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nikhila038\Desktop\Official\"/>
    </mc:Choice>
  </mc:AlternateContent>
  <xr:revisionPtr revIDLastSave="0" documentId="13_ncr:1_{71F22452-516B-4FBD-847F-4E62836D2860}" xr6:coauthVersionLast="45" xr6:coauthVersionMax="45" xr10:uidLastSave="{00000000-0000-0000-0000-000000000000}"/>
  <bookViews>
    <workbookView xWindow="-120" yWindow="-120" windowWidth="20730" windowHeight="11160" tabRatio="811" activeTab="5" xr2:uid="{DE09D030-2CC1-47CE-BD83-C677B1212D1E}"/>
  </bookViews>
  <sheets>
    <sheet name="Quant" sheetId="12" r:id="rId1"/>
    <sheet name="OG&gt;&gt;" sheetId="10" r:id="rId2"/>
    <sheet name="Verbal Stats" sheetId="1" r:id="rId3"/>
    <sheet name="OG-CR &amp; SC" sheetId="13" r:id="rId4"/>
    <sheet name="OG - RC " sheetId="14" r:id="rId5"/>
    <sheet name="OG-Quant" sheetId="17" r:id="rId6"/>
    <sheet name="Notes" sheetId="11" r:id="rId7"/>
    <sheet name="Quant Notes" sheetId="15" r:id="rId8"/>
    <sheet name="GC Tips" sheetId="8" r:id="rId9"/>
    <sheet name="Planner" sheetId="7" r:id="rId10"/>
    <sheet name="Database" sheetId="6"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5" i="17" l="1"/>
  <c r="G23" i="7" l="1"/>
  <c r="E72" i="1" l="1"/>
  <c r="F72" i="1"/>
  <c r="H72" i="1"/>
  <c r="I72" i="1"/>
  <c r="K72" i="1"/>
  <c r="L72" i="1"/>
  <c r="M72" i="1" l="1"/>
  <c r="G72" i="1"/>
  <c r="D72" i="1"/>
  <c r="N72" i="1"/>
  <c r="J72" i="1"/>
  <c r="E4" i="1"/>
  <c r="O72" i="1" l="1"/>
  <c r="K9" i="7"/>
  <c r="E11" i="7" s="1"/>
  <c r="F11" i="7" s="1"/>
  <c r="G11" i="7" s="1"/>
  <c r="H11" i="7" s="1"/>
  <c r="I11" i="7" s="1"/>
  <c r="J11" i="7" s="1"/>
  <c r="K11" i="7" s="1"/>
  <c r="E13" i="7" s="1"/>
  <c r="F13" i="7" s="1"/>
  <c r="G13" i="7" s="1"/>
  <c r="H13" i="7" s="1"/>
  <c r="I13" i="7" s="1"/>
  <c r="J13" i="7" s="1"/>
  <c r="K13" i="7" s="1"/>
  <c r="E15" i="7" s="1"/>
  <c r="F15" i="7" s="1"/>
  <c r="G15" i="7" s="1"/>
  <c r="H15" i="7" s="1"/>
  <c r="I15" i="7" s="1"/>
  <c r="J15" i="7" s="1"/>
  <c r="K15" i="7" s="1"/>
  <c r="E17" i="7" s="1"/>
  <c r="F17" i="7" s="1"/>
  <c r="G17" i="7" s="1"/>
  <c r="H17" i="7" s="1"/>
  <c r="I17" i="7" s="1"/>
  <c r="J17" i="7" s="1"/>
  <c r="K17" i="7" s="1"/>
  <c r="F1" i="7" l="1"/>
  <c r="H23" i="7" l="1"/>
  <c r="I23" i="7" s="1"/>
  <c r="J23" i="7" s="1"/>
  <c r="K23" i="7" s="1"/>
  <c r="P33" i="17" l="1"/>
  <c r="P32" i="17"/>
  <c r="P31" i="17"/>
  <c r="P30" i="17"/>
  <c r="P29" i="17"/>
  <c r="P28" i="17"/>
  <c r="P27" i="17"/>
  <c r="P26" i="17"/>
  <c r="P25" i="17"/>
  <c r="P24" i="17"/>
  <c r="P23" i="17"/>
  <c r="P22" i="17"/>
  <c r="P21" i="17"/>
  <c r="P20" i="17"/>
  <c r="P19" i="17"/>
  <c r="P18" i="17"/>
  <c r="P17" i="17"/>
  <c r="P16" i="17"/>
  <c r="P15" i="17"/>
  <c r="P14" i="17"/>
  <c r="P13" i="17"/>
  <c r="P12" i="17"/>
  <c r="P11" i="17"/>
  <c r="P10" i="17"/>
  <c r="O10" i="17"/>
  <c r="O33" i="17"/>
  <c r="O32" i="17"/>
  <c r="O31" i="17"/>
  <c r="O30" i="17"/>
  <c r="O29" i="17"/>
  <c r="O28" i="17"/>
  <c r="O27" i="17"/>
  <c r="O26" i="17"/>
  <c r="O25" i="17"/>
  <c r="O24" i="17"/>
  <c r="O23" i="17"/>
  <c r="O22" i="17"/>
  <c r="O21" i="17"/>
  <c r="O20" i="17"/>
  <c r="O19" i="17"/>
  <c r="O18" i="17"/>
  <c r="O17" i="17"/>
  <c r="O16" i="17"/>
  <c r="O15" i="17"/>
  <c r="O14" i="17"/>
  <c r="O13" i="17"/>
  <c r="O12" i="17"/>
  <c r="O11" i="17"/>
  <c r="K1" i="17"/>
  <c r="R5" i="17"/>
  <c r="R4" i="17"/>
  <c r="P4" i="17"/>
  <c r="N5" i="17"/>
  <c r="N4" i="17"/>
  <c r="A1" i="17"/>
  <c r="N6" i="17" l="1"/>
  <c r="N17" i="17"/>
  <c r="N25" i="17"/>
  <c r="N33" i="17"/>
  <c r="N26" i="17"/>
  <c r="N12" i="17"/>
  <c r="N20" i="17"/>
  <c r="N28" i="17"/>
  <c r="S5" i="17"/>
  <c r="N18" i="17"/>
  <c r="N11" i="17"/>
  <c r="N19" i="17"/>
  <c r="N27" i="17"/>
  <c r="N13" i="17"/>
  <c r="N21" i="17"/>
  <c r="N29" i="17"/>
  <c r="N10" i="17"/>
  <c r="Q4" i="17"/>
  <c r="Q5" i="17"/>
  <c r="N14" i="17"/>
  <c r="N22" i="17"/>
  <c r="N30" i="17"/>
  <c r="N15" i="17"/>
  <c r="N23" i="17"/>
  <c r="N31" i="17"/>
  <c r="N16" i="17"/>
  <c r="N24" i="17"/>
  <c r="N32" i="17"/>
  <c r="S4" i="17"/>
  <c r="R6" i="17"/>
  <c r="O4" i="17"/>
  <c r="O5" i="17"/>
  <c r="P6" i="17"/>
  <c r="Q6" i="17" s="1"/>
  <c r="AB15" i="1"/>
  <c r="AA15" i="1"/>
  <c r="O6" i="17" l="1"/>
  <c r="S6" i="17"/>
  <c r="A1" i="15"/>
  <c r="C4" i="11" l="1"/>
  <c r="C5" i="11" s="1"/>
  <c r="C6" i="11" s="1"/>
  <c r="C7" i="11" s="1"/>
  <c r="C10" i="11"/>
  <c r="C11" i="11" s="1"/>
  <c r="C12" i="11" s="1"/>
  <c r="C13" i="11" s="1"/>
  <c r="C14" i="11" s="1"/>
  <c r="C15" i="11" s="1"/>
  <c r="C16" i="11" s="1"/>
  <c r="C17" i="11" s="1"/>
  <c r="C18" i="11" s="1"/>
  <c r="C19" i="11" s="1"/>
  <c r="C20" i="11" s="1"/>
  <c r="C21" i="11" s="1"/>
  <c r="C22" i="11" s="1"/>
  <c r="C23" i="11" s="1"/>
  <c r="C24" i="11" s="1"/>
  <c r="C25" i="11" s="1"/>
  <c r="C26" i="11" s="1"/>
  <c r="C27" i="11" s="1"/>
  <c r="C28" i="11" s="1"/>
  <c r="C29" i="11" s="1"/>
  <c r="C30" i="11" s="1"/>
  <c r="C31" i="11" s="1"/>
  <c r="C32" i="11" s="1"/>
  <c r="C33" i="11" s="1"/>
  <c r="C34" i="11" s="1"/>
  <c r="C35" i="11" s="1"/>
  <c r="C36" i="11" s="1"/>
  <c r="C37" i="11" s="1"/>
  <c r="C38" i="11" s="1"/>
  <c r="C39" i="11" s="1"/>
  <c r="C40" i="11" s="1"/>
  <c r="C41" i="11" s="1"/>
  <c r="C42" i="11" s="1"/>
  <c r="C43" i="11" s="1"/>
  <c r="C44" i="11" s="1"/>
  <c r="C45" i="11" s="1"/>
  <c r="C46" i="11" s="1"/>
  <c r="C47" i="11" s="1"/>
  <c r="C48" i="11" s="1"/>
  <c r="C49" i="11" s="1"/>
  <c r="C50" i="11" s="1"/>
  <c r="C51" i="11" s="1"/>
  <c r="C52" i="11" s="1"/>
  <c r="C53" i="11" s="1"/>
  <c r="C54" i="11" s="1"/>
  <c r="C55" i="11" s="1"/>
  <c r="C56" i="11" s="1"/>
  <c r="C57" i="11" s="1"/>
  <c r="C58" i="11" s="1"/>
  <c r="C59" i="11" s="1"/>
  <c r="C60" i="11" s="1"/>
  <c r="C61" i="11" s="1"/>
  <c r="C62" i="11" s="1"/>
  <c r="C63" i="11" s="1"/>
  <c r="L22" i="1" l="1"/>
  <c r="K22" i="1"/>
  <c r="I22" i="1"/>
  <c r="H22" i="1"/>
  <c r="M6" i="11" l="1"/>
  <c r="M5" i="11"/>
  <c r="N5" i="11" s="1"/>
  <c r="M3" i="1" l="1"/>
  <c r="F22" i="1"/>
  <c r="N22" i="1" s="1"/>
  <c r="E22" i="1"/>
  <c r="M22" i="1" s="1"/>
  <c r="O22" i="1" l="1"/>
  <c r="N3" i="1"/>
  <c r="K23" i="1"/>
  <c r="L23" i="1"/>
  <c r="I23" i="1"/>
  <c r="H23" i="1"/>
  <c r="D22" i="1"/>
  <c r="L6" i="1" s="1"/>
  <c r="J22" i="1"/>
  <c r="L5" i="1" s="1"/>
  <c r="G22" i="1"/>
  <c r="L4" i="1" s="1"/>
  <c r="F24" i="1"/>
  <c r="E24" i="1"/>
  <c r="E23" i="1"/>
  <c r="F23" i="1"/>
  <c r="Q8" i="12"/>
  <c r="Q9" i="12" s="1"/>
  <c r="Q10" i="12" s="1"/>
  <c r="Q11" i="12" s="1"/>
  <c r="Q12" i="12" s="1"/>
  <c r="Q13" i="12" s="1"/>
  <c r="Q14" i="12" s="1"/>
  <c r="Q15" i="12" s="1"/>
  <c r="Q16" i="12" s="1"/>
  <c r="Q17" i="12" s="1"/>
  <c r="Q18" i="12" s="1"/>
  <c r="Q19" i="12" s="1"/>
  <c r="Q20" i="12" s="1"/>
  <c r="Q21" i="12" s="1"/>
  <c r="Q22" i="12" s="1"/>
  <c r="Q23" i="12" s="1"/>
  <c r="Q24" i="12" s="1"/>
  <c r="Q25" i="12" s="1"/>
  <c r="Q26" i="12" s="1"/>
  <c r="O3" i="1" l="1"/>
  <c r="M23" i="1"/>
  <c r="N23" i="1"/>
  <c r="G23" i="1"/>
  <c r="M4" i="1" s="1"/>
  <c r="I25" i="1"/>
  <c r="L25" i="1"/>
  <c r="H25" i="1"/>
  <c r="K25" i="1"/>
  <c r="I24" i="1"/>
  <c r="H24" i="1"/>
  <c r="L24" i="1"/>
  <c r="K24" i="1"/>
  <c r="J23" i="1"/>
  <c r="M5" i="1" s="1"/>
  <c r="D24" i="1"/>
  <c r="N6" i="1" s="1"/>
  <c r="D23" i="1"/>
  <c r="M6" i="1" s="1"/>
  <c r="F25" i="1"/>
  <c r="E25" i="1"/>
  <c r="AB35" i="1"/>
  <c r="AA35" i="1"/>
  <c r="AB34" i="1"/>
  <c r="AA34" i="1"/>
  <c r="AB33" i="1"/>
  <c r="AA33" i="1"/>
  <c r="AB32" i="1"/>
  <c r="AA32" i="1"/>
  <c r="AB31" i="1"/>
  <c r="AA31" i="1"/>
  <c r="AB30" i="1"/>
  <c r="AA30" i="1"/>
  <c r="AB29" i="1"/>
  <c r="AA29" i="1"/>
  <c r="AB28" i="1"/>
  <c r="AA28" i="1"/>
  <c r="AB27" i="1"/>
  <c r="AA27" i="1"/>
  <c r="AB26" i="1"/>
  <c r="AA26" i="1"/>
  <c r="AB25" i="1"/>
  <c r="AA25" i="1"/>
  <c r="AB24" i="1"/>
  <c r="AA24" i="1"/>
  <c r="AB20" i="1"/>
  <c r="AA20" i="1"/>
  <c r="AB19" i="1"/>
  <c r="AA19" i="1"/>
  <c r="AB18" i="1"/>
  <c r="AA18" i="1"/>
  <c r="AB17" i="1"/>
  <c r="AA17" i="1"/>
  <c r="AB16" i="1"/>
  <c r="AA16" i="1"/>
  <c r="AB14" i="1"/>
  <c r="AA14" i="1"/>
  <c r="W20" i="1"/>
  <c r="V20" i="1"/>
  <c r="W19" i="1"/>
  <c r="V19" i="1"/>
  <c r="W18" i="1"/>
  <c r="V18" i="1"/>
  <c r="W17" i="1"/>
  <c r="V17" i="1"/>
  <c r="W16" i="1"/>
  <c r="V16" i="1"/>
  <c r="W15" i="1"/>
  <c r="V15" i="1"/>
  <c r="W14" i="1"/>
  <c r="V14" i="1"/>
  <c r="Q15" i="1"/>
  <c r="R15" i="1"/>
  <c r="Q16" i="1"/>
  <c r="R16" i="1"/>
  <c r="Q17" i="1"/>
  <c r="R17" i="1"/>
  <c r="W34" i="1"/>
  <c r="W33" i="1"/>
  <c r="W32" i="1"/>
  <c r="W31" i="1"/>
  <c r="W30" i="1"/>
  <c r="W29" i="1"/>
  <c r="W28" i="1"/>
  <c r="W27" i="1"/>
  <c r="W26" i="1"/>
  <c r="W25" i="1"/>
  <c r="W24" i="1"/>
  <c r="V24" i="1"/>
  <c r="V34" i="1"/>
  <c r="V33" i="1"/>
  <c r="V32" i="1"/>
  <c r="V31" i="1"/>
  <c r="V30" i="1"/>
  <c r="V29" i="1"/>
  <c r="V28" i="1"/>
  <c r="V27" i="1"/>
  <c r="V26" i="1"/>
  <c r="V25" i="1"/>
  <c r="Q14" i="1"/>
  <c r="R14" i="1"/>
  <c r="E5" i="1"/>
  <c r="E6" i="1"/>
  <c r="D4" i="1"/>
  <c r="D6" i="1"/>
  <c r="D5" i="1"/>
  <c r="O23" i="1" l="1"/>
  <c r="M25" i="1"/>
  <c r="P3" i="1"/>
  <c r="N24" i="1"/>
  <c r="N25" i="1"/>
  <c r="M24" i="1"/>
  <c r="J24" i="1"/>
  <c r="N5" i="1" s="1"/>
  <c r="I26" i="1"/>
  <c r="H26" i="1"/>
  <c r="L26" i="1"/>
  <c r="K26" i="1"/>
  <c r="G24" i="1"/>
  <c r="N4" i="1" s="1"/>
  <c r="J25" i="1"/>
  <c r="O5" i="1" s="1"/>
  <c r="D25" i="1"/>
  <c r="O6" i="1" s="1"/>
  <c r="E26" i="1"/>
  <c r="F26" i="1"/>
  <c r="Z33" i="1"/>
  <c r="Z35" i="1"/>
  <c r="U18" i="1"/>
  <c r="Z15" i="1"/>
  <c r="Z19" i="1"/>
  <c r="Z30" i="1"/>
  <c r="Z34" i="1"/>
  <c r="U19" i="1"/>
  <c r="Z16" i="1"/>
  <c r="Z20" i="1"/>
  <c r="AA21" i="1"/>
  <c r="AB21" i="1"/>
  <c r="H5" i="1" s="1"/>
  <c r="Z27" i="1"/>
  <c r="Z28" i="1"/>
  <c r="Z32" i="1"/>
  <c r="Q18" i="1"/>
  <c r="Z25" i="1"/>
  <c r="Z31" i="1"/>
  <c r="Z26" i="1"/>
  <c r="Z29" i="1"/>
  <c r="Z24" i="1"/>
  <c r="R18" i="1"/>
  <c r="H4" i="1" s="1"/>
  <c r="V21" i="1"/>
  <c r="W21" i="1"/>
  <c r="H6" i="1" s="1"/>
  <c r="P17" i="1"/>
  <c r="Z17" i="1"/>
  <c r="U32" i="1"/>
  <c r="U16" i="1"/>
  <c r="Z18" i="1"/>
  <c r="U20" i="1"/>
  <c r="U28" i="1"/>
  <c r="U17" i="1"/>
  <c r="Z14" i="1"/>
  <c r="U15" i="1"/>
  <c r="P15" i="1"/>
  <c r="P16" i="1"/>
  <c r="F6" i="1"/>
  <c r="G6" i="1" s="1"/>
  <c r="U30" i="1"/>
  <c r="U31" i="1"/>
  <c r="U27" i="1"/>
  <c r="F5" i="1"/>
  <c r="G5" i="1" s="1"/>
  <c r="E7" i="1"/>
  <c r="D7" i="1"/>
  <c r="U29" i="1"/>
  <c r="U24" i="1"/>
  <c r="U25" i="1"/>
  <c r="U33" i="1"/>
  <c r="U26" i="1"/>
  <c r="U34" i="1"/>
  <c r="P14" i="1"/>
  <c r="F4" i="1"/>
  <c r="G4" i="1" s="1"/>
  <c r="A1" i="14"/>
  <c r="U10" i="13"/>
  <c r="T10" i="13"/>
  <c r="S10" i="13"/>
  <c r="A1" i="13"/>
  <c r="V8" i="13"/>
  <c r="V5" i="13"/>
  <c r="V4" i="13"/>
  <c r="V3" i="13"/>
  <c r="U6" i="13"/>
  <c r="T6" i="13"/>
  <c r="S6" i="13"/>
  <c r="L8" i="12"/>
  <c r="L9" i="12" s="1"/>
  <c r="L10" i="12" s="1"/>
  <c r="L11" i="12" s="1"/>
  <c r="L12" i="12" s="1"/>
  <c r="L13" i="12" s="1"/>
  <c r="L14" i="12" s="1"/>
  <c r="L15" i="12" s="1"/>
  <c r="L16" i="12" s="1"/>
  <c r="L17" i="12" s="1"/>
  <c r="L18" i="12" s="1"/>
  <c r="L19" i="12" s="1"/>
  <c r="L20" i="12" s="1"/>
  <c r="L21" i="12" s="1"/>
  <c r="L22" i="12" s="1"/>
  <c r="L23" i="12" s="1"/>
  <c r="L24" i="12" s="1"/>
  <c r="L25" i="12" s="1"/>
  <c r="L26" i="12" s="1"/>
  <c r="L27" i="12" s="1"/>
  <c r="L28" i="12" s="1"/>
  <c r="L29" i="12" s="1"/>
  <c r="L30" i="12" s="1"/>
  <c r="L31" i="12" s="1"/>
  <c r="L32" i="12" s="1"/>
  <c r="L33" i="12" s="1"/>
  <c r="L34" i="12" s="1"/>
  <c r="L35" i="12" s="1"/>
  <c r="L36" i="12" s="1"/>
  <c r="L37" i="12" s="1"/>
  <c r="L38" i="12" s="1"/>
  <c r="L39" i="12" s="1"/>
  <c r="L40" i="12" s="1"/>
  <c r="L41" i="12" s="1"/>
  <c r="L42" i="12" s="1"/>
  <c r="L43" i="12" s="1"/>
  <c r="L44" i="12" s="1"/>
  <c r="L45" i="12" s="1"/>
  <c r="L46" i="12" s="1"/>
  <c r="L47" i="12" s="1"/>
  <c r="L48" i="12" s="1"/>
  <c r="L49" i="12" s="1"/>
  <c r="L50" i="12" s="1"/>
  <c r="L51" i="12" s="1"/>
  <c r="L52" i="12" s="1"/>
  <c r="L53" i="12" s="1"/>
  <c r="L54" i="12" s="1"/>
  <c r="L55" i="12" s="1"/>
  <c r="L56" i="12" s="1"/>
  <c r="L57" i="12" s="1"/>
  <c r="L58" i="12" s="1"/>
  <c r="L59" i="12" s="1"/>
  <c r="G8" i="12"/>
  <c r="G9" i="12" s="1"/>
  <c r="G10" i="12" s="1"/>
  <c r="G11" i="12" s="1"/>
  <c r="G12" i="12" s="1"/>
  <c r="G13" i="12" s="1"/>
  <c r="G14" i="12" s="1"/>
  <c r="G15" i="12" s="1"/>
  <c r="G16" i="12" s="1"/>
  <c r="G17" i="12" s="1"/>
  <c r="G18" i="12" s="1"/>
  <c r="G19" i="12" s="1"/>
  <c r="G20" i="12" s="1"/>
  <c r="G21" i="12" s="1"/>
  <c r="G22" i="12" s="1"/>
  <c r="G23" i="12" s="1"/>
  <c r="G24" i="12" s="1"/>
  <c r="G25" i="12" s="1"/>
  <c r="G26" i="12" s="1"/>
  <c r="G27" i="12" s="1"/>
  <c r="G28" i="12" s="1"/>
  <c r="G29" i="12" s="1"/>
  <c r="G30" i="12" s="1"/>
  <c r="G31" i="12" s="1"/>
  <c r="G32" i="12" s="1"/>
  <c r="G33" i="12" s="1"/>
  <c r="G34" i="12" s="1"/>
  <c r="G35" i="12" s="1"/>
  <c r="G36" i="12" s="1"/>
  <c r="G37" i="12" s="1"/>
  <c r="G38" i="12" s="1"/>
  <c r="G39" i="12" s="1"/>
  <c r="G40" i="12" s="1"/>
  <c r="G41" i="12" s="1"/>
  <c r="G42" i="12" s="1"/>
  <c r="G43" i="12" s="1"/>
  <c r="G44" i="12" s="1"/>
  <c r="G45" i="12" s="1"/>
  <c r="G46" i="12" s="1"/>
  <c r="G47" i="12" s="1"/>
  <c r="G48" i="12" s="1"/>
  <c r="G49" i="12" s="1"/>
  <c r="G50" i="12" s="1"/>
  <c r="G51" i="12" s="1"/>
  <c r="G52" i="12" s="1"/>
  <c r="G53" i="12" s="1"/>
  <c r="G54" i="12" s="1"/>
  <c r="G55" i="12" s="1"/>
  <c r="G56" i="12" s="1"/>
  <c r="G57" i="12" s="1"/>
  <c r="G58" i="12" s="1"/>
  <c r="G59" i="12" s="1"/>
  <c r="B123" i="12" s="1"/>
  <c r="B124" i="12" s="1"/>
  <c r="B125" i="12" s="1"/>
  <c r="B126" i="12" s="1"/>
  <c r="B127" i="12" s="1"/>
  <c r="B128" i="12" s="1"/>
  <c r="B129" i="12" s="1"/>
  <c r="B130" i="12" s="1"/>
  <c r="B131" i="12" s="1"/>
  <c r="B132" i="12" s="1"/>
  <c r="B133" i="12" s="1"/>
  <c r="B134" i="12" s="1"/>
  <c r="B135" i="12" s="1"/>
  <c r="B136" i="12" s="1"/>
  <c r="B137" i="12" s="1"/>
  <c r="B138" i="12" s="1"/>
  <c r="B139" i="12" s="1"/>
  <c r="B140" i="12" s="1"/>
  <c r="B141" i="12" s="1"/>
  <c r="B142" i="12" s="1"/>
  <c r="B143" i="12" s="1"/>
  <c r="B144" i="12" s="1"/>
  <c r="B145" i="12" s="1"/>
  <c r="B146" i="12" s="1"/>
  <c r="B147" i="12" s="1"/>
  <c r="B148" i="12" s="1"/>
  <c r="B149" i="12" s="1"/>
  <c r="B150" i="12" s="1"/>
  <c r="B151" i="12" s="1"/>
  <c r="B152" i="12" s="1"/>
  <c r="B153" i="12" s="1"/>
  <c r="B154" i="12" s="1"/>
  <c r="B155" i="12" s="1"/>
  <c r="B156" i="12" s="1"/>
  <c r="B157" i="12" s="1"/>
  <c r="B158" i="12" s="1"/>
  <c r="B159" i="12" s="1"/>
  <c r="B160" i="12" s="1"/>
  <c r="B161" i="12" s="1"/>
  <c r="B162" i="12" s="1"/>
  <c r="B163" i="12" s="1"/>
  <c r="B164" i="12" s="1"/>
  <c r="B165" i="12" s="1"/>
  <c r="B166" i="12" s="1"/>
  <c r="B167" i="12" s="1"/>
  <c r="B168" i="12" s="1"/>
  <c r="B169" i="12" s="1"/>
  <c r="B170" i="12" s="1"/>
  <c r="B171" i="12" s="1"/>
  <c r="B172" i="12" s="1"/>
  <c r="B173" i="12" s="1"/>
  <c r="B174" i="12" s="1"/>
  <c r="B175" i="12" s="1"/>
  <c r="B176" i="12" s="1"/>
  <c r="B177" i="12" s="1"/>
  <c r="B178" i="12" s="1"/>
  <c r="B179" i="12" s="1"/>
  <c r="B180" i="12" s="1"/>
  <c r="B181" i="12" s="1"/>
  <c r="I6" i="1" l="1"/>
  <c r="O25" i="1"/>
  <c r="O24" i="1"/>
  <c r="M26" i="1"/>
  <c r="Q3" i="1"/>
  <c r="N26" i="1"/>
  <c r="K27" i="1"/>
  <c r="H27" i="1"/>
  <c r="L27" i="1"/>
  <c r="I27" i="1"/>
  <c r="D26" i="1"/>
  <c r="P6" i="1" s="1"/>
  <c r="J26" i="1"/>
  <c r="P5" i="1" s="1"/>
  <c r="G25" i="1"/>
  <c r="O4" i="1" s="1"/>
  <c r="F27" i="1"/>
  <c r="E27" i="1"/>
  <c r="F7" i="1"/>
  <c r="I5" i="1"/>
  <c r="Z21" i="1"/>
  <c r="P18" i="1"/>
  <c r="U21" i="1"/>
  <c r="S11" i="13"/>
  <c r="T11" i="13"/>
  <c r="U11" i="13"/>
  <c r="V6" i="13"/>
  <c r="A1" i="12"/>
  <c r="G7" i="1" l="1"/>
  <c r="O26" i="1"/>
  <c r="R3" i="1"/>
  <c r="N27" i="1"/>
  <c r="M27" i="1"/>
  <c r="H28" i="1"/>
  <c r="L28" i="1"/>
  <c r="K28" i="1"/>
  <c r="I28" i="1"/>
  <c r="G26" i="1"/>
  <c r="P4" i="1" s="1"/>
  <c r="D27" i="1"/>
  <c r="Q6" i="1" s="1"/>
  <c r="J27" i="1"/>
  <c r="Q5" i="1" s="1"/>
  <c r="F28" i="1"/>
  <c r="E28" i="1"/>
  <c r="H7" i="1"/>
  <c r="I7" i="1" s="1"/>
  <c r="I4" i="1"/>
  <c r="A1" i="11"/>
  <c r="O27" i="1" l="1"/>
  <c r="S3" i="1"/>
  <c r="N28" i="1"/>
  <c r="M28" i="1"/>
  <c r="H29" i="1"/>
  <c r="L29" i="1"/>
  <c r="K29" i="1"/>
  <c r="I29" i="1"/>
  <c r="D28" i="1"/>
  <c r="R6" i="1" s="1"/>
  <c r="J28" i="1"/>
  <c r="R5" i="1" s="1"/>
  <c r="G27" i="1"/>
  <c r="Q4" i="1" s="1"/>
  <c r="F29" i="1"/>
  <c r="E29" i="1"/>
  <c r="A1" i="10"/>
  <c r="O28" i="1" l="1"/>
  <c r="T3" i="1"/>
  <c r="N29" i="1"/>
  <c r="M29" i="1"/>
  <c r="L30" i="1"/>
  <c r="K30" i="1"/>
  <c r="I30" i="1"/>
  <c r="H30" i="1"/>
  <c r="D29" i="1"/>
  <c r="S6" i="1" s="1"/>
  <c r="J29" i="1"/>
  <c r="S5" i="1" s="1"/>
  <c r="G28" i="1"/>
  <c r="R4" i="1" s="1"/>
  <c r="E30" i="1"/>
  <c r="F30" i="1"/>
  <c r="A1" i="8"/>
  <c r="E21" i="7"/>
  <c r="E35" i="7" s="1"/>
  <c r="A1" i="7"/>
  <c r="J37" i="7"/>
  <c r="K37" i="7" s="1"/>
  <c r="E39" i="7" s="1"/>
  <c r="F39" i="7" s="1"/>
  <c r="G39" i="7" s="1"/>
  <c r="H39" i="7" s="1"/>
  <c r="I39" i="7" s="1"/>
  <c r="J39" i="7" s="1"/>
  <c r="K39" i="7" s="1"/>
  <c r="E41" i="7" s="1"/>
  <c r="F41" i="7" s="1"/>
  <c r="G41" i="7" s="1"/>
  <c r="H41" i="7" s="1"/>
  <c r="I41" i="7" s="1"/>
  <c r="J41" i="7" s="1"/>
  <c r="K41" i="7" s="1"/>
  <c r="E43" i="7" s="1"/>
  <c r="F43" i="7" s="1"/>
  <c r="G43" i="7" s="1"/>
  <c r="H43" i="7" s="1"/>
  <c r="I43" i="7" s="1"/>
  <c r="J43" i="7" s="1"/>
  <c r="K43" i="7" s="1"/>
  <c r="E45" i="7" s="1"/>
  <c r="F45" i="7" s="1"/>
  <c r="G45" i="7" s="1"/>
  <c r="H45" i="7" s="1"/>
  <c r="I45" i="7" s="1"/>
  <c r="J45" i="7" s="1"/>
  <c r="E25" i="7"/>
  <c r="F25" i="7" s="1"/>
  <c r="G25" i="7" s="1"/>
  <c r="H25" i="7" s="1"/>
  <c r="I25" i="7" s="1"/>
  <c r="J25" i="7" s="1"/>
  <c r="K25" i="7" s="1"/>
  <c r="E27" i="7" s="1"/>
  <c r="F27" i="7" s="1"/>
  <c r="G27" i="7" s="1"/>
  <c r="H27" i="7" s="1"/>
  <c r="I27" i="7" s="1"/>
  <c r="J27" i="7" s="1"/>
  <c r="K27" i="7" s="1"/>
  <c r="E29" i="7" s="1"/>
  <c r="F29" i="7" s="1"/>
  <c r="G29" i="7" s="1"/>
  <c r="H29" i="7" s="1"/>
  <c r="I29" i="7" s="1"/>
  <c r="J29" i="7" s="1"/>
  <c r="K29" i="7" s="1"/>
  <c r="E31" i="7" s="1"/>
  <c r="F31" i="7" s="1"/>
  <c r="G31" i="7" s="1"/>
  <c r="H31" i="7" s="1"/>
  <c r="A1" i="6"/>
  <c r="A1" i="1"/>
  <c r="O29" i="1" l="1"/>
  <c r="U3" i="1"/>
  <c r="N30" i="1"/>
  <c r="M30" i="1"/>
  <c r="K31" i="1"/>
  <c r="L31" i="1"/>
  <c r="I31" i="1"/>
  <c r="H31" i="1"/>
  <c r="G29" i="1"/>
  <c r="S4" i="1" s="1"/>
  <c r="D30" i="1"/>
  <c r="T6" i="1" s="1"/>
  <c r="J30" i="1"/>
  <c r="T5" i="1" s="1"/>
  <c r="F31" i="1"/>
  <c r="E31" i="1"/>
  <c r="U14" i="1"/>
  <c r="O30" i="1" l="1"/>
  <c r="V3" i="1"/>
  <c r="M31" i="1"/>
  <c r="N31" i="1"/>
  <c r="I32" i="1"/>
  <c r="H32" i="1"/>
  <c r="L32" i="1"/>
  <c r="K32" i="1"/>
  <c r="J31" i="1"/>
  <c r="U5" i="1" s="1"/>
  <c r="G30" i="1"/>
  <c r="T4" i="1" s="1"/>
  <c r="D31" i="1"/>
  <c r="U6" i="1" s="1"/>
  <c r="F32" i="1"/>
  <c r="E32" i="1"/>
  <c r="O31" i="1" l="1"/>
  <c r="W3" i="1"/>
  <c r="M32" i="1"/>
  <c r="N32" i="1"/>
  <c r="I33" i="1"/>
  <c r="L33" i="1"/>
  <c r="H33" i="1"/>
  <c r="K33" i="1"/>
  <c r="J32" i="1"/>
  <c r="V5" i="1" s="1"/>
  <c r="G31" i="1"/>
  <c r="U4" i="1" s="1"/>
  <c r="D32" i="1"/>
  <c r="V6" i="1" s="1"/>
  <c r="F33" i="1"/>
  <c r="E33" i="1"/>
  <c r="O32" i="1" l="1"/>
  <c r="X3" i="1"/>
  <c r="M33" i="1"/>
  <c r="N33" i="1"/>
  <c r="I34" i="1"/>
  <c r="H34" i="1"/>
  <c r="L34" i="1"/>
  <c r="K34" i="1"/>
  <c r="G32" i="1"/>
  <c r="V4" i="1" s="1"/>
  <c r="D33" i="1"/>
  <c r="W6" i="1" s="1"/>
  <c r="J33" i="1"/>
  <c r="W5" i="1" s="1"/>
  <c r="E34" i="1"/>
  <c r="F34" i="1"/>
  <c r="O33" i="1" l="1"/>
  <c r="Y3" i="1"/>
  <c r="M34" i="1"/>
  <c r="N34" i="1"/>
  <c r="K35" i="1"/>
  <c r="H35" i="1"/>
  <c r="L35" i="1"/>
  <c r="I35" i="1"/>
  <c r="D34" i="1"/>
  <c r="X6" i="1" s="1"/>
  <c r="G33" i="1"/>
  <c r="W4" i="1" s="1"/>
  <c r="J34" i="1"/>
  <c r="X5" i="1" s="1"/>
  <c r="F35" i="1"/>
  <c r="E35" i="1"/>
  <c r="O34" i="1" l="1"/>
  <c r="M35" i="1"/>
  <c r="Z3" i="1"/>
  <c r="N35" i="1"/>
  <c r="H36" i="1"/>
  <c r="L36" i="1"/>
  <c r="K36" i="1"/>
  <c r="I36" i="1"/>
  <c r="D35" i="1"/>
  <c r="Y6" i="1" s="1"/>
  <c r="G34" i="1"/>
  <c r="X4" i="1" s="1"/>
  <c r="J35" i="1"/>
  <c r="Y5" i="1" s="1"/>
  <c r="F36" i="1"/>
  <c r="E36" i="1"/>
  <c r="O35" i="1" l="1"/>
  <c r="M36" i="1"/>
  <c r="AA3" i="1"/>
  <c r="N36" i="1"/>
  <c r="H37" i="1"/>
  <c r="L37" i="1"/>
  <c r="K37" i="1"/>
  <c r="I37" i="1"/>
  <c r="D36" i="1"/>
  <c r="Z6" i="1" s="1"/>
  <c r="J36" i="1"/>
  <c r="Z5" i="1" s="1"/>
  <c r="G35" i="1"/>
  <c r="Y4" i="1" s="1"/>
  <c r="F37" i="1"/>
  <c r="E37" i="1"/>
  <c r="O36" i="1" l="1"/>
  <c r="M37" i="1"/>
  <c r="AB3" i="1"/>
  <c r="N37" i="1"/>
  <c r="L38" i="1"/>
  <c r="K38" i="1"/>
  <c r="I38" i="1"/>
  <c r="H38" i="1"/>
  <c r="D37" i="1"/>
  <c r="AA6" i="1" s="1"/>
  <c r="J37" i="1"/>
  <c r="AA5" i="1" s="1"/>
  <c r="G36" i="1"/>
  <c r="Z4" i="1" s="1"/>
  <c r="E38" i="1"/>
  <c r="F38" i="1"/>
  <c r="O37" i="1" l="1"/>
  <c r="N38" i="1"/>
  <c r="AC3" i="1"/>
  <c r="M38" i="1"/>
  <c r="K39" i="1"/>
  <c r="L39" i="1"/>
  <c r="I39" i="1"/>
  <c r="H39" i="1"/>
  <c r="D38" i="1"/>
  <c r="AB6" i="1" s="1"/>
  <c r="J38" i="1"/>
  <c r="AB5" i="1" s="1"/>
  <c r="G37" i="1"/>
  <c r="AA4" i="1" s="1"/>
  <c r="F39" i="1"/>
  <c r="E39" i="1"/>
  <c r="O38" i="1" l="1"/>
  <c r="AD3" i="1"/>
  <c r="M39" i="1"/>
  <c r="N39" i="1"/>
  <c r="I40" i="1"/>
  <c r="H40" i="1"/>
  <c r="L40" i="1"/>
  <c r="K40" i="1"/>
  <c r="J39" i="1"/>
  <c r="AC5" i="1" s="1"/>
  <c r="D39" i="1"/>
  <c r="AC6" i="1" s="1"/>
  <c r="G38" i="1"/>
  <c r="AB4" i="1" s="1"/>
  <c r="F40" i="1"/>
  <c r="E40" i="1"/>
  <c r="O39" i="1" l="1"/>
  <c r="AE3" i="1"/>
  <c r="N40" i="1"/>
  <c r="M40" i="1"/>
  <c r="I41" i="1"/>
  <c r="L41" i="1"/>
  <c r="H41" i="1"/>
  <c r="K41" i="1"/>
  <c r="D40" i="1"/>
  <c r="AD6" i="1" s="1"/>
  <c r="G39" i="1"/>
  <c r="AC4" i="1" s="1"/>
  <c r="J40" i="1"/>
  <c r="AD5" i="1" s="1"/>
  <c r="F41" i="1"/>
  <c r="E41" i="1"/>
  <c r="O40" i="1" l="1"/>
  <c r="M41" i="1"/>
  <c r="AF3" i="1"/>
  <c r="N41" i="1"/>
  <c r="I42" i="1"/>
  <c r="H42" i="1"/>
  <c r="L42" i="1"/>
  <c r="K42" i="1"/>
  <c r="J41" i="1"/>
  <c r="AE5" i="1" s="1"/>
  <c r="G40" i="1"/>
  <c r="AD4" i="1" s="1"/>
  <c r="D41" i="1"/>
  <c r="AE6" i="1" s="1"/>
  <c r="E42" i="1"/>
  <c r="F42" i="1"/>
  <c r="O41" i="1" l="1"/>
  <c r="N42" i="1"/>
  <c r="AG3" i="1"/>
  <c r="M42" i="1"/>
  <c r="K43" i="1"/>
  <c r="H43" i="1"/>
  <c r="L43" i="1"/>
  <c r="I43" i="1"/>
  <c r="D42" i="1"/>
  <c r="AF6" i="1" s="1"/>
  <c r="J42" i="1"/>
  <c r="AF5" i="1" s="1"/>
  <c r="G41" i="1"/>
  <c r="AE4" i="1" s="1"/>
  <c r="F43" i="1"/>
  <c r="E43" i="1"/>
  <c r="O42" i="1" l="1"/>
  <c r="AH3" i="1"/>
  <c r="N43" i="1"/>
  <c r="M43" i="1"/>
  <c r="H44" i="1"/>
  <c r="L44" i="1"/>
  <c r="K44" i="1"/>
  <c r="I44" i="1"/>
  <c r="D43" i="1"/>
  <c r="AG6" i="1" s="1"/>
  <c r="G42" i="1"/>
  <c r="AF4" i="1" s="1"/>
  <c r="J43" i="1"/>
  <c r="AG5" i="1" s="1"/>
  <c r="F44" i="1"/>
  <c r="E44" i="1"/>
  <c r="O43" i="1" l="1"/>
  <c r="M44" i="1"/>
  <c r="AI3" i="1"/>
  <c r="N44" i="1"/>
  <c r="H45" i="1"/>
  <c r="L45" i="1"/>
  <c r="K45" i="1"/>
  <c r="I45" i="1"/>
  <c r="D44" i="1"/>
  <c r="AH6" i="1" s="1"/>
  <c r="G43" i="1"/>
  <c r="AG4" i="1" s="1"/>
  <c r="J44" i="1"/>
  <c r="AH5" i="1" s="1"/>
  <c r="F45" i="1"/>
  <c r="E45" i="1"/>
  <c r="O44" i="1" l="1"/>
  <c r="M45" i="1"/>
  <c r="AJ3" i="1"/>
  <c r="N45" i="1"/>
  <c r="L46" i="1"/>
  <c r="K46" i="1"/>
  <c r="I46" i="1"/>
  <c r="H46" i="1"/>
  <c r="J45" i="1"/>
  <c r="AI5" i="1" s="1"/>
  <c r="G44" i="1"/>
  <c r="AH4" i="1" s="1"/>
  <c r="D45" i="1"/>
  <c r="AI6" i="1" s="1"/>
  <c r="E46" i="1"/>
  <c r="F46" i="1"/>
  <c r="O45" i="1" l="1"/>
  <c r="N46" i="1"/>
  <c r="AK3" i="1"/>
  <c r="M46" i="1"/>
  <c r="K47" i="1"/>
  <c r="L47" i="1"/>
  <c r="I47" i="1"/>
  <c r="H47" i="1"/>
  <c r="D46" i="1"/>
  <c r="AJ6" i="1" s="1"/>
  <c r="J46" i="1"/>
  <c r="AJ5" i="1" s="1"/>
  <c r="G45" i="1"/>
  <c r="AI4" i="1" s="1"/>
  <c r="F47" i="1"/>
  <c r="E47" i="1"/>
  <c r="O46" i="1" l="1"/>
  <c r="N47" i="1"/>
  <c r="AL3" i="1"/>
  <c r="M47" i="1"/>
  <c r="D47" i="1"/>
  <c r="AK6" i="1" s="1"/>
  <c r="I48" i="1"/>
  <c r="H48" i="1"/>
  <c r="L48" i="1"/>
  <c r="K48" i="1"/>
  <c r="G46" i="1"/>
  <c r="AJ4" i="1" s="1"/>
  <c r="J47" i="1"/>
  <c r="AK5" i="1" s="1"/>
  <c r="F48" i="1"/>
  <c r="E48" i="1"/>
  <c r="O47" i="1" l="1"/>
  <c r="N48" i="1"/>
  <c r="AM3" i="1"/>
  <c r="M48" i="1"/>
  <c r="I49" i="1"/>
  <c r="L49" i="1"/>
  <c r="H49" i="1"/>
  <c r="K49" i="1"/>
  <c r="D48" i="1"/>
  <c r="AL6" i="1" s="1"/>
  <c r="J48" i="1"/>
  <c r="AL5" i="1" s="1"/>
  <c r="G47" i="1"/>
  <c r="AK4" i="1" s="1"/>
  <c r="F49" i="1"/>
  <c r="E49" i="1"/>
  <c r="O48" i="1" l="1"/>
  <c r="AN3" i="1"/>
  <c r="M49" i="1"/>
  <c r="N49" i="1"/>
  <c r="I50" i="1"/>
  <c r="H50" i="1"/>
  <c r="L50" i="1"/>
  <c r="K50" i="1"/>
  <c r="G48" i="1"/>
  <c r="AL4" i="1" s="1"/>
  <c r="D49" i="1"/>
  <c r="AM6" i="1" s="1"/>
  <c r="J49" i="1"/>
  <c r="AM5" i="1" s="1"/>
  <c r="E50" i="1"/>
  <c r="F50" i="1"/>
  <c r="O49" i="1" l="1"/>
  <c r="M50" i="1"/>
  <c r="AO3" i="1"/>
  <c r="N50" i="1"/>
  <c r="K51" i="1"/>
  <c r="H51" i="1"/>
  <c r="L51" i="1"/>
  <c r="I51" i="1"/>
  <c r="D50" i="1"/>
  <c r="AN6" i="1" s="1"/>
  <c r="G49" i="1"/>
  <c r="AM4" i="1" s="1"/>
  <c r="J50" i="1"/>
  <c r="AN5" i="1" s="1"/>
  <c r="F51" i="1"/>
  <c r="E51" i="1"/>
  <c r="O50" i="1" l="1"/>
  <c r="AP3" i="1"/>
  <c r="N51" i="1"/>
  <c r="M51" i="1"/>
  <c r="D51" i="1"/>
  <c r="AO6" i="1" s="1"/>
  <c r="H52" i="1"/>
  <c r="L52" i="1"/>
  <c r="K52" i="1"/>
  <c r="I52" i="1"/>
  <c r="J51" i="1"/>
  <c r="AO5" i="1" s="1"/>
  <c r="E52" i="1"/>
  <c r="F52" i="1"/>
  <c r="G50" i="1"/>
  <c r="AN4" i="1" s="1"/>
  <c r="O51" i="1" l="1"/>
  <c r="AQ3" i="1"/>
  <c r="M52" i="1"/>
  <c r="N52" i="1"/>
  <c r="H53" i="1"/>
  <c r="L53" i="1"/>
  <c r="K53" i="1"/>
  <c r="I53" i="1"/>
  <c r="D52" i="1"/>
  <c r="AP6" i="1" s="1"/>
  <c r="J52" i="1"/>
  <c r="AP5" i="1" s="1"/>
  <c r="G51" i="1"/>
  <c r="AO4" i="1" s="1"/>
  <c r="E53" i="1"/>
  <c r="F53" i="1"/>
  <c r="O52" i="1" l="1"/>
  <c r="AR3" i="1"/>
  <c r="M53" i="1"/>
  <c r="N53" i="1"/>
  <c r="L54" i="1"/>
  <c r="K54" i="1"/>
  <c r="I54" i="1"/>
  <c r="H54" i="1"/>
  <c r="D53" i="1"/>
  <c r="AQ6" i="1" s="1"/>
  <c r="G52" i="1"/>
  <c r="AP4" i="1" s="1"/>
  <c r="F54" i="1"/>
  <c r="E54" i="1"/>
  <c r="J53" i="1"/>
  <c r="AQ5" i="1" s="1"/>
  <c r="D54" i="1" l="1"/>
  <c r="AR6" i="1" s="1"/>
  <c r="O53" i="1"/>
  <c r="AS3" i="1"/>
  <c r="M54" i="1"/>
  <c r="N54" i="1"/>
  <c r="K55" i="1"/>
  <c r="L55" i="1"/>
  <c r="I55" i="1"/>
  <c r="H55" i="1"/>
  <c r="J54" i="1"/>
  <c r="AR5" i="1" s="1"/>
  <c r="G53" i="1"/>
  <c r="AQ4" i="1" s="1"/>
  <c r="F55" i="1"/>
  <c r="E55" i="1"/>
  <c r="G54" i="1"/>
  <c r="AR4" i="1" s="1"/>
  <c r="O54" i="1" l="1"/>
  <c r="D55" i="1"/>
  <c r="AS6" i="1" s="1"/>
  <c r="AT3" i="1"/>
  <c r="N55" i="1"/>
  <c r="M55" i="1"/>
  <c r="I56" i="1"/>
  <c r="H56" i="1"/>
  <c r="L56" i="1"/>
  <c r="K56" i="1"/>
  <c r="J55" i="1"/>
  <c r="AS5" i="1" s="1"/>
  <c r="G55" i="1"/>
  <c r="AS4" i="1" s="1"/>
  <c r="F56" i="1"/>
  <c r="E56" i="1"/>
  <c r="O55" i="1" l="1"/>
  <c r="AU3" i="1"/>
  <c r="M56" i="1"/>
  <c r="N56" i="1"/>
  <c r="I57" i="1"/>
  <c r="L57" i="1"/>
  <c r="H57" i="1"/>
  <c r="K57" i="1"/>
  <c r="J56" i="1"/>
  <c r="AT5" i="1" s="1"/>
  <c r="G56" i="1"/>
  <c r="AT4" i="1" s="1"/>
  <c r="D56" i="1"/>
  <c r="AT6" i="1" s="1"/>
  <c r="F57" i="1"/>
  <c r="E57" i="1"/>
  <c r="O56" i="1" l="1"/>
  <c r="N57" i="1"/>
  <c r="M57" i="1"/>
  <c r="AV3" i="1"/>
  <c r="I58" i="1"/>
  <c r="H58" i="1"/>
  <c r="L58" i="1"/>
  <c r="K58" i="1"/>
  <c r="D57" i="1"/>
  <c r="AU6" i="1" s="1"/>
  <c r="J57" i="1"/>
  <c r="AU5" i="1" s="1"/>
  <c r="F58" i="1"/>
  <c r="E58" i="1"/>
  <c r="G57" i="1"/>
  <c r="AU4" i="1" s="1"/>
  <c r="O57" i="1" l="1"/>
  <c r="M58" i="1"/>
  <c r="AW3" i="1"/>
  <c r="N58" i="1"/>
  <c r="D58" i="1"/>
  <c r="AV6" i="1" s="1"/>
  <c r="K59" i="1"/>
  <c r="H59" i="1"/>
  <c r="I59" i="1"/>
  <c r="L59" i="1"/>
  <c r="J58" i="1"/>
  <c r="AV5" i="1" s="1"/>
  <c r="G58" i="1"/>
  <c r="AV4" i="1" s="1"/>
  <c r="F59" i="1"/>
  <c r="E59" i="1"/>
  <c r="O58" i="1" l="1"/>
  <c r="AX3" i="1"/>
  <c r="N59" i="1"/>
  <c r="M59" i="1"/>
  <c r="H60" i="1"/>
  <c r="L60" i="1"/>
  <c r="K60" i="1"/>
  <c r="I60" i="1"/>
  <c r="D59" i="1"/>
  <c r="AW6" i="1" s="1"/>
  <c r="G59" i="1"/>
  <c r="AW4" i="1" s="1"/>
  <c r="J59" i="1"/>
  <c r="AW5" i="1" s="1"/>
  <c r="F60" i="1"/>
  <c r="E60" i="1"/>
  <c r="O59" i="1" l="1"/>
  <c r="M60" i="1"/>
  <c r="AY3" i="1"/>
  <c r="N60" i="1"/>
  <c r="H61" i="1"/>
  <c r="L61" i="1"/>
  <c r="K61" i="1"/>
  <c r="I61" i="1"/>
  <c r="D60" i="1"/>
  <c r="AX6" i="1" s="1"/>
  <c r="J60" i="1"/>
  <c r="AX5" i="1" s="1"/>
  <c r="G60" i="1"/>
  <c r="AX4" i="1" s="1"/>
  <c r="F61" i="1"/>
  <c r="E61" i="1"/>
  <c r="O60" i="1" l="1"/>
  <c r="AZ3" i="1"/>
  <c r="M61" i="1"/>
  <c r="N61" i="1"/>
  <c r="L62" i="1"/>
  <c r="K62" i="1"/>
  <c r="I62" i="1"/>
  <c r="H62" i="1"/>
  <c r="D61" i="1"/>
  <c r="AY6" i="1" s="1"/>
  <c r="J61" i="1"/>
  <c r="AY5" i="1" s="1"/>
  <c r="E62" i="1"/>
  <c r="F62" i="1"/>
  <c r="G61" i="1"/>
  <c r="AY4" i="1" s="1"/>
  <c r="K64" i="1" l="1"/>
  <c r="I64" i="1"/>
  <c r="H64" i="1"/>
  <c r="F64" i="1"/>
  <c r="L64" i="1"/>
  <c r="E64" i="1"/>
  <c r="D62" i="1"/>
  <c r="AZ6" i="1" s="1"/>
  <c r="O61" i="1"/>
  <c r="BA3" i="1"/>
  <c r="BB3" i="1" s="1"/>
  <c r="BC3" i="1" s="1"/>
  <c r="BD3" i="1" s="1"/>
  <c r="BE3" i="1" s="1"/>
  <c r="BF3" i="1" s="1"/>
  <c r="BG3" i="1" s="1"/>
  <c r="BH3" i="1" s="1"/>
  <c r="BI3" i="1" s="1"/>
  <c r="BK3" i="1" s="1"/>
  <c r="BL3" i="1" s="1"/>
  <c r="BM3" i="1" s="1"/>
  <c r="BN3" i="1" s="1"/>
  <c r="BO3" i="1" s="1"/>
  <c r="BP3" i="1" s="1"/>
  <c r="BQ3" i="1" s="1"/>
  <c r="BR3" i="1" s="1"/>
  <c r="BS3" i="1" s="1"/>
  <c r="BT3" i="1" s="1"/>
  <c r="BU3" i="1" s="1"/>
  <c r="BV3" i="1" s="1"/>
  <c r="BW3" i="1" s="1"/>
  <c r="BX3" i="1" s="1"/>
  <c r="BY3" i="1" s="1"/>
  <c r="BZ3" i="1" s="1"/>
  <c r="CA3" i="1" s="1"/>
  <c r="CB3" i="1" s="1"/>
  <c r="CC3" i="1" s="1"/>
  <c r="CD3" i="1" s="1"/>
  <c r="CE3" i="1" s="1"/>
  <c r="M62" i="1"/>
  <c r="N62" i="1"/>
  <c r="L63" i="1"/>
  <c r="K63" i="1"/>
  <c r="I63" i="1"/>
  <c r="H63" i="1"/>
  <c r="G62" i="1"/>
  <c r="AZ4" i="1" s="1"/>
  <c r="J62" i="1"/>
  <c r="AZ5" i="1" s="1"/>
  <c r="E63" i="1"/>
  <c r="F63" i="1"/>
  <c r="CF3" i="1" l="1"/>
  <c r="G64" i="1"/>
  <c r="BB4" i="1" s="1"/>
  <c r="D64" i="1"/>
  <c r="BB6" i="1" s="1"/>
  <c r="M64" i="1"/>
  <c r="J64" i="1"/>
  <c r="BB5" i="1" s="1"/>
  <c r="N64" i="1"/>
  <c r="L65" i="1"/>
  <c r="I65" i="1"/>
  <c r="H65" i="1"/>
  <c r="F65" i="1"/>
  <c r="K65" i="1"/>
  <c r="E65" i="1"/>
  <c r="O62" i="1"/>
  <c r="M63" i="1"/>
  <c r="N63" i="1"/>
  <c r="J63" i="1"/>
  <c r="BA5" i="1" s="1"/>
  <c r="D63" i="1"/>
  <c r="BA6" i="1" s="1"/>
  <c r="G63" i="1"/>
  <c r="BA4" i="1" s="1"/>
  <c r="CG3" i="1" l="1"/>
  <c r="D65" i="1"/>
  <c r="BC6" i="1" s="1"/>
  <c r="M65" i="1"/>
  <c r="G65" i="1"/>
  <c r="BC4" i="1" s="1"/>
  <c r="O64" i="1"/>
  <c r="K66" i="1"/>
  <c r="H66" i="1"/>
  <c r="L66" i="1"/>
  <c r="F66" i="1"/>
  <c r="I66" i="1"/>
  <c r="E66" i="1"/>
  <c r="N65" i="1"/>
  <c r="J65" i="1"/>
  <c r="BC5" i="1" s="1"/>
  <c r="O63" i="1"/>
  <c r="CH3" i="1" l="1"/>
  <c r="O65" i="1"/>
  <c r="G66" i="1"/>
  <c r="BD4" i="1" s="1"/>
  <c r="D66" i="1"/>
  <c r="BD6" i="1" s="1"/>
  <c r="E67" i="1"/>
  <c r="L67" i="1"/>
  <c r="K67" i="1"/>
  <c r="F67" i="1"/>
  <c r="H67" i="1"/>
  <c r="I67" i="1"/>
  <c r="J66" i="1"/>
  <c r="BD5" i="1" s="1"/>
  <c r="N66" i="1"/>
  <c r="M66" i="1"/>
  <c r="CI3" i="1" l="1"/>
  <c r="D67" i="1"/>
  <c r="BE6" i="1" s="1"/>
  <c r="H68" i="1"/>
  <c r="L68" i="1"/>
  <c r="E68" i="1"/>
  <c r="I68" i="1"/>
  <c r="K68" i="1"/>
  <c r="F68" i="1"/>
  <c r="G67" i="1"/>
  <c r="BE4" i="1" s="1"/>
  <c r="M67" i="1"/>
  <c r="J67" i="1"/>
  <c r="BE5" i="1" s="1"/>
  <c r="N67" i="1"/>
  <c r="O66" i="1"/>
  <c r="D68" i="1" l="1"/>
  <c r="BF6" i="1" s="1"/>
  <c r="O67" i="1"/>
  <c r="M68" i="1"/>
  <c r="J68" i="1"/>
  <c r="BF5" i="1" s="1"/>
  <c r="N68" i="1"/>
  <c r="G68" i="1"/>
  <c r="BF4" i="1" s="1"/>
  <c r="F69" i="1"/>
  <c r="E69" i="1"/>
  <c r="K69" i="1"/>
  <c r="H69" i="1"/>
  <c r="L69" i="1"/>
  <c r="I69" i="1"/>
  <c r="CK3" i="1" l="1"/>
  <c r="D69" i="1"/>
  <c r="BG6" i="1" s="1"/>
  <c r="O68" i="1"/>
  <c r="G69" i="1"/>
  <c r="BG4" i="1" s="1"/>
  <c r="M69" i="1"/>
  <c r="J69" i="1"/>
  <c r="BG5" i="1" s="1"/>
  <c r="N69" i="1"/>
  <c r="K70" i="1"/>
  <c r="I70" i="1"/>
  <c r="L70" i="1"/>
  <c r="F70" i="1"/>
  <c r="H70" i="1"/>
  <c r="E70" i="1"/>
  <c r="O69" i="1" l="1"/>
  <c r="D70" i="1"/>
  <c r="BH6" i="1" s="1"/>
  <c r="G70" i="1"/>
  <c r="BH4" i="1" s="1"/>
  <c r="M70" i="1"/>
  <c r="J70" i="1"/>
  <c r="BH5" i="1" s="1"/>
  <c r="N70" i="1"/>
  <c r="I71" i="1"/>
  <c r="E71" i="1"/>
  <c r="H71" i="1"/>
  <c r="F71" i="1"/>
  <c r="L71" i="1"/>
  <c r="K71" i="1"/>
  <c r="D71" i="1" l="1"/>
  <c r="BI6" i="1" s="1"/>
  <c r="O70" i="1"/>
  <c r="G71" i="1"/>
  <c r="BI4" i="1" s="1"/>
  <c r="M71" i="1"/>
  <c r="J71" i="1"/>
  <c r="BI5" i="1" s="1"/>
  <c r="N71" i="1"/>
  <c r="O71" i="1" l="1"/>
  <c r="H73" i="1"/>
  <c r="F73" i="1"/>
  <c r="L73" i="1"/>
  <c r="I73" i="1"/>
  <c r="E73" i="1"/>
  <c r="K73" i="1"/>
  <c r="D73" i="1" l="1"/>
  <c r="M73" i="1"/>
  <c r="G73" i="1"/>
  <c r="J73" i="1"/>
  <c r="N73" i="1"/>
  <c r="K74" i="1"/>
  <c r="E74" i="1"/>
  <c r="I75" i="1"/>
  <c r="H74" i="1"/>
  <c r="F74" i="1"/>
  <c r="I74" i="1"/>
  <c r="L74" i="1"/>
  <c r="D74" i="1" l="1"/>
  <c r="O73" i="1"/>
  <c r="K75" i="1"/>
  <c r="F75" i="1"/>
  <c r="E75" i="1"/>
  <c r="L75" i="1"/>
  <c r="H75" i="1"/>
  <c r="M74" i="1"/>
  <c r="N74" i="1"/>
  <c r="J74" i="1"/>
  <c r="G74" i="1"/>
  <c r="D75" i="1" l="1"/>
  <c r="M75" i="1"/>
  <c r="G75" i="1"/>
  <c r="J75" i="1"/>
  <c r="N75" i="1"/>
  <c r="O74" i="1"/>
  <c r="K76" i="1"/>
  <c r="L76" i="1"/>
  <c r="I76" i="1"/>
  <c r="H76" i="1"/>
  <c r="F76" i="1"/>
  <c r="E76" i="1"/>
  <c r="D76" i="1" l="1"/>
  <c r="O75" i="1"/>
  <c r="M76" i="1"/>
  <c r="G76" i="1"/>
  <c r="J76" i="1"/>
  <c r="N76" i="1"/>
  <c r="L77" i="1"/>
  <c r="I77" i="1"/>
  <c r="H77" i="1"/>
  <c r="E77" i="1"/>
  <c r="F77" i="1"/>
  <c r="K77" i="1"/>
  <c r="D77" i="1" l="1"/>
  <c r="O76" i="1"/>
  <c r="M77" i="1"/>
  <c r="N77" i="1"/>
  <c r="J77" i="1"/>
  <c r="L78" i="1"/>
  <c r="F78" i="1"/>
  <c r="E78" i="1"/>
  <c r="I78" i="1"/>
  <c r="K78" i="1"/>
  <c r="H78" i="1"/>
  <c r="G77" i="1"/>
  <c r="D78" i="1" l="1"/>
  <c r="O77" i="1"/>
  <c r="M78" i="1"/>
  <c r="G78" i="1"/>
  <c r="J78" i="1"/>
  <c r="N78" i="1"/>
  <c r="E79" i="1"/>
  <c r="I79" i="1"/>
  <c r="H79" i="1"/>
  <c r="L79" i="1"/>
  <c r="K79" i="1"/>
  <c r="F79" i="1"/>
  <c r="D79" i="1" l="1"/>
  <c r="O78" i="1"/>
  <c r="J79" i="1"/>
  <c r="N79" i="1"/>
  <c r="K80" i="1"/>
  <c r="H80" i="1"/>
  <c r="I80" i="1"/>
  <c r="L80" i="1"/>
  <c r="F80" i="1"/>
  <c r="E80" i="1"/>
  <c r="G79" i="1"/>
  <c r="M79" i="1"/>
  <c r="D80" i="1" l="1"/>
  <c r="M80" i="1"/>
  <c r="G80" i="1"/>
  <c r="J80" i="1"/>
  <c r="N80" i="1"/>
  <c r="L81" i="1"/>
  <c r="I81" i="1"/>
  <c r="F81" i="1"/>
  <c r="E81" i="1"/>
  <c r="K81" i="1"/>
  <c r="H81" i="1"/>
  <c r="O79" i="1"/>
  <c r="O80" i="1" l="1"/>
  <c r="D81" i="1"/>
  <c r="G81" i="1"/>
  <c r="J81" i="1"/>
  <c r="N81" i="1"/>
  <c r="L82" i="1"/>
  <c r="K82" i="1"/>
  <c r="I82" i="1"/>
  <c r="H82" i="1"/>
  <c r="F82" i="1"/>
  <c r="E82" i="1"/>
  <c r="M81" i="1"/>
  <c r="D82" i="1" l="1"/>
  <c r="F83" i="1"/>
  <c r="K83" i="1"/>
  <c r="E83" i="1"/>
  <c r="H83" i="1"/>
  <c r="L83" i="1"/>
  <c r="I83" i="1"/>
  <c r="M82" i="1"/>
  <c r="N82" i="1"/>
  <c r="J82" i="1"/>
  <c r="G82" i="1"/>
  <c r="O81" i="1"/>
  <c r="D83" i="1" l="1"/>
  <c r="O82" i="1"/>
  <c r="G83" i="1"/>
  <c r="M83" i="1"/>
  <c r="L84" i="1"/>
  <c r="E84" i="1"/>
  <c r="H84" i="1"/>
  <c r="K84" i="1"/>
  <c r="F84" i="1"/>
  <c r="I84" i="1"/>
  <c r="J83" i="1"/>
  <c r="N83" i="1"/>
  <c r="O83" i="1" l="1"/>
  <c r="D84" i="1"/>
  <c r="G84" i="1"/>
  <c r="E85" i="1"/>
  <c r="I85" i="1"/>
  <c r="H85" i="1"/>
  <c r="L85" i="1"/>
  <c r="F85" i="1"/>
  <c r="K85" i="1"/>
  <c r="M84" i="1"/>
  <c r="N84" i="1"/>
  <c r="J84" i="1"/>
  <c r="D85" i="1" l="1"/>
  <c r="G85" i="1"/>
  <c r="O84" i="1"/>
  <c r="M85" i="1"/>
  <c r="L86" i="1"/>
  <c r="K86" i="1"/>
  <c r="H86" i="1"/>
  <c r="I86" i="1"/>
  <c r="E86" i="1"/>
  <c r="F86" i="1"/>
  <c r="J85" i="1"/>
  <c r="N85" i="1"/>
  <c r="D86" i="1" l="1"/>
  <c r="O85" i="1"/>
  <c r="G86" i="1"/>
  <c r="M86" i="1"/>
  <c r="H87" i="1"/>
  <c r="L87" i="1"/>
  <c r="F87" i="1"/>
  <c r="E87" i="1"/>
  <c r="K87" i="1"/>
  <c r="I87" i="1"/>
  <c r="J86" i="1"/>
  <c r="N86" i="1"/>
  <c r="D87" i="1" l="1"/>
  <c r="O86" i="1"/>
  <c r="G87" i="1"/>
  <c r="K88" i="1"/>
  <c r="I88" i="1"/>
  <c r="E88" i="1"/>
  <c r="H88" i="1"/>
  <c r="F88" i="1"/>
  <c r="L88" i="1"/>
  <c r="M87" i="1"/>
  <c r="J87" i="1"/>
  <c r="N87" i="1"/>
  <c r="D88" i="1" l="1"/>
  <c r="O87" i="1"/>
  <c r="G88" i="1"/>
  <c r="L89" i="1"/>
  <c r="K89" i="1"/>
  <c r="H89" i="1"/>
  <c r="I89" i="1"/>
  <c r="F89" i="1"/>
  <c r="E89" i="1"/>
  <c r="J88" i="1"/>
  <c r="N88" i="1"/>
  <c r="M88" i="1"/>
  <c r="D89" i="1" l="1"/>
  <c r="G89" i="1"/>
  <c r="M89" i="1"/>
  <c r="O88" i="1"/>
  <c r="H90" i="1"/>
  <c r="K90" i="1"/>
  <c r="F90" i="1"/>
  <c r="L90" i="1"/>
  <c r="E90" i="1"/>
  <c r="I90" i="1"/>
  <c r="N89" i="1"/>
  <c r="J89" i="1"/>
  <c r="D90" i="1" l="1"/>
  <c r="O89" i="1"/>
  <c r="M90" i="1"/>
  <c r="G90" i="1"/>
  <c r="L91" i="1"/>
  <c r="H91" i="1"/>
  <c r="I91" i="1"/>
  <c r="E91" i="1"/>
  <c r="K91" i="1"/>
  <c r="F91" i="1"/>
  <c r="N90" i="1"/>
  <c r="J90" i="1"/>
  <c r="CB4" i="1" l="1"/>
  <c r="CB5" i="1"/>
  <c r="BX5" i="1"/>
  <c r="BY5" i="1"/>
  <c r="CA6" i="1"/>
  <c r="BZ6" i="1"/>
  <c r="BX6" i="1"/>
  <c r="CA4" i="1"/>
  <c r="BW4" i="1"/>
  <c r="BY6" i="1"/>
  <c r="BV5" i="1"/>
  <c r="BZ5" i="1"/>
  <c r="BW6" i="1"/>
  <c r="BX4" i="1"/>
  <c r="BZ4" i="1"/>
  <c r="BY4" i="1"/>
  <c r="BV6" i="1"/>
  <c r="CB6" i="1"/>
  <c r="CA5" i="1"/>
  <c r="D91" i="1"/>
  <c r="CC6" i="1" s="1"/>
  <c r="O90" i="1"/>
  <c r="M91" i="1"/>
  <c r="G91" i="1"/>
  <c r="CC4" i="1" s="1"/>
  <c r="I92" i="1"/>
  <c r="K92" i="1"/>
  <c r="E92" i="1"/>
  <c r="H92" i="1"/>
  <c r="F92" i="1"/>
  <c r="L92" i="1"/>
  <c r="J91" i="1"/>
  <c r="CC5" i="1" s="1"/>
  <c r="N91" i="1"/>
  <c r="F93" i="1" l="1"/>
  <c r="L93" i="1"/>
  <c r="I93" i="1"/>
  <c r="H93" i="1"/>
  <c r="E93" i="1"/>
  <c r="K93" i="1"/>
  <c r="O91" i="1"/>
  <c r="D92" i="1"/>
  <c r="CD6" i="1" s="1"/>
  <c r="M92" i="1"/>
  <c r="N92" i="1"/>
  <c r="J92" i="1"/>
  <c r="CD5" i="1" s="1"/>
  <c r="G92" i="1"/>
  <c r="CD4" i="1" s="1"/>
  <c r="G93" i="1" l="1"/>
  <c r="M93" i="1"/>
  <c r="J93" i="1"/>
  <c r="N93" i="1"/>
  <c r="I94" i="1"/>
  <c r="E94" i="1"/>
  <c r="L94" i="1"/>
  <c r="K94" i="1"/>
  <c r="H94" i="1"/>
  <c r="F94" i="1"/>
  <c r="BJ5" i="1"/>
  <c r="BJ6" i="1"/>
  <c r="BK6" i="1"/>
  <c r="BL4" i="1"/>
  <c r="BL6" i="1"/>
  <c r="BJ4" i="1"/>
  <c r="BM4" i="1"/>
  <c r="BK4" i="1"/>
  <c r="BK5" i="1"/>
  <c r="BP6" i="1"/>
  <c r="BN6" i="1"/>
  <c r="BL5" i="1"/>
  <c r="BM6" i="1"/>
  <c r="BM5" i="1"/>
  <c r="BN4" i="1"/>
  <c r="BN5" i="1"/>
  <c r="BP5" i="1"/>
  <c r="BO6" i="1"/>
  <c r="BO4" i="1"/>
  <c r="BP4" i="1"/>
  <c r="BQ5" i="1"/>
  <c r="BO5" i="1"/>
  <c r="BQ6" i="1"/>
  <c r="BQ4" i="1"/>
  <c r="BR5" i="1"/>
  <c r="BS6" i="1"/>
  <c r="BR4" i="1"/>
  <c r="BR6" i="1"/>
  <c r="BS5" i="1"/>
  <c r="BT4" i="1"/>
  <c r="BT5" i="1"/>
  <c r="BT6" i="1"/>
  <c r="BS4" i="1"/>
  <c r="BU4" i="1"/>
  <c r="BW5" i="1"/>
  <c r="BU6" i="1"/>
  <c r="BU5" i="1"/>
  <c r="BV4" i="1"/>
  <c r="CE5" i="1"/>
  <c r="CE6" i="1"/>
  <c r="CE4" i="1"/>
  <c r="CF5" i="1"/>
  <c r="CF6" i="1"/>
  <c r="CF4" i="1"/>
  <c r="CH5" i="1"/>
  <c r="CG5" i="1"/>
  <c r="CG6" i="1"/>
  <c r="CG4" i="1"/>
  <c r="CH6" i="1"/>
  <c r="CI6" i="1"/>
  <c r="CH4" i="1"/>
  <c r="CI5" i="1"/>
  <c r="CI4" i="1"/>
  <c r="O92" i="1"/>
  <c r="O93" i="1" l="1"/>
  <c r="N94" i="1"/>
  <c r="J94" i="1"/>
  <c r="G94" i="1"/>
  <c r="M94" i="1"/>
  <c r="K95" i="1"/>
  <c r="H95" i="1"/>
  <c r="E95" i="1"/>
  <c r="I95" i="1"/>
  <c r="F95" i="1"/>
  <c r="L95" i="1"/>
  <c r="M95" i="1" l="1"/>
  <c r="F96" i="1"/>
  <c r="L96" i="1"/>
  <c r="K96" i="1"/>
  <c r="I96" i="1"/>
  <c r="H96" i="1"/>
  <c r="E96" i="1"/>
  <c r="J95" i="1"/>
  <c r="N95" i="1"/>
  <c r="G95" i="1"/>
  <c r="O94" i="1"/>
  <c r="O95" i="1" l="1"/>
  <c r="G96" i="1"/>
  <c r="J96" i="1"/>
  <c r="N96" i="1"/>
  <c r="M96" i="1"/>
  <c r="O96" i="1" l="1"/>
</calcChain>
</file>

<file path=xl/sharedStrings.xml><?xml version="1.0" encoding="utf-8"?>
<sst xmlns="http://schemas.openxmlformats.org/spreadsheetml/2006/main" count="20618" uniqueCount="798">
  <si>
    <t>Source</t>
  </si>
  <si>
    <t>Date</t>
  </si>
  <si>
    <t>Area</t>
  </si>
  <si>
    <t>Why
Wrong?</t>
  </si>
  <si>
    <t>e-gmat</t>
  </si>
  <si>
    <t>SC</t>
  </si>
  <si>
    <t>A</t>
  </si>
  <si>
    <t>Process of Elim. (50 /50)</t>
  </si>
  <si>
    <t>Main Idea</t>
  </si>
  <si>
    <t>Concept</t>
  </si>
  <si>
    <t>Official Guide 12</t>
  </si>
  <si>
    <t>RC</t>
  </si>
  <si>
    <t>Guess (No Confidence)</t>
  </si>
  <si>
    <t>Inference</t>
  </si>
  <si>
    <t>Know (Confident)</t>
  </si>
  <si>
    <t>Purpose</t>
  </si>
  <si>
    <t>C</t>
  </si>
  <si>
    <t>Specific detail</t>
  </si>
  <si>
    <t>Official Guide - V</t>
  </si>
  <si>
    <t>Tone</t>
  </si>
  <si>
    <t>D</t>
  </si>
  <si>
    <t>B</t>
  </si>
  <si>
    <t>Modifiers</t>
  </si>
  <si>
    <t>E</t>
  </si>
  <si>
    <t>Parallelism</t>
  </si>
  <si>
    <t xml:space="preserve">Careless </t>
  </si>
  <si>
    <t>Comparison</t>
  </si>
  <si>
    <t>Choices</t>
  </si>
  <si>
    <t>Types</t>
  </si>
  <si>
    <t>Sources</t>
  </si>
  <si>
    <t>Answer Selection
Method</t>
  </si>
  <si>
    <t>Quant Areas</t>
  </si>
  <si>
    <t>Verbal Areas</t>
  </si>
  <si>
    <t>PS</t>
  </si>
  <si>
    <t>Official Guide 11</t>
  </si>
  <si>
    <t>Geometry</t>
  </si>
  <si>
    <t>DS</t>
  </si>
  <si>
    <t>Tough</t>
  </si>
  <si>
    <t>Algebra</t>
  </si>
  <si>
    <t>Official Guide - Q</t>
  </si>
  <si>
    <t>Arithmetic</t>
  </si>
  <si>
    <t>CR</t>
  </si>
  <si>
    <t>Timing</t>
  </si>
  <si>
    <t>Probability</t>
  </si>
  <si>
    <t>Princeton</t>
  </si>
  <si>
    <t>Comb / Perm</t>
  </si>
  <si>
    <t>Kaplan</t>
  </si>
  <si>
    <t>Work / Rate</t>
  </si>
  <si>
    <t>Assumption</t>
  </si>
  <si>
    <t>MGMAT</t>
  </si>
  <si>
    <t>Fraction / Ratio</t>
  </si>
  <si>
    <t>Conclusion</t>
  </si>
  <si>
    <t>GMAT Club</t>
  </si>
  <si>
    <t>Exponent / Root</t>
  </si>
  <si>
    <t>Strengthten</t>
  </si>
  <si>
    <t>Num. Props</t>
  </si>
  <si>
    <t>Weaken</t>
  </si>
  <si>
    <t>Inequalities</t>
  </si>
  <si>
    <t>Subject-verb</t>
  </si>
  <si>
    <t>Pronouns</t>
  </si>
  <si>
    <t>Verbs</t>
  </si>
  <si>
    <t>Idioms</t>
  </si>
  <si>
    <t>Odds &amp; ends</t>
  </si>
  <si>
    <t>Sun</t>
  </si>
  <si>
    <t>Mon</t>
  </si>
  <si>
    <t>Tue</t>
  </si>
  <si>
    <t>Wed</t>
  </si>
  <si>
    <t>Thu</t>
  </si>
  <si>
    <t>Fri</t>
  </si>
  <si>
    <t>Sat</t>
  </si>
  <si>
    <t>e-gmat cementing quizes
e-gmat CR concepts/app files</t>
  </si>
  <si>
    <t>Question by type</t>
  </si>
  <si>
    <t>Total</t>
  </si>
  <si>
    <t>RC Accuracy</t>
  </si>
  <si>
    <t>Bold face</t>
  </si>
  <si>
    <t>SC Accuracy</t>
  </si>
  <si>
    <t>Accuracy (%)</t>
  </si>
  <si>
    <t>Total attempts</t>
  </si>
  <si>
    <t>Correct attempt</t>
  </si>
  <si>
    <t>GMAT Prep Compr</t>
  </si>
  <si>
    <t>Paradox</t>
  </si>
  <si>
    <t>Evaluate</t>
  </si>
  <si>
    <t>Logical Conclusion</t>
  </si>
  <si>
    <t>Misc</t>
  </si>
  <si>
    <t>CR Accuracy</t>
  </si>
  <si>
    <t>Lack of Understanding</t>
  </si>
  <si>
    <t>15 CR- Medium - 11C 4W
15 SC - Medium - 10C 5W</t>
  </si>
  <si>
    <t>13 SC - Medium - 9C 4W
15 RC - Medium - 8C 7W
13 CR - 9C 4W</t>
  </si>
  <si>
    <t>Why I rejected the correct option statement</t>
  </si>
  <si>
    <t>Why I selected the incorrect option statement</t>
  </si>
  <si>
    <t>Application</t>
  </si>
  <si>
    <t>Learning</t>
  </si>
  <si>
    <t>Q Type</t>
  </si>
  <si>
    <t>The subject of the sentence is this noun clause – ‘what brought the automobile… World War…’</t>
  </si>
  <si>
    <t>Focus on the intended meaning</t>
  </si>
  <si>
    <t>Remarks</t>
  </si>
  <si>
    <t>OA</t>
  </si>
  <si>
    <t>Ans</t>
  </si>
  <si>
    <t>Q No</t>
  </si>
  <si>
    <t>Part A: Overlapping SETS</t>
  </si>
  <si>
    <t>General Arithmetic</t>
  </si>
  <si>
    <t>GMAT Quant Topic 1</t>
  </si>
  <si>
    <t>Part B: Percentages</t>
  </si>
  <si>
    <t>Part C: Work / Rate</t>
  </si>
  <si>
    <t>Official guide</t>
  </si>
  <si>
    <t>Questions</t>
  </si>
  <si>
    <t>GMAT Prep</t>
  </si>
  <si>
    <t>Exam pack</t>
  </si>
  <si>
    <t>Official Guide</t>
  </si>
  <si>
    <t>Exam Pack</t>
  </si>
  <si>
    <t>Sentence Correction</t>
  </si>
  <si>
    <t>Reading Comprehension</t>
  </si>
  <si>
    <t>Critical Reasoning</t>
  </si>
  <si>
    <t>Verbal</t>
  </si>
  <si>
    <t>Quant</t>
  </si>
  <si>
    <t>Label</t>
  </si>
  <si>
    <t>Difficulty</t>
  </si>
  <si>
    <t>OG 2019</t>
  </si>
  <si>
    <t>Link</t>
  </si>
  <si>
    <t>Low</t>
  </si>
  <si>
    <t>Complete the Passage</t>
  </si>
  <si>
    <t>Strengthen</t>
  </si>
  <si>
    <t>VR 2019</t>
  </si>
  <si>
    <t>OG 2018</t>
  </si>
  <si>
    <t>OG 13</t>
  </si>
  <si>
    <t>Others</t>
  </si>
  <si>
    <t>OG 12</t>
  </si>
  <si>
    <t>VR 2016</t>
  </si>
  <si>
    <t>VR 2017</t>
  </si>
  <si>
    <t>OG 10</t>
  </si>
  <si>
    <t>Bold Face</t>
  </si>
  <si>
    <t>OG 2016</t>
  </si>
  <si>
    <t>VR 2</t>
  </si>
  <si>
    <t>Logical Flaw</t>
  </si>
  <si>
    <t>OG 11</t>
  </si>
  <si>
    <t>OG 2017</t>
  </si>
  <si>
    <t>OG 2019 D</t>
  </si>
  <si>
    <t>Sl No</t>
  </si>
  <si>
    <t>Diffculty</t>
  </si>
  <si>
    <t>Official Guides</t>
  </si>
  <si>
    <t>Exam Packs 1 and 2 (Official Mocks 3, 4, 5, and 6)</t>
  </si>
  <si>
    <t>GMAT Prep Question Bank, Exams 1 &amp; 2 and GMAT Paper Tests.</t>
  </si>
  <si>
    <t>Similar Reasoning</t>
  </si>
  <si>
    <t>Method of Reasoning</t>
  </si>
  <si>
    <t>Correct/ Incorrect</t>
  </si>
  <si>
    <t>Medium</t>
  </si>
  <si>
    <t>High</t>
  </si>
  <si>
    <t>V High</t>
  </si>
  <si>
    <t>OG 2020</t>
  </si>
  <si>
    <t>VR 2020</t>
  </si>
  <si>
    <t>Advanced OG</t>
  </si>
  <si>
    <t>Column1</t>
  </si>
  <si>
    <t>Q. Type</t>
  </si>
  <si>
    <t>Daily</t>
  </si>
  <si>
    <t>Number of Days</t>
  </si>
  <si>
    <t>Comparisons</t>
  </si>
  <si>
    <t>Easy</t>
  </si>
  <si>
    <t>Comparisons, Idioms</t>
  </si>
  <si>
    <t>Comparisons, Parallel Structure</t>
  </si>
  <si>
    <t>Adjectives and Adverbs, Such as/Like</t>
  </si>
  <si>
    <t>Construction, Idioms</t>
  </si>
  <si>
    <t>Grammatical Construction, Idioms</t>
  </si>
  <si>
    <t>Grammatical Construction, Such as/Like</t>
  </si>
  <si>
    <t>Idioms, Subject Verb Agreement</t>
  </si>
  <si>
    <t>Idioms, Use of Being</t>
  </si>
  <si>
    <t>Style and Usage, Use of Being</t>
  </si>
  <si>
    <t>Such as/Like</t>
  </si>
  <si>
    <t>Meaning</t>
  </si>
  <si>
    <t>Idioms, Meaning</t>
  </si>
  <si>
    <t>Sub-area</t>
  </si>
  <si>
    <t>Absolute Phrase, Meaning, Modifiers</t>
  </si>
  <si>
    <t>Gerund</t>
  </si>
  <si>
    <t>Grammatical Construction, Meaning, Modifiers</t>
  </si>
  <si>
    <t>Grammatical Construction, Modifiers</t>
  </si>
  <si>
    <t>Idioms, Modifiers</t>
  </si>
  <si>
    <t>Idioms, Modifiers, Pronouns</t>
  </si>
  <si>
    <t>Idioms, Modifiers, Verb Tense/Form</t>
  </si>
  <si>
    <t>Modifiers, Pronouns, Verb Tense/Form</t>
  </si>
  <si>
    <t>Modifiers, Subject Verb Agreement</t>
  </si>
  <si>
    <t>None</t>
  </si>
  <si>
    <t>Clauses</t>
  </si>
  <si>
    <t>No Tags</t>
  </si>
  <si>
    <t>Clauses, Construction, Idioms, Meaning, Parallel Structure</t>
  </si>
  <si>
    <t>Construction, Parallel Structure</t>
  </si>
  <si>
    <t>Diction, Parallel Structure</t>
  </si>
  <si>
    <t>Grammatical Construction, Parallel Structure</t>
  </si>
  <si>
    <t>Grammatical Construction, Parallel Structure, Punctuation, Which/That</t>
  </si>
  <si>
    <t>Idioms, Parallel Structure</t>
  </si>
  <si>
    <t>Idioms, Parallel Structure, Pronouns</t>
  </si>
  <si>
    <t>Idioms, Parallel Structure, Such as/Like</t>
  </si>
  <si>
    <t>Idioms, Participle Parallelism</t>
  </si>
  <si>
    <t>Infinitive, Participle Parallelism</t>
  </si>
  <si>
    <t>Parallel Structure</t>
  </si>
  <si>
    <t>Parallel Structure, Participle Parallelism</t>
  </si>
  <si>
    <t>Parallel Structure, Participle Parallelism, Pronouns, Subject Verb Agreement</t>
  </si>
  <si>
    <t>Parallel Structure, Participle Parallelism, Verb Tense/Form</t>
  </si>
  <si>
    <t>Parallel Structure, Subject Verb Agreement</t>
  </si>
  <si>
    <t>Parallel Structure, Subject Verb Agreement, Which/That</t>
  </si>
  <si>
    <t>Parallel Structure, Use of Being</t>
  </si>
  <si>
    <t>Parallel Structure, Verb Tense/Form</t>
  </si>
  <si>
    <t>Participle Parallelism</t>
  </si>
  <si>
    <t>Idioms, Pronouns, Such as/Like</t>
  </si>
  <si>
    <t>Pronouns, Punctuation</t>
  </si>
  <si>
    <t>Pronouns, Use of Being</t>
  </si>
  <si>
    <t>Punctuation</t>
  </si>
  <si>
    <t>Grammatical Construction, Punctuation</t>
  </si>
  <si>
    <t>Style</t>
  </si>
  <si>
    <t>Clauses, Conjunctions, Punctuation, Style and Usage</t>
  </si>
  <si>
    <t>Construction</t>
  </si>
  <si>
    <t>Diction</t>
  </si>
  <si>
    <t>Diction, Grammatical Construction</t>
  </si>
  <si>
    <t>Gerund, Grammatical Construction</t>
  </si>
  <si>
    <t>Grammatical Construction</t>
  </si>
  <si>
    <t>Idioms, Style and Usage</t>
  </si>
  <si>
    <t>Style and Usage</t>
  </si>
  <si>
    <t>SV Agreement</t>
  </si>
  <si>
    <t>Grammatical Construction, Subject Verb Agreement</t>
  </si>
  <si>
    <t>Subject Verb Agreement</t>
  </si>
  <si>
    <t>Verb Tenses</t>
  </si>
  <si>
    <t>Construction, Verb Tense/Form</t>
  </si>
  <si>
    <t>Grammatical Construction, Meaning, Verb Tense/Form</t>
  </si>
  <si>
    <t>Grammatical Construction, Verb Tense/Form</t>
  </si>
  <si>
    <t>Idioms, Verb Tense/Form</t>
  </si>
  <si>
    <t>If-Then</t>
  </si>
  <si>
    <t>If-Then, Subjunctive</t>
  </si>
  <si>
    <t>Meaning, Verb Tense/Form</t>
  </si>
  <si>
    <t>Subject Verb Agreement, Verb Tense/Form</t>
  </si>
  <si>
    <t>Subjunctive, Verb Tense/Form</t>
  </si>
  <si>
    <t>Verb Tense/Form</t>
  </si>
  <si>
    <t>Verb Tense/Form, Which/That</t>
  </si>
  <si>
    <t>Comparisons, Grammatical Construction</t>
  </si>
  <si>
    <t>Comparisons, Idioms, Modifiers</t>
  </si>
  <si>
    <t>Comparisons, Meaning, Modifiers</t>
  </si>
  <si>
    <t>Comparisons, Meaning, Modifiers, Parallel Structure, Pronouns</t>
  </si>
  <si>
    <t>Comparisons, Modifiers, Verb Tense/Form</t>
  </si>
  <si>
    <t>Comparisons, Parallel Structure, Pronouns</t>
  </si>
  <si>
    <t>Comparisons, Punctuation, Verb Voice</t>
  </si>
  <si>
    <t>Comparisons, Verb Tense/Form</t>
  </si>
  <si>
    <t>Construction, Diction, Modifiers, Pronouns</t>
  </si>
  <si>
    <t>Meaning, Modifiers, Parallel Structure</t>
  </si>
  <si>
    <t>Meaning, Modifiers, Parallel Structure, Pronouns</t>
  </si>
  <si>
    <t>Clauses, Grammatical Construction, Meaning, Pronouns, Verb Tense/Form</t>
  </si>
  <si>
    <t>Meaning, Pronouns, Verb Tense/Form</t>
  </si>
  <si>
    <t>Grammatical Construction, Idioms, Subject Verb Agreement</t>
  </si>
  <si>
    <t>Diction, Idioms</t>
  </si>
  <si>
    <t>Meaning, Modifiers</t>
  </si>
  <si>
    <t>Modifiers, Punctuation, Use of Being</t>
  </si>
  <si>
    <t>Modifiers, Style and Usage</t>
  </si>
  <si>
    <t>Modifiers, Verb Tense/Form</t>
  </si>
  <si>
    <t>Idioms, Infinitive, Modifiers, Parallel Structure</t>
  </si>
  <si>
    <t>Idioms, Meaning, Parallel Structure</t>
  </si>
  <si>
    <t>Idioms, Parallel Structure, Participle Parallelism</t>
  </si>
  <si>
    <t>Modifiers, Parallel Structure</t>
  </si>
  <si>
    <t>Modifiers, Parallel Structure, Verb Tense/Form</t>
  </si>
  <si>
    <t>Parallel Structure, Pronouns</t>
  </si>
  <si>
    <t>Parallel Structure, Subjunctive</t>
  </si>
  <si>
    <t>Diction, Subject Verb Agreement</t>
  </si>
  <si>
    <t>Adjectives and Adverbs, If-Then</t>
  </si>
  <si>
    <t>Idioms, Subjunctive</t>
  </si>
  <si>
    <t>If-Then, Meaning, Modifiers, Verb Tense/Form, Which/That</t>
  </si>
  <si>
    <t>Comparisons, Construction, Idioms, Parallel Structure</t>
  </si>
  <si>
    <t>Comparisons, Grammatical Construction, Idioms, Meaning, Which/That</t>
  </si>
  <si>
    <t>Comparisons, Meaning, Pronouns, Style and Usage</t>
  </si>
  <si>
    <t>Comparisons, Meaning, Subject Verb Agreement</t>
  </si>
  <si>
    <t>Comparisons, Modifiers, Pronouns</t>
  </si>
  <si>
    <t>Comparisons, Pronouns</t>
  </si>
  <si>
    <t>Construction, Modifiers</t>
  </si>
  <si>
    <t>Conjunctions, Diction, Grammatical Construction, Parallel Structure, Style and Usage</t>
  </si>
  <si>
    <t>Grammatical Construction, Idioms, Parallel Structure</t>
  </si>
  <si>
    <t>Diction, Gerund, Pronouns</t>
  </si>
  <si>
    <t>Conjunctions</t>
  </si>
  <si>
    <t>Construction, Grammatical Construction</t>
  </si>
  <si>
    <t>Diction, Idioms, Verb Tense/Form</t>
  </si>
  <si>
    <t>Adjectives and Adverbs, Idioms, Meaning</t>
  </si>
  <si>
    <t>Absolute Phrase</t>
  </si>
  <si>
    <t>Modifiers, Pronouns</t>
  </si>
  <si>
    <t>Grammatical Construction, Modifiers, Parallel Structure</t>
  </si>
  <si>
    <t>Idioms, Parallel Structure, Participle Parallelism, Pronouns</t>
  </si>
  <si>
    <t>Parallel Structure, Participle Parallelism, Use of Being, Which/That</t>
  </si>
  <si>
    <t>Parallel Structure, Pronouns, Subject Verb Agreement</t>
  </si>
  <si>
    <t>Parallel Structure, Redundancy, Verb Tense/Form</t>
  </si>
  <si>
    <t>Participle Parallelism, Pronouns</t>
  </si>
  <si>
    <t>Adjectives and Adverbs, Infinitive, Pronouns, Which/That</t>
  </si>
  <si>
    <t>Idioms, Meaning, Pronouns</t>
  </si>
  <si>
    <t>Construction, Diction</t>
  </si>
  <si>
    <t>Idioms, Style and Usage, Subject Verb Agreement</t>
  </si>
  <si>
    <t>Meaning, Subject Verb Agreement</t>
  </si>
  <si>
    <t>Subject Verb Agreement, Such as/Like</t>
  </si>
  <si>
    <t>Conjunctions, Grammatical Construction, Idioms</t>
  </si>
  <si>
    <t>Comparisons, Construction, Redundancy</t>
  </si>
  <si>
    <t>Comparisons, Diction, Verb Tense/Form</t>
  </si>
  <si>
    <t>Comparisons, Idioms, Parallel Structure, Pronouns</t>
  </si>
  <si>
    <t>Comparisons, Modifiers, Pronouns, Verb Tense/Form</t>
  </si>
  <si>
    <t>Construction, Meaning, Modifiers, Pronouns</t>
  </si>
  <si>
    <t>Meaning, Modifiers, Pronouns, Punctuation</t>
  </si>
  <si>
    <t>Meaning, Modifiers, Subject Verb Agreement</t>
  </si>
  <si>
    <t>Clauses, Parallel Structure</t>
  </si>
  <si>
    <t>Clauses, Grammatical Construction, Subject Verb Agreement</t>
  </si>
  <si>
    <t>Absolute Phrase, Diction, Meaning</t>
  </si>
  <si>
    <t>Absolute Phrase, Use of Being</t>
  </si>
  <si>
    <t>Idioms, Modifiers, Which/That</t>
  </si>
  <si>
    <t>Absolute Phrase, Modifiers, Parallel Structure</t>
  </si>
  <si>
    <t>Absolute Phrase, Parallel Structure</t>
  </si>
  <si>
    <t>Idioms, Parallel Structure, Participle Parallelism, Verb Tense/Form</t>
  </si>
  <si>
    <t>Meaning, Parallel Structure</t>
  </si>
  <si>
    <t>Parallel Structure, Punctuation</t>
  </si>
  <si>
    <t>Grammatical Construction, Punctuation, Verb Tense/Form</t>
  </si>
  <si>
    <t>If-Then, Which/That</t>
  </si>
  <si>
    <t>Subjunctive</t>
  </si>
  <si>
    <t>Construction, Meaning</t>
  </si>
  <si>
    <t>Comparisons, Grammatical Construction, Idioms</t>
  </si>
  <si>
    <t>Comparisons, Grammatical Construction, Parallel Structure, Subject Verb Agreement, Such as/Like, Verb Tense/Form</t>
  </si>
  <si>
    <t>Comparisons, Grammatical Construction, Parallel Structure, Such as/Like</t>
  </si>
  <si>
    <t>Comparisons, Idioms, Pronouns, Use of Being</t>
  </si>
  <si>
    <t>Comparisons, Idioms, Verb Tense/Form</t>
  </si>
  <si>
    <t>Comparisons, Meaning, Modifiers, Pronouns</t>
  </si>
  <si>
    <t>Comparisons, Meaning, Modifiers, Pronouns, Which/That</t>
  </si>
  <si>
    <t>Comparisons, Modifiers</t>
  </si>
  <si>
    <t>Construction, Diction, Meaning, Modifiers, Redundancy, Subject Verb Agreement</t>
  </si>
  <si>
    <t>Diction, Modifiers, Subject Verb Agreement, Which/That</t>
  </si>
  <si>
    <t>Meaning, Modifiers, Pronouns</t>
  </si>
  <si>
    <t>Meaning, Modifiers, Subject Verb Agreement, Verb Tense/Form</t>
  </si>
  <si>
    <t>Construction, Grammatical Construction, Meaning, Modifiers, Parallel Structure, Pronouns, Verb Tense/Form, Which/That</t>
  </si>
  <si>
    <t>Construction, Meaning, Modifiers, Parallel Structure</t>
  </si>
  <si>
    <t>Diction, Idioms, Infinitive, Modifiers, Parallel Structure, Subject Verb Agreement, Verb Tense/Form, Which/That</t>
  </si>
  <si>
    <t>Diction, Modifiers, Parallel Structure, Pronouns</t>
  </si>
  <si>
    <t>Meaning, Parallel Structure, Pronouns, Subject Verb Agreement</t>
  </si>
  <si>
    <t>Diction, Idioms, Meaning, Pronouns, Verb Tense/Form</t>
  </si>
  <si>
    <t>Diction, Meaning, Pronouns</t>
  </si>
  <si>
    <t>Diction, Grammatical Construction, Punctuation, Redundancy</t>
  </si>
  <si>
    <t>Diction, Such as/Like</t>
  </si>
  <si>
    <t>Absolute Phrase, Grammatical Construction, Meaning, Modifiers, Pronouns</t>
  </si>
  <si>
    <t>Grammatical Construction, Meaning, Modifiers, Parallel Structure, Pronouns</t>
  </si>
  <si>
    <t>Absolute Phrase, Idioms, Modifiers, Parallel Structure</t>
  </si>
  <si>
    <t>Gerund, Infinitive, Parallel Structure, Verb Tense/Form</t>
  </si>
  <si>
    <t>Grammatical Construction, Participle Parallelism, Verb Tense/Form</t>
  </si>
  <si>
    <t>Infinitive, Parallel Structure, Verb Tense/Form</t>
  </si>
  <si>
    <t>Modifiers, Parallel Structure, Subject Verb Agreement</t>
  </si>
  <si>
    <t>Pronouns, Style and Usage</t>
  </si>
  <si>
    <t>Idioms, Infinitive, Redundancy, Verb Tense/Form</t>
  </si>
  <si>
    <t>If-Then, Meaning, Pronouns</t>
  </si>
  <si>
    <t>Style and Usage, Use of Being, Verb Tense/Form</t>
  </si>
  <si>
    <t>Conjunctions, Idioms</t>
  </si>
  <si>
    <t>Construction, Idioms, Which/That</t>
  </si>
  <si>
    <t>Comparisons, Construction, Meaning, Modifiers</t>
  </si>
  <si>
    <t>Comparisons, Diction</t>
  </si>
  <si>
    <t>Comparisons, Grammatical Construction, Idioms, Verb Tense/Form</t>
  </si>
  <si>
    <t>Comparisons, Idioms, Parallel Structure</t>
  </si>
  <si>
    <t>Comparisons, Meaning, Redundancy</t>
  </si>
  <si>
    <t>Comparisons, Meaning, Redundancy, Verb Tense/Form</t>
  </si>
  <si>
    <t>Construction, Meaning, Modifiers, Style and Usage, Use of Being, Verb Tense/Form</t>
  </si>
  <si>
    <t>Diction, Grammatical Construction, Modifiers</t>
  </si>
  <si>
    <t>Meaning, Modifiers, Nouns</t>
  </si>
  <si>
    <t>Meaning, Modifiers, Pronouns, Verb Tense/Form</t>
  </si>
  <si>
    <t>Conjunctions, Parallel Structure, Subject Verb Agreement</t>
  </si>
  <si>
    <t>Meaning, Parallel Structure, Pronouns, Subjunctive</t>
  </si>
  <si>
    <t>Construction, Pronouns, Verb Tense/Form</t>
  </si>
  <si>
    <t>Construction, Diction, Idioms, Style and Usage</t>
  </si>
  <si>
    <t>Construction, Redundancy, Verb Tense/Form</t>
  </si>
  <si>
    <t>Hard</t>
  </si>
  <si>
    <t>Modifiers, Pronouns, Redundancy, Subject Verb Agreement</t>
  </si>
  <si>
    <t>Modifiers, Pronouns, Subject Verb Agreement</t>
  </si>
  <si>
    <t>Modifiers, Use of Being</t>
  </si>
  <si>
    <t>Absolute Phrase, Modifiers, Parallel Structure, Pronouns</t>
  </si>
  <si>
    <t>Grammatical Construction, Modifiers, Parallel Structure, Participle Parallelism</t>
  </si>
  <si>
    <t>Modifiers, Parallel Structure, Participle Parallelism, Pronouns</t>
  </si>
  <si>
    <t>Modifiers, Parallel Structure, Pronouns, Subject Verb Agreement</t>
  </si>
  <si>
    <t>Diction, Pronouns, Verb Tense/Form</t>
  </si>
  <si>
    <t>Idioms, Pronouns, Punctuation</t>
  </si>
  <si>
    <t>Grammatical Construction, Punctuation, Subject Verb Agreement</t>
  </si>
  <si>
    <t>Diction, Verb Tense/Form</t>
  </si>
  <si>
    <t>Grammatical Construction, Use of Being, Verb Tense/Form</t>
  </si>
  <si>
    <t>Construction, Idioms, Meaning, Pronouns, Punctuation</t>
  </si>
  <si>
    <t>Comparisons, Diction, Meaning</t>
  </si>
  <si>
    <t>Comparisons, Meaning, Verb Tense/Form</t>
  </si>
  <si>
    <t>Comparisons, Pronouns, Verb Tense/Form</t>
  </si>
  <si>
    <t>Conjunctions, Diction, Grammatical Construction, Modifiers</t>
  </si>
  <si>
    <t>Construction, Meaning, Modifiers, Punctuation, Which/That</t>
  </si>
  <si>
    <t>Diction, Modifiers, Pronouns, Subject Verb Agreement</t>
  </si>
  <si>
    <t>Meaning, Modifiers, Pronouns, Subjunctive, Verb Tense/Form</t>
  </si>
  <si>
    <t>Diction, Meaning, Modifiers, Parallel Structure</t>
  </si>
  <si>
    <t>Grammatical Construction, Idioms, Parallel Structure, Punctuation</t>
  </si>
  <si>
    <t>Construction, Pronouns</t>
  </si>
  <si>
    <t>Grammatical Construction, Modifiers, Pronouns</t>
  </si>
  <si>
    <t>Modifiers, Pronouns, Style and Usage</t>
  </si>
  <si>
    <t>Diction, Parallel Structure, Verb Tense/Form</t>
  </si>
  <si>
    <t>Grammatical Construction, Parallel Structure, Style and Usage</t>
  </si>
  <si>
    <t>Adjectives and Adverbs, Meaning, Pronouns, Verb Tense/Form</t>
  </si>
  <si>
    <t>Pronouns, Subject Verb Agreement, Verb Tense/Form</t>
  </si>
  <si>
    <t>Comparisons, Parallel Structure, Verb Tense/Form</t>
  </si>
  <si>
    <t>Diction, Meaning, Modifiers</t>
  </si>
  <si>
    <t>Clauses, Modifiers, Parallel Structure, Pronouns, Punctuation</t>
  </si>
  <si>
    <t>Diction, Idioms, Modifiers, Parallel Structure, Verb Tense/Form</t>
  </si>
  <si>
    <t>Meaning, Parallel Structure, Pronouns, Such as/Like, Which/That</t>
  </si>
  <si>
    <t>Diction, Idioms, Meaning, Pronouns</t>
  </si>
  <si>
    <t>Absolute Phrase, Modifiers</t>
  </si>
  <si>
    <t>Grammatical Construction, Meaning, Parallel Structure</t>
  </si>
  <si>
    <t>Idioms, Meaning, Modifiers, Parallel Structure, Pronouns</t>
  </si>
  <si>
    <t>Idioms, Parallel Structure, Pronouns, Verb Tense/Form, Verb Voice</t>
  </si>
  <si>
    <t>Comparisons, Meaning, Parallel Structure, Verb Tense/Form</t>
  </si>
  <si>
    <t>Meaning, Modifiers, Parallel Structure, Pronouns, Verb Tense/Form, Verb Voice</t>
  </si>
  <si>
    <t>Diction, Idioms, Parallel Structure</t>
  </si>
  <si>
    <t>V. Hard</t>
  </si>
  <si>
    <t>Gerund, Modifiers, Pronouns, Use of Being</t>
  </si>
  <si>
    <t>Grammatical Construction, Style and Usage</t>
  </si>
  <si>
    <t>Comparisons, Diction, Pronouns, Punctuation, Subject Verb Agreement</t>
  </si>
  <si>
    <t>Comparisons, Participle Parallelism, Pronouns</t>
  </si>
  <si>
    <t>Meaning, Modifiers, Pronouns, Subject Verb Agreement</t>
  </si>
  <si>
    <t>Diction, Meaning, Verb Tense/Form, Which/That</t>
  </si>
  <si>
    <t>Idioms, Meaning, Modifiers, Parallel Structure, Verb Tense/Form</t>
  </si>
  <si>
    <t>Adjectives and Adverbs, Idioms, Modifiers, Style and Usage</t>
  </si>
  <si>
    <t>Subjunctive, Which/That</t>
  </si>
  <si>
    <t>Verb Tense/Form/Construction</t>
  </si>
  <si>
    <t>Construction/Idioms</t>
  </si>
  <si>
    <t>Construction/Parallel Structure</t>
  </si>
  <si>
    <t>Diction/Parallel Structure/Verb Tense/Form</t>
  </si>
  <si>
    <t>Construction/Diction</t>
  </si>
  <si>
    <t>Grammatical Construction/Meaning/Subject Verb Agreement/Verb Tense/Form</t>
  </si>
  <si>
    <t>Construction/Verb Tense/Form</t>
  </si>
  <si>
    <t>Parallel Structure/Comparisons</t>
  </si>
  <si>
    <t>Idioms, Parallel Structure, Subject Verb Agreement</t>
  </si>
  <si>
    <t>Diction, Parallel Structure, Pronouns, Style and Usage</t>
  </si>
  <si>
    <t>Adjectives and Adverbs, Diction, Idioms, Modifiers, Nouns, Subject Verb Agreement</t>
  </si>
  <si>
    <t>Construction, Diction, Meaning</t>
  </si>
  <si>
    <t>Parallel Structure, Pronouns, Verb Tense/Form</t>
  </si>
  <si>
    <t>Clauses, Diction, Pronouns, Style and Usage</t>
  </si>
  <si>
    <t>Conjunctions, Diction, Idioms, Meaning</t>
  </si>
  <si>
    <t>Diction, Idioms, Meaning, Style and Usage</t>
  </si>
  <si>
    <t>Construction, Diction, Meaning, Style and Usage</t>
  </si>
  <si>
    <t>Meaning, Modifiers, Redundancy, Style and Usage, Verb Tense/Form</t>
  </si>
  <si>
    <t>Absolute Phrase, Grammatical Construction</t>
  </si>
  <si>
    <t>Absolute Phrase, Adjectives and Adverbs, Modifiers</t>
  </si>
  <si>
    <t>Absolute Phrase, Meaning, Pronouns</t>
  </si>
  <si>
    <t>Comparisons, Construction, Dictio</t>
  </si>
  <si>
    <t>Comparisons, Meaning</t>
  </si>
  <si>
    <t>Absolute Phrase, Verb Tense/Form</t>
  </si>
  <si>
    <t>Adjectives and Adverbs, Parallel Structure</t>
  </si>
  <si>
    <t>Adjectives and Adverbs, Meaning</t>
  </si>
  <si>
    <t>Grammatical Construction, Participle Parallelism</t>
  </si>
  <si>
    <t>Business</t>
  </si>
  <si>
    <t>Science</t>
  </si>
  <si>
    <t>V Hard</t>
  </si>
  <si>
    <t>Social Science</t>
  </si>
  <si>
    <t>Humanities</t>
  </si>
  <si>
    <t>RC #</t>
  </si>
  <si>
    <t>Tags</t>
  </si>
  <si>
    <t>Accuracy</t>
  </si>
  <si>
    <t>Power Outage</t>
  </si>
  <si>
    <t xml:space="preserve">Quant - GMAT Club - 700-800 Questions practice </t>
  </si>
  <si>
    <t>Incorrect</t>
  </si>
  <si>
    <t>Correct</t>
  </si>
  <si>
    <t>Attempted</t>
  </si>
  <si>
    <t>Unattempted</t>
  </si>
  <si>
    <t>% Attempted</t>
  </si>
  <si>
    <t>Performance snapshot</t>
  </si>
  <si>
    <t xml:space="preserve">Unaware of Idiom usage - "no less an authority than". </t>
  </si>
  <si>
    <t>Jumble of tenses; comparing the development of compact disc with use of tech but using simple past tense "was" in one and the present perfect "has been" in the other.</t>
  </si>
  <si>
    <t>Idiom usage - "No less an authority than"
Check for parallelism in tenses of the parallel entities</t>
  </si>
  <si>
    <t>Unaware of Idiom usage</t>
  </si>
  <si>
    <r>
      <t xml:space="preserve">"Credit + for" would only be valid if "credit" were used as a noun
"Credit + to" would only be valid if a noun follows.
 </t>
    </r>
    <r>
      <rPr>
        <b/>
        <sz val="9"/>
        <color rgb="FFFF0000"/>
        <rFont val="Arial"/>
        <family val="2"/>
      </rPr>
      <t>"Credited + with" is appropriate if an action follows.</t>
    </r>
  </si>
  <si>
    <t>"community where/which" - not aware of correct usage</t>
  </si>
  <si>
    <t>Community has two meanings/contexts: (1) a group of people residing at the same place --&gt; physical (the Asian community) &amp; (2) a group of people sharing same status, ideas, etc --&gt; conceptual
(E.g., the poor)
Now, this context decides which word to use: "where" or "which"
(1) demands 'where' and (2) demands 'which or in which'</t>
  </si>
  <si>
    <t>Second independent clause was joined with a semi-colon</t>
  </si>
  <si>
    <t>“where” should refer to a place. As per OG, we can never use “from where” together
Use of “as a result” is redundant. Causality already expressed through use of "because"</t>
  </si>
  <si>
    <t>Always look out for redundant words - use of “since”, “consequently”, and “therefore” together</t>
  </si>
  <si>
    <r>
      <rPr>
        <b/>
        <sz val="9"/>
        <color theme="1"/>
        <rFont val="Arial"/>
        <family val="2"/>
      </rPr>
      <t>Redundancy</t>
    </r>
    <r>
      <rPr>
        <sz val="9"/>
        <color theme="1"/>
        <rFont val="Arial"/>
        <family val="2"/>
      </rPr>
      <t xml:space="preserve"> - "use (something) as collateral" and "borrow against (something)." It is enough to use only one of these expressions. </t>
    </r>
  </si>
  <si>
    <r>
      <t xml:space="preserve">Confused over - </t>
    </r>
    <r>
      <rPr>
        <sz val="9"/>
        <color rgb="FFFF0000"/>
        <rFont val="Arial"/>
        <family val="2"/>
      </rPr>
      <t>"Declining values…is/are"</t>
    </r>
  </si>
  <si>
    <t>Modifier error - confusion regarding entity modified</t>
  </si>
  <si>
    <r>
      <rPr>
        <b/>
        <sz val="9"/>
        <color theme="1"/>
        <rFont val="Arial"/>
        <family val="2"/>
      </rPr>
      <t xml:space="preserve">Common Misconception </t>
    </r>
    <r>
      <rPr>
        <sz val="9"/>
        <color theme="1"/>
        <rFont val="Arial"/>
        <family val="2"/>
      </rPr>
      <t>that a noun modifier, especially ‘which’ or ‘that’, must touch the noun.</t>
    </r>
  </si>
  <si>
    <r>
      <t xml:space="preserve">comma + verb-ing modifying the preceding clause SHOULD make sense. 
</t>
    </r>
    <r>
      <rPr>
        <b/>
        <sz val="9"/>
        <color theme="1"/>
        <rFont val="Arial"/>
        <family val="2"/>
      </rPr>
      <t xml:space="preserve">verb-ing modifier </t>
    </r>
    <r>
      <rPr>
        <sz val="9"/>
        <color theme="1"/>
        <rFont val="Arial"/>
        <family val="2"/>
      </rPr>
      <t xml:space="preserve">“outnumbering” doesn’t seem to </t>
    </r>
    <r>
      <rPr>
        <b/>
        <sz val="9"/>
        <color rgb="FFFF0000"/>
        <rFont val="Arial"/>
        <family val="2"/>
      </rPr>
      <t>provide additional information about the preceding clause</t>
    </r>
    <r>
      <rPr>
        <sz val="9"/>
        <color theme="1"/>
        <rFont val="Arial"/>
        <family val="2"/>
      </rPr>
      <t xml:space="preserve">.
</t>
    </r>
    <r>
      <rPr>
        <sz val="9"/>
        <color theme="3"/>
        <rFont val="Arial"/>
        <family val="2"/>
      </rPr>
      <t>"continue" +[infinitive/to-verb] sounds formal and sophisticated, whereas "continue" +[gerund -verb-ing] sounds casual and colloquial.</t>
    </r>
  </si>
  <si>
    <r>
      <rPr>
        <b/>
        <sz val="9"/>
        <color theme="1"/>
        <rFont val="Arial"/>
        <family val="2"/>
      </rPr>
      <t xml:space="preserve">Boil It Down: </t>
    </r>
    <r>
      <rPr>
        <sz val="9"/>
        <color theme="1"/>
        <rFont val="Arial"/>
        <family val="2"/>
      </rPr>
      <t xml:space="preserve">More soft drinks, less healthy -&gt; Vending mach. Shouldn’t be allowed
</t>
    </r>
    <r>
      <rPr>
        <b/>
        <sz val="9"/>
        <color theme="1"/>
        <rFont val="Arial"/>
        <family val="2"/>
      </rPr>
      <t>Missing Information</t>
    </r>
    <r>
      <rPr>
        <sz val="9"/>
        <color theme="1"/>
        <rFont val="Arial"/>
        <family val="2"/>
      </rPr>
      <t xml:space="preserve">: These vending machines would lead to net overall worsening of health
</t>
    </r>
    <r>
      <rPr>
        <b/>
        <sz val="9"/>
        <color theme="1"/>
        <rFont val="Arial"/>
        <family val="2"/>
      </rPr>
      <t>Goal</t>
    </r>
    <r>
      <rPr>
        <sz val="9"/>
        <color theme="1"/>
        <rFont val="Arial"/>
        <family val="2"/>
      </rPr>
      <t>: Find the option the argument requires for the logic to hold</t>
    </r>
  </si>
  <si>
    <t>Chose out-of-context option</t>
  </si>
  <si>
    <r>
      <t xml:space="preserve">Assumed that option changed intended meaning
</t>
    </r>
    <r>
      <rPr>
        <sz val="9"/>
        <color rgb="FFFF0000"/>
        <rFont val="Arial"/>
        <family val="2"/>
      </rPr>
      <t>Technical or scientific breakthrough is not a measurable quantity -  "less than" does not apply.</t>
    </r>
  </si>
  <si>
    <t>Idiom usage - "So X that Y"</t>
  </si>
  <si>
    <t>Being</t>
  </si>
  <si>
    <r>
      <t xml:space="preserve"> "Being" really isn’t too different from any other "-ing" word. "Being" can be a verb ("I am being cruel to Mike today.") or a noun ("Being a GMAT Club member is good for your mental health."). 
</t>
    </r>
    <r>
      <rPr>
        <b/>
        <sz val="9"/>
        <color rgb="FFFF0000"/>
        <rFont val="Arial"/>
        <family val="2"/>
      </rPr>
      <t xml:space="preserve">It’s just that it can’t act as a modifier &gt;&gt; </t>
    </r>
    <r>
      <rPr>
        <sz val="9"/>
        <color theme="1"/>
        <rFont val="Arial"/>
        <family val="2"/>
      </rPr>
      <t>"Being a GMAT Club member, ziyuen improved his GMAT score." WRONG</t>
    </r>
  </si>
  <si>
    <t xml:space="preserve">Confused over role of "Verb-ing" 
</t>
  </si>
  <si>
    <t>Unable to identify parallelism error - Gerund &amp; Verb</t>
  </si>
  <si>
    <r>
      <t xml:space="preserve">Idiom error - just as X so y </t>
    </r>
    <r>
      <rPr>
        <sz val="9"/>
        <color rgb="FFFF0000"/>
        <rFont val="Arial"/>
        <family val="2"/>
      </rPr>
      <t xml:space="preserve">or </t>
    </r>
    <r>
      <rPr>
        <b/>
        <sz val="9"/>
        <color rgb="FFFF0000"/>
        <rFont val="Arial"/>
        <family val="2"/>
      </rPr>
      <t>just as x so too Y</t>
    </r>
    <r>
      <rPr>
        <sz val="9"/>
        <rFont val="Arial"/>
        <family val="2"/>
      </rPr>
      <t>: x and y must be grammatically parallel elements.</t>
    </r>
  </si>
  <si>
    <t>AVOID Sounded WRONG</t>
  </si>
  <si>
    <r>
      <t xml:space="preserve"> </t>
    </r>
    <r>
      <rPr>
        <sz val="9"/>
        <color rgb="FFFF0000"/>
        <rFont val="Arial"/>
        <family val="2"/>
      </rPr>
      <t xml:space="preserve">'So much as' </t>
    </r>
    <r>
      <rPr>
        <sz val="9"/>
        <color theme="1"/>
        <rFont val="Arial"/>
        <family val="2"/>
      </rPr>
      <t>is used in negative expressions: He doesn’t drink so much as his wife does. Note the negative connotation ‘doesn’t’</t>
    </r>
  </si>
  <si>
    <r>
      <t xml:space="preserve">Noun modifiers (which, that) can modify slightly faraway </t>
    </r>
    <r>
      <rPr>
        <sz val="9"/>
        <color rgb="FFFF0000"/>
        <rFont val="Arial"/>
        <family val="2"/>
      </rPr>
      <t>NOUNS</t>
    </r>
  </si>
  <si>
    <r>
      <rPr>
        <sz val="9"/>
        <color rgb="FFFF0000"/>
        <rFont val="Arial"/>
        <family val="2"/>
      </rPr>
      <t xml:space="preserve">Noun to be matched with Noun - </t>
    </r>
    <r>
      <rPr>
        <sz val="9"/>
        <color theme="1"/>
        <rFont val="Arial"/>
        <family val="2"/>
      </rPr>
      <t>Noun + to be[am/is/are/was/were/be/been/being] + noun/adjective  &gt;&gt;&gt; legacy is a noun, so it can be matched only with a noun.</t>
    </r>
  </si>
  <si>
    <r>
      <rPr>
        <sz val="9"/>
        <color rgb="FFFF0000"/>
        <rFont val="Arial"/>
        <family val="2"/>
      </rPr>
      <t xml:space="preserve">Instead of </t>
    </r>
    <r>
      <rPr>
        <sz val="9"/>
        <color theme="1"/>
        <rFont val="Arial"/>
        <family val="2"/>
      </rPr>
      <t>is wrong idiomatic usage
http://gmatwithcj.com/articles/subjunctive-verb/</t>
    </r>
  </si>
  <si>
    <r>
      <t xml:space="preserve">Confused - </t>
    </r>
    <r>
      <rPr>
        <sz val="9"/>
        <color rgb="FFFF0000"/>
        <rFont val="Arial"/>
        <family val="2"/>
      </rPr>
      <t>"Command Subjunctive and To Verb"</t>
    </r>
    <r>
      <rPr>
        <sz val="9"/>
        <color theme="1"/>
        <rFont val="Arial"/>
        <family val="2"/>
      </rPr>
      <t xml:space="preserve">
</t>
    </r>
    <r>
      <rPr>
        <sz val="9"/>
        <color rgb="FFFF0000"/>
        <rFont val="Arial"/>
        <family val="2"/>
      </rPr>
      <t>Command subjunctive form cannot be used with Allow</t>
    </r>
    <r>
      <rPr>
        <sz val="9"/>
        <color theme="1"/>
        <rFont val="Arial"/>
        <family val="2"/>
      </rPr>
      <t>. Hence, require “to+verb”</t>
    </r>
  </si>
  <si>
    <r>
      <t xml:space="preserve">The idiom we're dealing with is: </t>
    </r>
    <r>
      <rPr>
        <sz val="9"/>
        <color rgb="FFFF0000"/>
        <rFont val="Arial"/>
        <family val="2"/>
      </rPr>
      <t>more likely to X than to Y</t>
    </r>
  </si>
  <si>
    <t>Don't study for the GMAT. Train for it.</t>
  </si>
  <si>
    <r>
      <rPr>
        <sz val="9"/>
        <color rgb="FFFF0000"/>
        <rFont val="Arial"/>
        <family val="2"/>
      </rPr>
      <t>"Each Other" is used when the whole group performs an act mutually</t>
    </r>
    <r>
      <rPr>
        <sz val="9"/>
        <color theme="1"/>
        <rFont val="Arial"/>
        <family val="2"/>
      </rPr>
      <t xml:space="preserve">.
The attendants shook hands with each other. </t>
    </r>
    <r>
      <rPr>
        <sz val="9"/>
        <color rgb="FFFF0000"/>
        <rFont val="Arial"/>
        <family val="2"/>
      </rPr>
      <t>"Another" is used when an individual/ individuals of the group is/are referred to</t>
    </r>
    <r>
      <rPr>
        <sz val="9"/>
        <color theme="1"/>
        <rFont val="Arial"/>
        <family val="2"/>
      </rPr>
      <t xml:space="preserve">. The captain shook hands with another(captain)... </t>
    </r>
  </si>
  <si>
    <t>“so x as to verb y” construction, “to verb” doesn’t denote purpose or intention. “to verb y” part indicates the extent of “x”.</t>
  </si>
  <si>
    <t>Part C: Speed &amp; Distance</t>
  </si>
  <si>
    <r>
      <t xml:space="preserve">Wrong Idiomatic usages:
</t>
    </r>
    <r>
      <rPr>
        <sz val="9"/>
        <color rgb="FFFF0000"/>
        <rFont val="Arial"/>
        <family val="2"/>
      </rPr>
      <t>to research on= WRONG; 
to research about = WRONG; 
to research into = WRONG</t>
    </r>
  </si>
  <si>
    <r>
      <rPr>
        <sz val="10"/>
        <color rgb="FFFF0000"/>
        <rFont val="Arial"/>
        <family val="2"/>
      </rPr>
      <t xml:space="preserve">"Weaken question" section in powerscore CR bible - </t>
    </r>
    <r>
      <rPr>
        <sz val="10"/>
        <color theme="1"/>
        <rFont val="Arial"/>
        <family val="2"/>
      </rPr>
      <t xml:space="preserve">the following scenarios occur most frequently in this type of questions.
1. </t>
    </r>
    <r>
      <rPr>
        <sz val="10"/>
        <color rgb="FFFF0000"/>
        <rFont val="Arial"/>
        <family val="2"/>
      </rPr>
      <t xml:space="preserve">Incomplete information : </t>
    </r>
    <r>
      <rPr>
        <sz val="10"/>
        <color theme="1"/>
        <rFont val="Arial"/>
        <family val="2"/>
      </rPr>
      <t>The author relies on evidence which is weak and the conclusion can be weakened by bringing in new info.
2.</t>
    </r>
    <r>
      <rPr>
        <sz val="10"/>
        <color rgb="FFFF0000"/>
        <rFont val="Arial"/>
        <family val="2"/>
      </rPr>
      <t xml:space="preserve">Improper comparison : </t>
    </r>
    <r>
      <rPr>
        <sz val="10"/>
        <color theme="1"/>
        <rFont val="Arial"/>
        <family val="2"/>
      </rPr>
      <t>The author attempts to consider two or more items that are essentially different.
3.</t>
    </r>
    <r>
      <rPr>
        <sz val="10"/>
        <color rgb="FFFF0000"/>
        <rFont val="Arial"/>
        <family val="2"/>
      </rPr>
      <t xml:space="preserve"> Qualified conclusion :</t>
    </r>
    <r>
      <rPr>
        <sz val="10"/>
        <color theme="1"/>
        <rFont val="Arial"/>
        <family val="2"/>
      </rPr>
      <t xml:space="preserve"> The author qualifies or limits the conclusion in such a way as to leave the argument open to attack.</t>
    </r>
  </si>
  <si>
    <r>
      <rPr>
        <sz val="10"/>
        <color rgb="FFFF0000"/>
        <rFont val="Arial"/>
        <family val="2"/>
      </rPr>
      <t>That vs Which usage</t>
    </r>
    <r>
      <rPr>
        <sz val="10"/>
        <color theme="1"/>
        <rFont val="Arial"/>
        <family val="2"/>
      </rPr>
      <t xml:space="preserve">
a. Trees which give oxygen are essential for life on earth.
b. Trees that give oxygen are essential for life on earth.
Sentence (a) tells us that trees are essential for life on earth and states a property of trees i.e. Trees give oxygen.
Sentence (b) tells us that only trees that give oxygen are essential for life on earth.
This is the meaning difference between “which” and “that”</t>
    </r>
  </si>
  <si>
    <r>
      <t xml:space="preserve">Revise Verb-ing modifier
</t>
    </r>
    <r>
      <rPr>
        <sz val="10"/>
        <color rgb="FFFF0000"/>
        <rFont val="Arial"/>
        <family val="2"/>
      </rPr>
      <t xml:space="preserve">"Among" </t>
    </r>
    <r>
      <rPr>
        <sz val="10"/>
        <color theme="1"/>
        <rFont val="Arial"/>
        <family val="2"/>
      </rPr>
      <t>is used for comparison from one entity to another.</t>
    </r>
  </si>
  <si>
    <r>
      <rPr>
        <sz val="10"/>
        <color rgb="FFFF0000"/>
        <rFont val="Arial"/>
        <family val="2"/>
      </rPr>
      <t>Pronoun Ambiguity</t>
    </r>
    <r>
      <rPr>
        <sz val="10"/>
        <color theme="1"/>
        <rFont val="Arial"/>
        <family val="2"/>
      </rPr>
      <t xml:space="preserve">
Technically pronouns refer to the closest "legal" preceding parent noun - in this sentence that would be "wavelength" - but for the most part the GMAT abhors pronoun ambiguity.</t>
    </r>
  </si>
  <si>
    <r>
      <rPr>
        <sz val="10"/>
        <color rgb="FFFF0000"/>
        <rFont val="Arial"/>
        <family val="2"/>
      </rPr>
      <t>Countable Nouns</t>
    </r>
    <r>
      <rPr>
        <sz val="10"/>
        <color theme="1"/>
        <rFont val="Arial"/>
        <family val="2"/>
      </rPr>
      <t xml:space="preserve">
The numbers are countable, so fewer must be used.</t>
    </r>
  </si>
  <si>
    <r>
      <rPr>
        <sz val="10"/>
        <color rgb="FFFF0000"/>
        <rFont val="Arial"/>
        <family val="2"/>
      </rPr>
      <t xml:space="preserve">Parallelism </t>
    </r>
    <r>
      <rPr>
        <sz val="10"/>
        <color theme="1"/>
        <rFont val="Arial"/>
        <family val="2"/>
      </rPr>
      <t>error –
“with” prepositional phrase modifier is not parallel to “which” relative clause modifier. Both should be either relative clause modifier or prepositional phrase modifier.</t>
    </r>
  </si>
  <si>
    <r>
      <rPr>
        <sz val="9"/>
        <color rgb="FFFF0000"/>
        <rFont val="Arial"/>
        <family val="2"/>
      </rPr>
      <t>many</t>
    </r>
    <r>
      <rPr>
        <sz val="9"/>
        <color theme="1"/>
        <rFont val="Arial"/>
        <family val="2"/>
      </rPr>
      <t xml:space="preserve"> is used for </t>
    </r>
    <r>
      <rPr>
        <sz val="9"/>
        <color rgb="FFFF0000"/>
        <rFont val="Arial"/>
        <family val="2"/>
      </rPr>
      <t>countable</t>
    </r>
    <r>
      <rPr>
        <sz val="9"/>
        <color theme="1"/>
        <rFont val="Arial"/>
        <family val="2"/>
      </rPr>
      <t xml:space="preserve"> nouns
</t>
    </r>
    <r>
      <rPr>
        <sz val="9"/>
        <color rgb="FFFF0000"/>
        <rFont val="Arial"/>
        <family val="2"/>
      </rPr>
      <t>much</t>
    </r>
    <r>
      <rPr>
        <sz val="9"/>
        <color theme="1"/>
        <rFont val="Arial"/>
        <family val="2"/>
      </rPr>
      <t xml:space="preserve"> is used for </t>
    </r>
    <r>
      <rPr>
        <sz val="9"/>
        <color rgb="FFFF0000"/>
        <rFont val="Arial"/>
        <family val="2"/>
      </rPr>
      <t>uncountable</t>
    </r>
    <r>
      <rPr>
        <sz val="9"/>
        <color theme="1"/>
        <rFont val="Arial"/>
        <family val="2"/>
      </rPr>
      <t xml:space="preserve"> nouns</t>
    </r>
  </si>
  <si>
    <r>
      <rPr>
        <sz val="10"/>
        <color rgb="FFFF0000"/>
        <rFont val="Arial"/>
        <family val="2"/>
      </rPr>
      <t>Quantities</t>
    </r>
    <r>
      <rPr>
        <sz val="10"/>
        <color theme="1"/>
        <rFont val="Arial"/>
        <family val="2"/>
      </rPr>
      <t xml:space="preserve">
many is used for countable nouns
much is used for uncountable nouns</t>
    </r>
  </si>
  <si>
    <r>
      <rPr>
        <sz val="9"/>
        <color rgb="FFFF0000"/>
        <rFont val="Arial"/>
        <family val="2"/>
      </rPr>
      <t>“as many as”</t>
    </r>
    <r>
      <rPr>
        <sz val="9"/>
        <color theme="1"/>
        <rFont val="Arial"/>
        <family val="2"/>
      </rPr>
      <t xml:space="preserve"> is clear that we’re comparing the number of people in each group</t>
    </r>
  </si>
  <si>
    <t xml:space="preserve">Confused between grown rampant/ grown rampantly; </t>
  </si>
  <si>
    <t>Ignored the pronoun error - "this" did not have logically right antecedent</t>
  </si>
  <si>
    <t>Couldn’t spot errors</t>
  </si>
  <si>
    <r>
      <rPr>
        <sz val="9"/>
        <color rgb="FFFF0000"/>
        <rFont val="Arial"/>
        <family val="2"/>
      </rPr>
      <t xml:space="preserve">comma+verb-ing </t>
    </r>
    <r>
      <rPr>
        <sz val="9"/>
        <color theme="1"/>
        <rFont val="Arial"/>
        <family val="2"/>
      </rPr>
      <t xml:space="preserve">SHOULD present a natural consequence of the preceding clause
</t>
    </r>
    <r>
      <rPr>
        <sz val="9"/>
        <color rgb="FFFF0000"/>
        <rFont val="Arial"/>
        <family val="2"/>
      </rPr>
      <t>Try to replace prononun with its antecedent and assess the structure/meaning of sentence</t>
    </r>
  </si>
  <si>
    <r>
      <rPr>
        <sz val="10"/>
        <color rgb="FFFF0000"/>
        <rFont val="Arial"/>
        <family val="2"/>
      </rPr>
      <t>To identify SUBJECT</t>
    </r>
    <r>
      <rPr>
        <sz val="10"/>
        <color theme="1"/>
        <rFont val="Arial"/>
        <family val="2"/>
      </rPr>
      <t>, first identify the verb, and then ask “what/who is performing this verb?”.</t>
    </r>
  </si>
  <si>
    <t>Idiomatic error</t>
  </si>
  <si>
    <t xml:space="preserve">“aid to heal” is idiomatically incorrect. </t>
  </si>
  <si>
    <r>
      <t xml:space="preserve">When we want to talk about the reason for which aid is given, we use </t>
    </r>
    <r>
      <rPr>
        <sz val="9"/>
        <color rgb="FFFF0000"/>
        <rFont val="Arial"/>
        <family val="2"/>
      </rPr>
      <t xml:space="preserve">“aid + in + verb-ing” </t>
    </r>
    <r>
      <rPr>
        <sz val="9"/>
        <color theme="1"/>
        <rFont val="Arial"/>
        <family val="2"/>
      </rPr>
      <t xml:space="preserve">and not “aid + to + verb”. 
However, when we want to talk about the recipient of the aid, we can use “aid to”. </t>
    </r>
    <r>
      <rPr>
        <sz val="9"/>
        <color rgb="FFFF0000"/>
        <rFont val="Arial"/>
        <family val="2"/>
      </rPr>
      <t xml:space="preserve">“They have given aid to the poor people”. </t>
    </r>
    <r>
      <rPr>
        <sz val="9"/>
        <color theme="1"/>
        <rFont val="Arial"/>
        <family val="2"/>
      </rPr>
      <t xml:space="preserve">
Also, notice that in the first construction “to” is followed by a verb while in the second construction, “to” is followed by a noun (i.e. the recipient of the aid).</t>
    </r>
  </si>
  <si>
    <r>
      <t>“</t>
    </r>
    <r>
      <rPr>
        <sz val="10"/>
        <color rgb="FFFF0000"/>
        <rFont val="Arial"/>
        <family val="2"/>
      </rPr>
      <t>aid to heal” is idiomatically incorrect.</t>
    </r>
    <r>
      <rPr>
        <sz val="10"/>
        <color theme="1"/>
        <rFont val="Arial"/>
        <family val="2"/>
      </rPr>
      <t xml:space="preserve"> When we want to talk about the reason for which aid is given, we use “aid + in + verb-ing” and not “aid + to + verb”. However, when we want to talk about the recipient of the aid, we can use “aid to”. For example: “They have given aid to the poor people”. So, you shouldn’t reject an option just on seeing “aid to”. Also, notice that in the first construction “to” is followed by a verb while in the second construction, “to” is followed by a noun (i.e. the recipient of the aid).</t>
    </r>
  </si>
  <si>
    <r>
      <t xml:space="preserve">Verb-ing modifer error, - will modify subject of preceding clause. </t>
    </r>
    <r>
      <rPr>
        <sz val="9"/>
        <color rgb="FFFF0000"/>
        <rFont val="Arial"/>
        <family val="2"/>
      </rPr>
      <t>Subject does not make sense with the action when sentence changed to passive voice</t>
    </r>
  </si>
  <si>
    <t>Unable to recgnize change in intended meaning</t>
  </si>
  <si>
    <t>V</t>
  </si>
  <si>
    <t>Q</t>
  </si>
  <si>
    <t>Min</t>
  </si>
  <si>
    <t>Qs</t>
  </si>
  <si>
    <t>Date-wise Accuracy (%)</t>
  </si>
  <si>
    <t xml:space="preserve">Total </t>
  </si>
  <si>
    <t xml:space="preserve">Correct </t>
  </si>
  <si>
    <t>Comparisons is a weak-area.</t>
  </si>
  <si>
    <t>Failed to recognize verb tense error.</t>
  </si>
  <si>
    <t>Use progressive tense only to talk about continuous events happening in a moment of time.</t>
  </si>
  <si>
    <r>
      <rPr>
        <b/>
        <sz val="10"/>
        <color theme="1"/>
        <rFont val="Arial"/>
        <family val="2"/>
      </rPr>
      <t>Tenses:</t>
    </r>
    <r>
      <rPr>
        <sz val="10"/>
        <color theme="1"/>
        <rFont val="Arial"/>
        <family val="2"/>
      </rPr>
      <t xml:space="preserve">
- Use </t>
    </r>
    <r>
      <rPr>
        <sz val="10"/>
        <color rgb="FFFF0000"/>
        <rFont val="Arial"/>
        <family val="2"/>
      </rPr>
      <t xml:space="preserve">progressive tense </t>
    </r>
    <r>
      <rPr>
        <sz val="10"/>
        <color theme="1"/>
        <rFont val="Arial"/>
        <family val="2"/>
      </rPr>
      <t xml:space="preserve">only to talk about continuous events happening in a moment of time.
- Use </t>
    </r>
    <r>
      <rPr>
        <sz val="10"/>
        <color rgb="FFFF0000"/>
        <rFont val="Arial"/>
        <family val="2"/>
      </rPr>
      <t xml:space="preserve">Simple Present Tense </t>
    </r>
    <r>
      <rPr>
        <sz val="10"/>
        <color theme="1"/>
        <rFont val="Arial"/>
        <family val="2"/>
      </rPr>
      <t>to present general facts or information.</t>
    </r>
  </si>
  <si>
    <t>Awkward usage - "Before Australia was Australia"</t>
  </si>
  <si>
    <t>Not identifying subtle word-differences among options</t>
  </si>
  <si>
    <t>Confusion between past and present perfect tense - couldn’t map events on timelines (for identifying correct tenses)</t>
  </si>
  <si>
    <r>
      <t>Both “recent” and “extended” are adjectives that describe the “sales slump.”
 “recently” is an</t>
    </r>
    <r>
      <rPr>
        <sz val="9"/>
        <color rgb="FFFF0000"/>
        <rFont val="Arial"/>
        <family val="2"/>
      </rPr>
      <t xml:space="preserve"> adverb that modifies “extended.” That warps the meaning:</t>
    </r>
  </si>
  <si>
    <r>
      <t xml:space="preserve">The </t>
    </r>
    <r>
      <rPr>
        <sz val="9"/>
        <color rgb="FFFF0000"/>
        <rFont val="Arial"/>
        <family val="2"/>
      </rPr>
      <t>sequencing SHOULD make sense</t>
    </r>
    <r>
      <rPr>
        <sz val="9"/>
        <color theme="1"/>
        <rFont val="Arial"/>
        <family val="2"/>
      </rPr>
      <t>. “has been” (present perfect, if you like jargon) indicates an action that started in the past and continues into the present.
Always check for adverbs - whether they make sense while modifying the verb</t>
    </r>
  </si>
  <si>
    <t>verb-ed modifier “spawned” and the verb-ing modifier “extending” are parallel to each other</t>
  </si>
  <si>
    <t xml:space="preserve"> "indicate that it is present, when it is not." - Because of the adjective, "present" in the first clause, it's clear now that a condition is present, when it is not present.</t>
  </si>
  <si>
    <r>
      <rPr>
        <b/>
        <sz val="11"/>
        <color rgb="FFFF0000"/>
        <rFont val="Calibri"/>
        <family val="2"/>
        <scheme val="minor"/>
      </rPr>
      <t>Solve inequality qs</t>
    </r>
    <r>
      <rPr>
        <sz val="11"/>
        <color theme="1"/>
        <rFont val="Calibri"/>
        <family val="2"/>
        <scheme val="minor"/>
      </rPr>
      <t xml:space="preserve">
- Rewriting the inequality to easily identify the zero points
- Plotting the zero points and drawing the wavy line:
- For terms with even power - wavy line should bounce back at the corresponding zero-points (</t>
    </r>
    <r>
      <rPr>
        <sz val="11"/>
        <color rgb="FFFF0000"/>
        <rFont val="Calibri"/>
        <family val="2"/>
        <scheme val="minor"/>
      </rPr>
      <t>even power denote always postive</t>
    </r>
    <r>
      <rPr>
        <sz val="11"/>
        <color theme="1"/>
        <rFont val="Calibri"/>
        <family val="2"/>
        <scheme val="minor"/>
      </rPr>
      <t>)</t>
    </r>
  </si>
  <si>
    <t>s</t>
  </si>
  <si>
    <t>Overall</t>
  </si>
  <si>
    <t>For Verbal - Get first 26 questions right</t>
  </si>
  <si>
    <t>For Quant - Get first 15 Qs right</t>
  </si>
  <si>
    <t>A causal argument: X-&gt; leads to Y: that means X is the reason for Y, we can strengthen it by saying that
1. There is no Z which can be the reason for Y OR
2. If we increase X while keeping everything else same, we'll increase Y - This could be indicated by saying that when customer see the credit card logo of the company they hold credit card of, they tip more than that when they see credit card logos of other companies.
3. IF we remove X while keeping everything else same, we'll not have Y - i.e. if the credit card logo doesn't remind people of their higher purchasing power, they would not tip higher.</t>
  </si>
  <si>
    <r>
      <rPr>
        <b/>
        <sz val="10"/>
        <color theme="3"/>
        <rFont val="Arial"/>
        <family val="2"/>
      </rPr>
      <t xml:space="preserve">QUANTITATIVE PREDICTIVE ARGUMENTS - </t>
    </r>
    <r>
      <rPr>
        <sz val="10"/>
        <color theme="3"/>
        <rFont val="Arial"/>
        <family val="2"/>
      </rPr>
      <t>quantitative predictions (i.e. increase or decrease) in some parameter to qualify as this question type</t>
    </r>
    <r>
      <rPr>
        <b/>
        <sz val="10"/>
        <color theme="3"/>
        <rFont val="Arial"/>
        <family val="2"/>
      </rPr>
      <t xml:space="preserve">
</t>
    </r>
    <r>
      <rPr>
        <i/>
        <sz val="10"/>
        <color theme="3"/>
        <rFont val="Arial"/>
        <family val="2"/>
      </rPr>
      <t>a) Profits= Revenue- Costs; b) Import = Demand - Supply</t>
    </r>
    <r>
      <rPr>
        <sz val="10"/>
        <color theme="1"/>
        <rFont val="Arial"/>
        <family val="2"/>
      </rPr>
      <t xml:space="preserve">
Find out the relation between the parameters discussed in the question
</t>
    </r>
    <r>
      <rPr>
        <sz val="10"/>
        <color rgb="FFFF0000"/>
        <rFont val="Arial"/>
        <family val="2"/>
      </rPr>
      <t>Write down the relation in the form of an equation</t>
    </r>
    <r>
      <rPr>
        <sz val="10"/>
        <color theme="1"/>
        <rFont val="Arial"/>
        <family val="2"/>
      </rPr>
      <t xml:space="preserve">
Eliminate option statements that don’t impact the other parameter of the equation
Evaluate the remaining option statements to find the correct answer</t>
    </r>
  </si>
  <si>
    <r>
      <rPr>
        <b/>
        <sz val="9"/>
        <color rgb="FFFF0000"/>
        <rFont val="Arial"/>
        <family val="2"/>
      </rPr>
      <t xml:space="preserve">Complex statement: </t>
    </r>
    <r>
      <rPr>
        <sz val="9"/>
        <color theme="1"/>
        <rFont val="Arial"/>
        <family val="2"/>
      </rPr>
      <t xml:space="preserve">many people that might at one time have died as children of such infections </t>
    </r>
  </si>
  <si>
    <r>
      <rPr>
        <sz val="9"/>
        <color rgb="FFFF0000"/>
        <rFont val="Arial"/>
        <family val="2"/>
      </rPr>
      <t>"people that" - That</t>
    </r>
    <r>
      <rPr>
        <sz val="9"/>
        <color theme="1"/>
        <rFont val="Arial"/>
        <family val="2"/>
      </rPr>
      <t xml:space="preserve"> cannot refer to people.</t>
    </r>
  </si>
  <si>
    <t>"Where" is used to refer to place. But "clans" are not any place. They are group of people. Hence, we need "who" to refer to them. 
"Which" can only be used to modify nouns</t>
  </si>
  <si>
    <r>
      <t xml:space="preserve">Phrases that begin with </t>
    </r>
    <r>
      <rPr>
        <b/>
        <sz val="10"/>
        <color rgb="FFFF0000"/>
        <rFont val="Arial"/>
        <family val="2"/>
      </rPr>
      <t>"due to"</t>
    </r>
    <r>
      <rPr>
        <sz val="10"/>
        <color theme="1"/>
        <rFont val="Arial"/>
        <family val="2"/>
      </rPr>
      <t xml:space="preserve"> can only modify nouns, not verbs.
The game was postponed due to rain. --&gt; Wrong, since the phrase "due to rain" modifies the verb phrase "was postponed." "Due to" phrases can only modify nouns.
Bingu's success on the GMAT was due to his hard work. --&gt; Correct, since "due to his hard work" modifies the noun "success."</t>
    </r>
  </si>
  <si>
    <t>GMAT does not test "pronoun ambiguity". if you see a pronoun, you should ALWAYS be able to determine, using common sense, what noun it "wants" to stand for.</t>
  </si>
  <si>
    <r>
      <rPr>
        <sz val="10"/>
        <color rgb="FFFF0000"/>
        <rFont val="Arial"/>
        <family val="2"/>
      </rPr>
      <t>Idomatic Usages</t>
    </r>
    <r>
      <rPr>
        <sz val="10"/>
        <color theme="1"/>
        <rFont val="Arial"/>
        <family val="2"/>
      </rPr>
      <t xml:space="preserve">
Correct Idiomatic usage is </t>
    </r>
    <r>
      <rPr>
        <b/>
        <sz val="10"/>
        <color rgb="FFFF0000"/>
        <rFont val="Arial"/>
        <family val="2"/>
      </rPr>
      <t xml:space="preserve">‘prohibit x from doing y’;
"Credit someone with something" </t>
    </r>
    <r>
      <rPr>
        <sz val="10"/>
        <color rgb="FFFF0000"/>
        <rFont val="Arial"/>
        <family val="2"/>
      </rPr>
      <t>is the correct idiom.</t>
    </r>
  </si>
  <si>
    <r>
      <t xml:space="preserve">We may expand this sentence as -&gt; In 1776 Adam Smith wrote that it is young people who have “the contempt of risk and the presumptuous hope of success” </t>
    </r>
    <r>
      <rPr>
        <sz val="9"/>
        <color rgb="FFFF0000"/>
        <rFont val="Arial"/>
        <family val="2"/>
      </rPr>
      <t>that are</t>
    </r>
    <r>
      <rPr>
        <sz val="9"/>
        <color theme="1"/>
        <rFont val="Arial"/>
        <family val="2"/>
      </rPr>
      <t xml:space="preserve"> needed to found new businesses.
The added </t>
    </r>
    <r>
      <rPr>
        <sz val="9"/>
        <color rgb="FFFF0000"/>
        <rFont val="Arial"/>
        <family val="2"/>
      </rPr>
      <t>that clause</t>
    </r>
    <r>
      <rPr>
        <sz val="9"/>
        <color theme="1"/>
        <rFont val="Arial"/>
        <family val="2"/>
      </rPr>
      <t xml:space="preserve"> is just the expanded version of the original sentence. We actually derive verb-ed modifiers in this way by removing the subject and the helping verb.</t>
    </r>
  </si>
  <si>
    <t>Assumption question: Find the conclusion. See what is essential to it. If stuck between two options, use assumption negation technique (ANT).
An assumption is a necessary missing premise. It is essential to the conclusion. If assumption becomes false, conclusion becomes false too (that is why ANT works. Negate the assumption, conclusion goes for a toss)</t>
  </si>
  <si>
    <t>"life expectancy": "average age at death of the entire live-born population."</t>
  </si>
  <si>
    <t>QP1</t>
  </si>
  <si>
    <t>Very Hard</t>
  </si>
  <si>
    <t>Absolute Values/Modulus</t>
  </si>
  <si>
    <t>QR 2</t>
  </si>
  <si>
    <t>QR 2019</t>
  </si>
  <si>
    <t>QR 2017</t>
  </si>
  <si>
    <t>Combinations</t>
  </si>
  <si>
    <t>Coordinate Geometry</t>
  </si>
  <si>
    <t>Distance/Rate Problems</t>
  </si>
  <si>
    <t>Divisibility/Multiples/Factors</t>
  </si>
  <si>
    <t>Exponents/Powers</t>
  </si>
  <si>
    <t>Fractions/Ratios/Decimals</t>
  </si>
  <si>
    <t>Functions and Custom Characters</t>
  </si>
  <si>
    <t>Graphs and Illustrations</t>
  </si>
  <si>
    <t>Mixture Problems</t>
  </si>
  <si>
    <t>Number Properties</t>
  </si>
  <si>
    <t>Overlapping Sets</t>
  </si>
  <si>
    <t>Percents and Interest Problems</t>
  </si>
  <si>
    <t>Roots</t>
  </si>
  <si>
    <t>Sequences</t>
  </si>
  <si>
    <t>Statistics and Sets Problems</t>
  </si>
  <si>
    <t>Word Problems</t>
  </si>
  <si>
    <t>Work/Rate Problems</t>
  </si>
  <si>
    <t>QR 2020</t>
  </si>
  <si>
    <t>Remainders</t>
  </si>
  <si>
    <t>Topic</t>
  </si>
  <si>
    <t>Incorrect/Correct</t>
  </si>
  <si>
    <t>D- Day</t>
  </si>
  <si>
    <t>\</t>
  </si>
  <si>
    <r>
      <t xml:space="preserve"> </t>
    </r>
    <r>
      <rPr>
        <b/>
        <sz val="10"/>
        <color rgb="FFFF0000"/>
        <rFont val="Arial"/>
        <family val="2"/>
      </rPr>
      <t xml:space="preserve">"Being" </t>
    </r>
    <r>
      <rPr>
        <sz val="10"/>
        <color theme="1"/>
        <rFont val="Arial"/>
        <family val="2"/>
      </rPr>
      <t xml:space="preserve">really isn’t too different from any other "-ing" word. "Being" can be a verb ("I am being cruel to Mike today.") or a noun ("Being a GMAT Club member is good for your mental health."). 
</t>
    </r>
    <r>
      <rPr>
        <b/>
        <sz val="10"/>
        <color rgb="FFFF0000"/>
        <rFont val="Arial"/>
        <family val="2"/>
      </rPr>
      <t xml:space="preserve">It’s just that it can’t act as a modifier &gt;&gt; </t>
    </r>
    <r>
      <rPr>
        <sz val="10"/>
        <color theme="1"/>
        <rFont val="Arial"/>
        <family val="2"/>
      </rPr>
      <t>"Being a GMAT Club member, ziyuen improved his GMAT score." WRONG</t>
    </r>
  </si>
  <si>
    <r>
      <rPr>
        <sz val="10"/>
        <color rgb="FFFF0000"/>
        <rFont val="Arial"/>
        <family val="2"/>
      </rPr>
      <t xml:space="preserve">Verb-ing Modifier
in a ‘comma+verb-ing’ structure, </t>
    </r>
    <r>
      <rPr>
        <sz val="10"/>
        <rFont val="Arial"/>
        <family val="2"/>
      </rPr>
      <t>the verb-ing doesn’t go with anything other than the subject.</t>
    </r>
    <r>
      <rPr>
        <sz val="10"/>
        <color theme="1"/>
        <rFont val="Arial"/>
        <family val="2"/>
      </rPr>
      <t xml:space="preserve">
When a verb-ing modifier is preceded by a comma, it always modifies the entire preceding clause. The verb-ing modifier denotes an action and this action must make sense with the subject of the preceding clause. </t>
    </r>
  </si>
  <si>
    <t>The GMAT requires the use of the serial comma (aka the Oxford comma) for every item in a list, including the last item in a list of 3+ items. A comma is missing before ‘and’. Since the list contains three elements, we need to have a comma before ‘and’.</t>
  </si>
  <si>
    <t>“permeating” as an -ing modifier right after the comma, which opens up a confusing ambiguous reference- In comma+verb-ing’ structure, the verb-ing doesn’t go with anything other than the subject (Bone in this case and doesn’t make sense)</t>
  </si>
  <si>
    <r>
      <rPr>
        <sz val="9"/>
        <color rgb="FFFF0000"/>
        <rFont val="Arial"/>
        <family val="2"/>
      </rPr>
      <t>3 formats of conditional sentences:</t>
    </r>
    <r>
      <rPr>
        <sz val="9"/>
        <color theme="1"/>
        <rFont val="Arial"/>
        <family val="2"/>
      </rPr>
      <t xml:space="preserve">
1) If + present simple , future simple | Eg: If you work hard, you will pass with good marks.
2) If + past simple , conditional simple (would + infinitive) | Example: if I were the prime minister, i would do
3) If + past perfect, past conditional | Example: If Ravi had learnt his lessons, he wouldn't have failed his exam</t>
    </r>
  </si>
  <si>
    <r>
      <rPr>
        <sz val="10"/>
        <color rgb="FFFF0000"/>
        <rFont val="Arial"/>
        <family val="2"/>
      </rPr>
      <t>3 formats of conditional sentences:</t>
    </r>
    <r>
      <rPr>
        <sz val="10"/>
        <color theme="1"/>
        <rFont val="Arial"/>
        <family val="2"/>
      </rPr>
      <t xml:space="preserve">
1) If + present simple , future simple | Eg: If you work hard, you will pass with good marks.
2) If + past simple , conditional simple (would + infinitive) | Example: if I were the prime minister, i would do
3) If + past perfect, past conditional | Example: If Ravi had learnt his lessons, he wouldn't have failed his exam</t>
    </r>
  </si>
  <si>
    <t xml:space="preserve"> that is used with "," " that is incorrectly used for non-essential modifier here</t>
  </si>
  <si>
    <t>Failed to recognize parallel elements seperated by "AND". Identify causal relationships; Identify parallel actions</t>
  </si>
  <si>
    <r>
      <rPr>
        <u/>
        <sz val="10"/>
        <color rgb="FFFF0000"/>
        <rFont val="Arial"/>
        <family val="2"/>
      </rPr>
      <t xml:space="preserve">Parallel elements can be separated by semi-colons: </t>
    </r>
    <r>
      <rPr>
        <sz val="10"/>
        <color rgb="FFFF0000"/>
        <rFont val="Arial"/>
        <family val="2"/>
      </rPr>
      <t xml:space="preserve">If a sentence has too many commas since every entity in the parallel list has three examples: </t>
    </r>
    <r>
      <rPr>
        <sz val="10"/>
        <color theme="1"/>
        <rFont val="Arial"/>
        <family val="2"/>
      </rPr>
      <t>If there were commas all across the sentence, it would be little cumbersome to identify the entities in the parallel list. Hence, use of semicolon becomes imperative here to distinguish between the examples of a particular entity and the next entity in the parallel list.</t>
    </r>
  </si>
  <si>
    <t>a preposition MUST be followed by a noun (or a nominal phrase / clause)</t>
  </si>
  <si>
    <t>We are making a comparison using “more” in the sentence. “more” should be followed by “than” and never by “rather than”.</t>
  </si>
  <si>
    <t>Didn’t notice the parallelism marker “and”. (“and” isn’t underlined)</t>
  </si>
  <si>
    <r>
      <rPr>
        <u/>
        <sz val="10"/>
        <color rgb="FFFF0000"/>
        <rFont val="Arial"/>
        <family val="2"/>
      </rPr>
      <t>Rule for "this:"</t>
    </r>
    <r>
      <rPr>
        <sz val="10"/>
        <color theme="1"/>
        <rFont val="Arial"/>
        <family val="2"/>
      </rPr>
      <t xml:space="preserve"> Finally, the word “this” is used as a singular pronoun, and that’s an unacceptable use of the word “this” on the GMAT. “This” is used ONLY as an article on the GMAT (“this week” or “this magnificent GMAT forum”), but never as a pronoun.</t>
    </r>
  </si>
  <si>
    <t>The sentence says ‘fossils made the sloth the earliest known mammal’. It doesn’t make a lot of logical sense to say that fossils did something!</t>
  </si>
  <si>
    <t>Ignoring Subject Verb error..</t>
  </si>
  <si>
    <r>
      <rPr>
        <sz val="10"/>
        <color rgb="FFFF0000"/>
        <rFont val="Arial"/>
        <family val="2"/>
      </rPr>
      <t>"Making things even more difficult has been general market inactivity lately",</t>
    </r>
    <r>
      <rPr>
        <sz val="10"/>
        <color theme="1"/>
        <rFont val="Arial"/>
        <family val="2"/>
      </rPr>
      <t>…is inverted structure. … To understand the meaning of the sentence better, convert the sentence into a normal sentence structure:</t>
    </r>
    <r>
      <rPr>
        <sz val="10"/>
        <color rgb="FF0070C0"/>
        <rFont val="Arial"/>
        <family val="2"/>
      </rPr>
      <t xml:space="preserve"> General market inactivity, if not paralysis, which has provided little in the way of pricing guidance</t>
    </r>
  </si>
  <si>
    <t>Revise CR+SC study notes and error log. Revise all Incorrect CR &amp; SC</t>
  </si>
  <si>
    <t>Start Mocks- Veritas + GMAT Prep</t>
  </si>
  <si>
    <t>Confusion between words that modify countable &amp; non-countable nouns (few,less)</t>
  </si>
  <si>
    <r>
      <rPr>
        <sz val="9"/>
        <color rgb="FFFF0000"/>
        <rFont val="Arial"/>
        <family val="2"/>
      </rPr>
      <t xml:space="preserve">Confused b/w usage of few vs less: </t>
    </r>
    <r>
      <rPr>
        <sz val="9"/>
        <color theme="1"/>
        <rFont val="Arial"/>
        <family val="2"/>
      </rPr>
      <t>“less” can only modify non-countable nouns, and rhinos are clearly countable.</t>
    </r>
  </si>
  <si>
    <t>the phrases "so that" and "in that" would modify some kind of action, as in "He went to the store so that he could find Amy" or "It was a bad move in that it resulted in him getting dumped by Amy."</t>
  </si>
  <si>
    <t>"them" is majorly wrong. First, it is ambiguous (could refer to any individual plural noun in the list, or the whole list).</t>
  </si>
  <si>
    <t>The usage of Verb-ing Modifiers</t>
  </si>
  <si>
    <r>
      <rPr>
        <sz val="9"/>
        <color rgb="FFFF0000"/>
        <rFont val="Arial"/>
        <family val="2"/>
      </rPr>
      <t xml:space="preserve">"like" </t>
    </r>
    <r>
      <rPr>
        <sz val="9"/>
        <color theme="1"/>
        <rFont val="Arial"/>
        <family val="2"/>
      </rPr>
      <t xml:space="preserve">is used for nouns only, to compare a noun to a noun. </t>
    </r>
    <r>
      <rPr>
        <sz val="9"/>
        <color rgb="FFFF0000"/>
        <rFont val="Arial"/>
        <family val="2"/>
      </rPr>
      <t xml:space="preserve">"as" </t>
    </r>
    <r>
      <rPr>
        <sz val="9"/>
        <color theme="1"/>
        <rFont val="Arial"/>
        <family val="2"/>
      </rPr>
      <t>introduces a full clause, that must have a full noun + verb structure</t>
    </r>
  </si>
  <si>
    <r>
      <t xml:space="preserve">"Good" </t>
    </r>
    <r>
      <rPr>
        <sz val="9"/>
        <rFont val="Arial"/>
        <family val="2"/>
      </rPr>
      <t>is an adjective</t>
    </r>
    <r>
      <rPr>
        <sz val="9"/>
        <color rgb="FFFF0000"/>
        <rFont val="Arial"/>
        <family val="2"/>
      </rPr>
      <t xml:space="preserve">, and "well" </t>
    </r>
    <r>
      <rPr>
        <sz val="9"/>
        <rFont val="Arial"/>
        <family val="2"/>
      </rPr>
      <t>is an adverb</t>
    </r>
    <r>
      <rPr>
        <sz val="9"/>
        <color rgb="FFFF0000"/>
        <rFont val="Arial"/>
        <family val="2"/>
      </rPr>
      <t xml:space="preserve">. </t>
    </r>
    <r>
      <rPr>
        <sz val="9"/>
        <rFont val="Arial"/>
        <family val="2"/>
      </rPr>
      <t>Therefore the</t>
    </r>
    <r>
      <rPr>
        <sz val="9"/>
        <color rgb="FFFF0000"/>
        <rFont val="Arial"/>
        <family val="2"/>
      </rPr>
      <t xml:space="preserve"> adjective ("good") cannot refer to a verb ("play").</t>
    </r>
  </si>
  <si>
    <t>DO NOT confuse a [noun + participle] structure for a full [noun + verb] structure.-A participle is a verb form, but it's not acting as a verb in the sentence --- rather, it's acting as a noun modifier.</t>
  </si>
  <si>
    <r>
      <rPr>
        <b/>
        <u/>
        <sz val="10"/>
        <color rgb="FFFF0000"/>
        <rFont val="Arial"/>
        <family val="2"/>
      </rPr>
      <t xml:space="preserve">Like vs As: </t>
    </r>
    <r>
      <rPr>
        <u/>
        <sz val="10"/>
        <rFont val="Arial"/>
        <family val="2"/>
      </rPr>
      <t>If the comparison is simply between nouns, use “like.”  If the comparison involves a full subject + verb clause, use “as.”</t>
    </r>
  </si>
  <si>
    <t xml:space="preserve">Forms of the verb “to do” can form the proper parallel to almost any action verb, but not a form of “to be.” </t>
  </si>
  <si>
    <r>
      <rPr>
        <sz val="10"/>
        <color rgb="FFC00000"/>
        <rFont val="Arial"/>
        <family val="2"/>
      </rPr>
      <t>Such passerine birds as sparrows and swallows, ….</t>
    </r>
    <r>
      <rPr>
        <sz val="10"/>
        <color theme="1"/>
        <rFont val="Arial"/>
        <family val="2"/>
      </rPr>
      <t>“such … as” construction may involve the two words next to each other, or (as is far more likely on the GMAT SC!) separated by a word or words followed by an extended modifier.</t>
    </r>
  </si>
  <si>
    <r>
      <t xml:space="preserve">Actions separated by "AND"- </t>
    </r>
    <r>
      <rPr>
        <sz val="10"/>
        <color rgb="FFC00000"/>
        <rFont val="Arial"/>
        <family val="2"/>
      </rPr>
      <t>suggests that the two actions are somehow equally weighted, and not necessarily related:</t>
    </r>
  </si>
  <si>
    <r>
      <rPr>
        <b/>
        <sz val="10"/>
        <color rgb="FFC00000"/>
        <rFont val="Arial"/>
        <family val="2"/>
      </rPr>
      <t>If vs Whether</t>
    </r>
    <r>
      <rPr>
        <sz val="10"/>
        <color theme="1"/>
        <rFont val="Arial"/>
        <family val="2"/>
      </rPr>
      <t xml:space="preserve">
The GMAT also tends to frown on the use of “if” in situations like these. The GMAT seems to think that </t>
    </r>
    <r>
      <rPr>
        <sz val="10"/>
        <color rgb="FFC00000"/>
        <rFont val="Arial"/>
        <family val="2"/>
      </rPr>
      <t>“if” can only be used for “if/then” (conditional) statements</t>
    </r>
    <r>
      <rPr>
        <sz val="10"/>
        <color theme="1"/>
        <rFont val="Arial"/>
        <family val="2"/>
      </rPr>
      <t xml:space="preserve">, but </t>
    </r>
    <r>
      <rPr>
        <sz val="10"/>
        <color rgb="FFC00000"/>
        <rFont val="Arial"/>
        <family val="2"/>
      </rPr>
      <t>NOT for situations like this sentence, when the intent is just to indicate that two different alternatives are possible</t>
    </r>
    <r>
      <rPr>
        <sz val="10"/>
        <color theme="1"/>
        <rFont val="Arial"/>
        <family val="2"/>
      </rPr>
      <t xml:space="preserve"> (e.g., visiting vs. not visiting game parks)
</t>
    </r>
    <r>
      <rPr>
        <sz val="10"/>
        <color rgb="FFFF0000"/>
        <rFont val="Arial"/>
        <family val="2"/>
      </rPr>
      <t>if you’re given a choice between “if” and “whether” on the GMAT, then you’ll almost certainly want to choose “whether.”</t>
    </r>
  </si>
  <si>
    <t>The positive....comparative...superlative forms of certain adjectives of quantity are as follows:
set 1. many...more...most
set 2. much...more....most
set 3. great...greater...greatest
While set 1 (many...more...most) is used for countable nouns, set 2 (much...more....most) and set 3 (great...greater...greatest) are used for uncountable nouns.
Now there could be 2 types of uncountable nouns
type a. Quantity word / numbers themselves (e.g. price, volume, weight, probability etc.) are uncountable.
type b. Other uncountable nouns (honesty, poverty, etc as you mentioned)
The set 2 (much...more....most) is used for type b (other uncountable nouns) uncountable nouns.
The set 3 ( great...greater...greatest) is used for type a (Quantity word / numbers) uncountable nouns.
Therefore we see that "more" can be used for (i) countable nouns and (ii) uncountable nouns that are not quantity words/ numbers.
"Greater" can be used for (iii) uncountable nouns that are quantity words/ numbers.</t>
  </si>
  <si>
    <r>
      <t xml:space="preserve">The idiom ‘anxiety about’ is CORRECT.. But </t>
    </r>
    <r>
      <rPr>
        <sz val="9"/>
        <color rgb="FFFF0000"/>
        <rFont val="Arial"/>
        <family val="2"/>
      </rPr>
      <t xml:space="preserve">‘about’ is a preposition and has to be necessarily followed by a noun or pronoun or a noun or a pronoun phrase. </t>
    </r>
  </si>
  <si>
    <t>Using a past tense for a universal statement/fact.</t>
  </si>
  <si>
    <t>Meaning error</t>
  </si>
  <si>
    <t>GMAT Paper Tests</t>
  </si>
  <si>
    <t>Clauses, Comparisons</t>
  </si>
  <si>
    <t>Clauses, Comparisons, Construction, Grammatical Construction</t>
  </si>
  <si>
    <t>Clauses, Comparisons, Style and Usage</t>
  </si>
  <si>
    <t>Infinitive</t>
  </si>
  <si>
    <t>Use of Being</t>
  </si>
  <si>
    <t>Idioms, Meaning, Modifiers</t>
  </si>
  <si>
    <t>Modifiers, Nouns</t>
  </si>
  <si>
    <t>Modifiers, Subjunctive</t>
  </si>
  <si>
    <t>Modifiers, Verb Voice</t>
  </si>
  <si>
    <t>Modifiers, Which/That</t>
  </si>
  <si>
    <t>Which/That</t>
  </si>
  <si>
    <t>A modifier separated by commas, can either modify Preceding clause action or Succeeding clause action. And hence modification is ambiguous.</t>
  </si>
  <si>
    <t>Infinitive, Parallel Structure</t>
  </si>
  <si>
    <t>Parallel Structure, Subject Verb Agreement, Such as/Like</t>
  </si>
  <si>
    <t>Grammatical Construction, Pronouns</t>
  </si>
  <si>
    <t>Idioms, Pronouns</t>
  </si>
  <si>
    <t>Idioms, Pronouns, Subject Verb Agreement</t>
  </si>
  <si>
    <t>Pronouns, Subject Verb Agreement</t>
  </si>
  <si>
    <t>Pronouns, Verb Tense/Form</t>
  </si>
  <si>
    <t>Clauses, Conjunctions</t>
  </si>
  <si>
    <t>Clauses, Conjunctions, Construction</t>
  </si>
  <si>
    <t>Clauses, Construction, Grammatical Construction</t>
  </si>
  <si>
    <t>Clauses, Grammatical Construction</t>
  </si>
  <si>
    <t>If-Then, Style and Usage</t>
  </si>
  <si>
    <t>Style and Usage, Verb Tense/Form, Verb Voice</t>
  </si>
  <si>
    <t>Construction, Use of Being</t>
  </si>
  <si>
    <t>Comparisons, Conjunctions, Grammatical Construction</t>
  </si>
  <si>
    <t>Comparisons, Construction</t>
  </si>
  <si>
    <t>Comparisons, Grammatical Construction, Pronouns</t>
  </si>
  <si>
    <t>Comparisons, Modifiers, Parallel Structure</t>
  </si>
  <si>
    <t>Comparisons, Participle Parallelism</t>
  </si>
  <si>
    <t>Comparisons, Style and Usage</t>
  </si>
  <si>
    <t>Clauses, Modifiers</t>
  </si>
  <si>
    <t>Construction, Modifiers, Subject Verb Agreement</t>
  </si>
  <si>
    <t>Diction, Modifiers, Style and Usage</t>
  </si>
  <si>
    <t>Conjunctions, Style and Usage</t>
  </si>
  <si>
    <t>Clauses, Grammatical Construction, Style and Usage, Which/That</t>
  </si>
  <si>
    <t>Clauses, Style and Usage</t>
  </si>
  <si>
    <t>Construction, Grammatical Construction, Idioms</t>
  </si>
  <si>
    <t>Conjunctions, Subject Verb Agreement</t>
  </si>
  <si>
    <t>Clauses, Style and Usage, Subject Verb Agreement, Verb Tense/Form</t>
  </si>
  <si>
    <t>Grammatical Construction, Idioms, Verb Tense/Form</t>
  </si>
  <si>
    <t>Modifiers, Such as/Like</t>
  </si>
  <si>
    <t>Subject Verb Agreement, Which/That</t>
  </si>
  <si>
    <t>Nouns, Subject Verb Agreement</t>
  </si>
  <si>
    <t>Grammatical Construction, Verb Tense/Form, Verb Voice</t>
  </si>
  <si>
    <t>Idioms, If-Then</t>
  </si>
  <si>
    <t>If-Then, Pronouns</t>
  </si>
  <si>
    <t>Infinitive, Subjunctive</t>
  </si>
  <si>
    <t>Comparisons, Pronouns, Punctuation</t>
  </si>
  <si>
    <t>Conjunctions, Modifiers, Which/That</t>
  </si>
  <si>
    <t>Diction, Modifiers</t>
  </si>
  <si>
    <t>Meaning, Modifiers, Parallel Structure, Which/That</t>
  </si>
  <si>
    <t>Construction, Subject Verb Agreement</t>
  </si>
  <si>
    <t>Construction, Parallel Structure, Verb Tense/Form</t>
  </si>
  <si>
    <t>Absolute Phrase, Modifiers, Pronouns, Subject Verb Agreement</t>
  </si>
  <si>
    <t>Absolute Phrase, Modifiers, Pronouns, Verb Tense/Form</t>
  </si>
  <si>
    <t>Modifiers, Pronouns, Verb Voice</t>
  </si>
  <si>
    <t>Modifiers, Verb Tense/Form, Verb Voice</t>
  </si>
  <si>
    <t>Idioms, Infinitive, Parallel Structure, Verb Tense/Form</t>
  </si>
  <si>
    <t>Idioms, Modifiers, Parallel Structure</t>
  </si>
  <si>
    <t>Idioms, Modifiers, Parallel Structure, Pronouns</t>
  </si>
  <si>
    <t>Idioms, Modifiers, Parallel Structure, Subject Verb Agreement, Which/That</t>
  </si>
  <si>
    <t>Idioms, Parallel Structure, Pronouns, Style and Usage, Subject Verb Agreement</t>
  </si>
  <si>
    <t>Idioms, Parallel Structure, Style and Usage, Subjunctive, Verb Tense/Form</t>
  </si>
  <si>
    <t>Modifiers, Parallel Structure, Style and Usage</t>
  </si>
  <si>
    <t>Modifiers, Participle Parallelism</t>
  </si>
  <si>
    <t>Parallel Structure, Pronouns, Subject Verb Agreement, Verb Tense/Form</t>
  </si>
  <si>
    <t>Parallel Structure, Pronouns, Such as/Like</t>
  </si>
  <si>
    <t>Parallel Structure, Style and Usage</t>
  </si>
  <si>
    <t>Style and Usage, Subject Verb Agreement</t>
  </si>
  <si>
    <t>Style and Usage, Verb Tense/Form</t>
  </si>
  <si>
    <t>Comparisons, Grammatical Construction, Modifiers</t>
  </si>
  <si>
    <t>Comparisons, Modifiers, Nouns</t>
  </si>
  <si>
    <t>Comparisons, Such as/Like</t>
  </si>
  <si>
    <t>Comparisons, Which/That</t>
  </si>
  <si>
    <t>Construction, Diction, Modifiers</t>
  </si>
  <si>
    <t>Clauses, Parallel Structure, Redundancy</t>
  </si>
  <si>
    <t>Diction, Idioms, Infinitive, Parallel Structure</t>
  </si>
  <si>
    <t>Diction, Gerund, Idioms, Infinitive, Pronouns</t>
  </si>
  <si>
    <t>Diction, If-Then, Participle Parallelism</t>
  </si>
  <si>
    <t>Adjectives and Adverbs, Use of Being</t>
  </si>
  <si>
    <t>Absolute Phrase, Meaning, Parallel Structure, Punctuation, Subject Verb Agreement</t>
  </si>
  <si>
    <t>Adjectives and Adverbs, Meaning, Parallel Structure, Participle Parallelism</t>
  </si>
  <si>
    <t>Modifiers, Parallel Structure, Style and Usage, Such as/Like</t>
  </si>
  <si>
    <t>Adjectives and Adverbs, Clauses, Conjunctions, Grammatical Construction</t>
  </si>
  <si>
    <t>If-Then, Verb Tense/Form</t>
  </si>
  <si>
    <t>Construction, Idioms, Meaning, Pronouns</t>
  </si>
  <si>
    <t>Grammatical Construction, Idioms, Style and Usage</t>
  </si>
  <si>
    <t>Comparisons, Conjunctions, Pronouns</t>
  </si>
  <si>
    <t>Comparisons, Idioms, Modifiers, Parallel Structure, Pronouns, Redundancy</t>
  </si>
  <si>
    <t>Comparisons, Nouns, Subject Verb Agreement</t>
  </si>
  <si>
    <t>Comparisons, Parallel Structure, Subject Verb Agreement</t>
  </si>
  <si>
    <t>Comparisons, Parallel Structure, Such as/Like</t>
  </si>
  <si>
    <t>Construction, Meaning, Modifiers, Verb Tense/Form</t>
  </si>
  <si>
    <t>Conjunctions, Parallel Structure, Pronouns</t>
  </si>
  <si>
    <t>Construction, Gerund, Meaning, Parallel Structure, Pronouns</t>
  </si>
  <si>
    <t>Meaning, Modifiers, Parallel Structure, Pronouns, Subject Verb Agreement</t>
  </si>
  <si>
    <t>Clauses, Nouns, Pronouns, Style and Usage, Verb Tense/Form, Verb Voice, Which/That</t>
  </si>
  <si>
    <t>Absolute Phrase, Comparisons, Such as/Like</t>
  </si>
  <si>
    <t>Infinitive, Such as/Like</t>
  </si>
  <si>
    <t>Infinitive, Meaning, Modifiers</t>
  </si>
  <si>
    <t>Absolute Phrase, Clauses</t>
  </si>
  <si>
    <t>Adjectives and Adverbs, Clauses</t>
  </si>
  <si>
    <t>Grammatical Construction, Modifiers, Verb Tense/Form</t>
  </si>
  <si>
    <t>Idioms, Meaning, Modifiers, Parallel Structure, Participle Parallelism, Pronouns, Verb Tense/Form</t>
  </si>
  <si>
    <t>Modifiers, Parallel Structure, Pronouns, Style and Usage</t>
  </si>
  <si>
    <t>Parallel Structure, Participle Parallelism, Pronouns</t>
  </si>
  <si>
    <t>Parallel Structure, Punctuation, Use of Being</t>
  </si>
  <si>
    <t>Clauses, Conjunctions, Grammatical Construction, Pronouns, Subject Verb Agreement</t>
  </si>
  <si>
    <t>Punctuation, Style and Usage, Subject Verb Agreement</t>
  </si>
  <si>
    <t>Absolute Phrase, Clauses, Verb Tense/Form</t>
  </si>
  <si>
    <t>If-Then, Parallel Structure, Pronouns, Subjunctive, Verb Voice</t>
  </si>
  <si>
    <t>Meaning, Redundancy</t>
  </si>
  <si>
    <t>Clauses, Grammatical Construction, Modifiers, Style and Usage</t>
  </si>
  <si>
    <t>Comparisons, Diction, Idioms, Parallel Structure, Pronouns, Subject Verb Agreement</t>
  </si>
  <si>
    <t>Meaning, Pronouns, Subject Verb Agreement</t>
  </si>
  <si>
    <t>Construction, Subjunctive</t>
  </si>
  <si>
    <t>Adjectives and Adverbs, Comparisons, Diction</t>
  </si>
  <si>
    <t>Adjectives and Adverbs, Idioms</t>
  </si>
  <si>
    <t>Style and Usage, Such as/Like</t>
  </si>
  <si>
    <t>Idioms, Modifiers, Verb Tense/Form, Which/That</t>
  </si>
  <si>
    <t>Modifiers, Pronouns, Such as/Like, Verb Tense/Form</t>
  </si>
  <si>
    <t>Nouns</t>
  </si>
  <si>
    <t>Idioms, Parallel Structure, Subjunctive, Verb Tense/Form</t>
  </si>
  <si>
    <t>Diction, Pronouns</t>
  </si>
  <si>
    <t>Adjectives and Adverbs, Clauses, Meaning, Verb Tense/Form</t>
  </si>
  <si>
    <t>Comparisons, Conjunctions, Grammatical Construction, Meaning, Parallel Structure</t>
  </si>
  <si>
    <t>Comparisons, Idioms, Meaning</t>
  </si>
  <si>
    <t>Comparisons, Subject Verb Agreement, Verb Tense/Form</t>
  </si>
  <si>
    <t>Grammatical Construction, Idioms, Modifiers</t>
  </si>
  <si>
    <t>Construction, Modifiers, Parallel Structure</t>
  </si>
  <si>
    <t>Meaning, Modifiers, Parallel Structure, Verb Tense/Form</t>
  </si>
  <si>
    <t>Diction, Grammatical Construction, Meaning</t>
  </si>
  <si>
    <t>Construction, Meaning, Verb Tense/Form</t>
  </si>
  <si>
    <t>Meaning, Modifiers, Verb Tense/Form</t>
  </si>
  <si>
    <t>Clauses, Construction, Meaning, Modifiers, Which/That</t>
  </si>
  <si>
    <t>Parallel Structure, Pronouns, Style and Usage</t>
  </si>
  <si>
    <t>Adjectives and Adverbs, Idioms, Style and Usage</t>
  </si>
  <si>
    <t>Adjectives and Adverbs, Subject Verb Agreement</t>
  </si>
  <si>
    <t>Comparisons, Redundancy</t>
  </si>
  <si>
    <t>Comparisons, Use of Being</t>
  </si>
  <si>
    <t>Idioms, Subject Verb Agreement, Such as/Like</t>
  </si>
  <si>
    <t>Diction, Verb Tense/Form, Which/That</t>
  </si>
  <si>
    <t>Modifiers, Parallel Structure, Participle Parallelism</t>
  </si>
  <si>
    <t>Grammatical Construction, Subjunctive</t>
  </si>
  <si>
    <t>Idioms, Verb Voice</t>
  </si>
  <si>
    <t>Conjunctions, Grammatical Construction, Modifiers, Parallel Structure, Pronouns, Style and Usage</t>
  </si>
  <si>
    <t>Clauses, Meaning, Modifiers</t>
  </si>
  <si>
    <t>Comparisons, Idioms, Pronouns</t>
  </si>
  <si>
    <t>Comparisons, Modifiers, Parallel Structure, Pronouns</t>
  </si>
  <si>
    <t>Diction, Grammatical Construction, Idioms, Parallel Structure</t>
  </si>
  <si>
    <t>Grammatical Construction, Infinitive, Modifiers, Parallel Structure</t>
  </si>
  <si>
    <t>Clauses, Diction, Meaning, Modifiers, Which/That</t>
  </si>
  <si>
    <t>Infinitive, Pronouns, Subject Verb Agreement</t>
  </si>
  <si>
    <t>Verb Tense/Form, Verb Voice</t>
  </si>
  <si>
    <t>Construction, Verb Tense/Form, Which/That</t>
  </si>
  <si>
    <r>
      <t xml:space="preserve">Magoosh </t>
    </r>
    <r>
      <rPr>
        <b/>
        <sz val="10"/>
        <color rgb="FFFF0000"/>
        <rFont val="Arial"/>
        <family val="2"/>
      </rPr>
      <t>-"Being"</t>
    </r>
  </si>
  <si>
    <t>"As+Noun" usage is possible to express role/function</t>
  </si>
  <si>
    <t>were in isolation vs isolated; 
were in revolution vs revolted</t>
  </si>
  <si>
    <t>“Equivalent” generally suggests that two things are similar in quality or function, and “enrollment” generally refers to an entire group of students as a collective.</t>
  </si>
  <si>
    <t xml:space="preserve">There are too many commas because every entity in the parallel list has three examples. </t>
  </si>
  <si>
    <r>
      <t xml:space="preserve">If there were commas all across the sentence, it would be little cumbersome to identify the entities in the parallel list. Hence, </t>
    </r>
    <r>
      <rPr>
        <sz val="9"/>
        <color rgb="FFFF0000"/>
        <rFont val="Arial"/>
        <family val="2"/>
      </rPr>
      <t>use of semicolon becomes imperative here to distinguish between the examples of a particular entity and the next entity in the parallel list</t>
    </r>
    <r>
      <rPr>
        <sz val="9"/>
        <color theme="1"/>
        <rFont val="Arial"/>
        <family val="2"/>
      </rPr>
      <t>.</t>
    </r>
  </si>
  <si>
    <t>Use past perfect tense, only if there isanother past tense verb</t>
  </si>
  <si>
    <r>
      <rPr>
        <sz val="9"/>
        <color rgb="FFFF0000"/>
        <rFont val="Arial"/>
        <family val="2"/>
      </rPr>
      <t>In the phrase "instead of," the word "of" is a preposition</t>
    </r>
    <r>
      <rPr>
        <b/>
        <sz val="9"/>
        <color rgb="FFFF0000"/>
        <rFont val="Arial"/>
        <family val="2"/>
      </rPr>
      <t xml:space="preserve">. Prepositions, like "with," "on," and "of," can only be followed by a noun. </t>
    </r>
    <r>
      <rPr>
        <sz val="9"/>
        <color theme="1"/>
        <rFont val="Arial"/>
        <family val="2"/>
      </rPr>
      <t>(Or a gerund, 'ing' verb acting as noun.) So, 'instead of' followed by something other than a noun or a gerund is incorrect</t>
    </r>
  </si>
  <si>
    <r>
      <rPr>
        <b/>
        <sz val="10"/>
        <color rgb="FFFF0000"/>
        <rFont val="Arial"/>
        <family val="2"/>
      </rPr>
      <t xml:space="preserve">Instead of </t>
    </r>
    <r>
      <rPr>
        <sz val="10"/>
        <color theme="1"/>
        <rFont val="Arial"/>
        <family val="2"/>
      </rPr>
      <t>- In the phrase "instead of," the word "of" is a preposition. Prepositions, like "with," "on," and "of," can only be followed by a noun. (Or a gerund, 'ing' verb acting as noun.) So, 'instead of' followed by something other than a noun or a gerund is incorrect</t>
    </r>
  </si>
  <si>
    <t xml:space="preserve">Two clauses SHOULD be joined with comma + "and" and NOT just with "and" not </t>
  </si>
  <si>
    <t xml:space="preserve">When a verb-ing modifier is preceded by a comma, it always modifies the entire preceding clause. The verb-ing modifier denotes an action and this action must make sense with the subject of the preceding clause. </t>
  </si>
  <si>
    <r>
      <rPr>
        <sz val="10"/>
        <color rgb="FFFF0000"/>
        <rFont val="Arial"/>
        <family val="2"/>
      </rPr>
      <t xml:space="preserve">Greater than vs More than: </t>
    </r>
    <r>
      <rPr>
        <sz val="10"/>
        <rFont val="Arial"/>
        <family val="2"/>
      </rPr>
      <t>if you’re comparing numbers themselves – not quantity in general, but actual numbers – it’s generally better to use “greater than” instead of “more than.” For example, you would read the mathematical expression 20 &gt; 10 as “twenty is greater than ten.”</t>
    </r>
  </si>
  <si>
    <r>
      <rPr>
        <sz val="10"/>
        <color rgb="FFFF0000"/>
        <rFont val="Arial"/>
        <family val="2"/>
      </rPr>
      <t xml:space="preserve"> its numbers are now five times greater than what they were: </t>
    </r>
    <r>
      <rPr>
        <sz val="10"/>
        <color theme="1"/>
        <rFont val="Arial"/>
        <family val="2"/>
      </rPr>
      <t>What" can occasionally be used as a pronoun in a non-question (technically, a relative pronoun if you like jargon), but when it is used as a pronoun, it basically is a singular phrase that means "the things that."</t>
    </r>
  </si>
  <si>
    <t>Remember this. whenever GMAT talks about comparison between now and a past time, we need to repeat verb form.</t>
  </si>
  <si>
    <r>
      <t xml:space="preserve"> The phrase </t>
    </r>
    <r>
      <rPr>
        <sz val="10"/>
        <color rgb="FFFF0000"/>
        <rFont val="Arial"/>
        <family val="2"/>
      </rPr>
      <t>"resulting in,"</t>
    </r>
    <r>
      <rPr>
        <sz val="10"/>
        <color theme="1"/>
        <rFont val="Arial"/>
        <family val="2"/>
      </rPr>
      <t xml:space="preserve"> because it contains a preposition, should introduce a noun or noun phrase that is a result.</t>
    </r>
  </si>
  <si>
    <t>Don't be tempted by logical answers that are out of scope for the given argument.</t>
  </si>
  <si>
    <t>incorrect</t>
  </si>
  <si>
    <t xml:space="preserve"> "Being" really isn’t too different from any other "-ing" word. "Being" can be a verb ("I am being cruel to Mike today.") or a noun ("Being a GMAT Club member is good for your mental health."). 
It’s just that it can’t act as a modifier &gt;&gt; "Being a GMAT Club member, ziyuen improved his GMAT score." WRONG</t>
  </si>
  <si>
    <r>
      <t xml:space="preserve">On the Great Plains, nineteenth-century </t>
    </r>
    <r>
      <rPr>
        <b/>
        <sz val="10"/>
        <color theme="1"/>
        <rFont val="Arial"/>
        <family val="2"/>
      </rPr>
      <t xml:space="preserve">settlers used mud and grass to build their homes, making do without </t>
    </r>
    <r>
      <rPr>
        <sz val="10"/>
        <color theme="1"/>
        <rFont val="Arial"/>
        <family val="2"/>
      </rPr>
      <t>timber and nails</t>
    </r>
    <r>
      <rPr>
        <b/>
        <sz val="10"/>
        <color theme="1"/>
        <rFont val="Arial"/>
        <family val="2"/>
      </rPr>
      <t xml:space="preserve">
</t>
    </r>
    <r>
      <rPr>
        <b/>
        <sz val="10"/>
        <color rgb="FFFF0000"/>
        <rFont val="Arial"/>
        <family val="2"/>
      </rPr>
      <t>"Make do without" means "to get by without"-- Ex. We made do with what provisions we had at the camp site.</t>
    </r>
  </si>
  <si>
    <t xml:space="preserve"> </t>
  </si>
  <si>
    <r>
      <rPr>
        <b/>
        <sz val="10"/>
        <color rgb="FFFF0000"/>
        <rFont val="Arial"/>
        <family val="2"/>
      </rPr>
      <t xml:space="preserve">The Neanderthals, once considered dull-witted brutes, are now known to have had brains fully as large as our own.
to have had. </t>
    </r>
    <r>
      <rPr>
        <sz val="10"/>
        <color theme="1"/>
        <rFont val="Arial"/>
        <family val="2"/>
      </rPr>
      <t>This usage is called perfect infinitive and is quite sophisticated in its application.
The perfect infinitive indicates that its action happened before the action of the main verb of the clause. Perfect infinitives can act as present perfect, past perfect, or simple past tense. In this case, the perfect infinitive is acting as simple past (because clearly, the brains of Neanderthals existed in the past).</t>
    </r>
  </si>
  <si>
    <t>Comma+WITH -  "with" is used as a connector that sets up a modifier quite similar to the ,-ing form. It's not identical to the -ing modifier but close enough that it fits a very similar role. And so you should assess it in the same way - when you see it, ask whether it provides a clear and logical description of what it seeks to describe.</t>
  </si>
  <si>
    <r>
      <rPr>
        <b/>
        <sz val="10"/>
        <color rgb="FFFF0000"/>
        <rFont val="Arial"/>
        <family val="2"/>
      </rPr>
      <t xml:space="preserve">Rather than vs Instead of </t>
    </r>
    <r>
      <rPr>
        <sz val="10"/>
        <color theme="1"/>
        <rFont val="Arial"/>
        <family val="2"/>
      </rPr>
      <t xml:space="preserve">
The GMAT focuses on rather than vs. instead of.  The latter is a compound preposition, and, as such, could only take a noun as its object.  By contrast, rather than can act as either a preposition (taking a noun) or a subordinate conjunction (followed by a full clause).  Instead of could only put nouns in parallel, but rather than can put nouns or verbs or entire actions in parallel.  In general, the GMAT seems to avoid the situations in which a correct use of “instead of” would be allowed, </t>
    </r>
    <r>
      <rPr>
        <sz val="10"/>
        <color rgb="FFFF0000"/>
        <rFont val="Arial"/>
        <family val="2"/>
      </rPr>
      <t>and seems to use “instead of” only as an incorrect choice for “rather than.”</t>
    </r>
  </si>
  <si>
    <t>The phrase 'as X' is used in two ways/contexts:
1. In the context of describing something: in that case, this phrase should come immediately after the word that it refers to. This is what is happening in D.
For e.g., India, as Bharath is called by many parts of the world, is a fast developing country.
Here, both the names 'India' &amp; 'Bharat' refer to same country.
2. In the context of cause and effect: in this case, the phrase should come first as the cause of something and then the sentence should complete with that something as the effect.
For e.,g,. As India adopted liberal trade policies, it is able to make successful huge business with many countries in the world.</t>
  </si>
  <si>
    <t>“with” + [noun] + [participial phrase].  The GMAT does not like this construction.  If you want to describe a full action, use a full [noun]+[verb] clause. 
's not true that "with" + [noun] + [participle] is always wrong, 100% of the time. What''s true is that this structure is incorrect when it contains a full action, a full action that would be more appropriately conveyed by a full clause. For example,
With the Army of the James approaching from the west, Lee had no viable escape at the Battle of Appomattox.
The words following "with" describe a vivid action, somebody actually doing something. For that, we need a full clause.
Because the Army of the James was approaching from the west, Lee had no viable escape at the Battle of Appomattox.</t>
  </si>
  <si>
    <r>
      <rPr>
        <b/>
        <sz val="10"/>
        <color rgb="FFFF0000"/>
        <rFont val="Arial"/>
        <family val="2"/>
      </rPr>
      <t xml:space="preserve">As much as vs As many as: </t>
    </r>
    <r>
      <rPr>
        <sz val="10"/>
        <color theme="1"/>
        <rFont val="Arial"/>
        <family val="2"/>
      </rPr>
      <t>This is a common grammar issue people often get mixed up, so here is a quick lesson on when to use "as much as" versus "as many as":
as much as = non-countable nouns &amp; percentages
That pair of shoes costs as much as my last month's rent!
The failure rate for this class can be as much as 25 percent.
as many as = countable nouns
There will be as many as 250 people at our graduation party.
My coworkers work as many as 15 percent more hours than I do each week.</t>
    </r>
  </si>
  <si>
    <r>
      <t>Use ; for LIST</t>
    </r>
    <r>
      <rPr>
        <sz val="10"/>
        <color rgb="FFFF0000"/>
        <rFont val="Arial"/>
        <family val="2"/>
      </rPr>
      <t xml:space="preserve">
A compound list is a type of list where each item includes commas within it, which makes figuring out which items go together incredibly difficult. For compound sentences, you should separate each item with a semicolon (;), rather than just a comma. </t>
    </r>
  </si>
  <si>
    <r>
      <rPr>
        <b/>
        <sz val="10"/>
        <color rgb="FFFF0000"/>
        <rFont val="Arial"/>
        <family val="2"/>
      </rPr>
      <t xml:space="preserve">Although </t>
    </r>
    <r>
      <rPr>
        <sz val="10"/>
        <color theme="1"/>
        <rFont val="Arial"/>
        <family val="2"/>
      </rPr>
      <t xml:space="preserve">= can be replaced with the phrase "despite the fact that" and it will still make sense
</t>
    </r>
    <r>
      <rPr>
        <b/>
        <sz val="10"/>
        <color rgb="FFFF0000"/>
        <rFont val="Arial"/>
        <family val="2"/>
      </rPr>
      <t xml:space="preserve">But </t>
    </r>
    <r>
      <rPr>
        <sz val="10"/>
        <color theme="1"/>
        <rFont val="Arial"/>
        <family val="2"/>
      </rPr>
      <t>= used to show contrast; does not mean the same thing as "despite the fact that"</t>
    </r>
  </si>
  <si>
    <r>
      <rPr>
        <b/>
        <sz val="10"/>
        <color rgb="FFFF0000"/>
        <rFont val="Arial"/>
        <family val="2"/>
      </rPr>
      <t xml:space="preserve">Statistics is singular or plural
</t>
    </r>
    <r>
      <rPr>
        <sz val="10"/>
        <color rgb="FFFF0000"/>
        <rFont val="Arial"/>
        <family val="2"/>
      </rPr>
      <t>Statistics can be singular or plural. In this context, statistics is plural
Singular: When we refer to the study or field of statistics, then "statistics" is singular.
For undergraduates who pursue a degree in economics, statistics is a required course.
Plural: When we refer to the actual numbers (the numerical data), "statistics" is plural.
Statistics on gun violence in the U.S. are horrifying.</t>
    </r>
  </si>
  <si>
    <r>
      <t xml:space="preserve">Compound preposition </t>
    </r>
    <r>
      <rPr>
        <b/>
        <u/>
        <sz val="10"/>
        <color theme="1"/>
        <rFont val="Arial"/>
        <family val="2"/>
      </rPr>
      <t xml:space="preserve">because of </t>
    </r>
    <r>
      <rPr>
        <sz val="10"/>
        <color theme="1"/>
        <rFont val="Arial"/>
        <family val="2"/>
      </rPr>
      <t xml:space="preserve">should be followed by a noun or noun phrase. </t>
    </r>
  </si>
  <si>
    <r>
      <t xml:space="preserve">The correct idiom is </t>
    </r>
    <r>
      <rPr>
        <b/>
        <sz val="10"/>
        <color rgb="FFFF0000"/>
        <rFont val="Arial"/>
        <family val="2"/>
      </rPr>
      <t>Consider X Y</t>
    </r>
    <r>
      <rPr>
        <sz val="10"/>
        <color theme="1"/>
        <rFont val="Arial"/>
        <family val="2"/>
      </rPr>
      <t xml:space="preserve"> and not consider x as y or consider x to be y or consider x as y or any other form.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</si>
</sst>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yyyy;@"/>
  </numFmts>
  <fonts count="49">
    <font>
      <sz val="11"/>
      <color theme="1"/>
      <name val="Calibri"/>
      <family val="2"/>
      <scheme val="minor"/>
    </font>
    <font>
      <sz val="9"/>
      <color theme="1"/>
      <name val="Arial"/>
      <family val="2"/>
    </font>
    <font>
      <b/>
      <sz val="16"/>
      <color theme="1"/>
      <name val="Arial"/>
      <family val="2"/>
    </font>
    <font>
      <b/>
      <sz val="16"/>
      <color indexed="26"/>
      <name val="Arial"/>
      <family val="2"/>
    </font>
    <font>
      <b/>
      <sz val="12"/>
      <color indexed="26"/>
      <name val="Arial"/>
      <family val="2"/>
    </font>
    <font>
      <b/>
      <sz val="11"/>
      <color indexed="63"/>
      <name val="Arial"/>
      <family val="2"/>
    </font>
    <font>
      <sz val="8"/>
      <color indexed="63"/>
      <name val="Arial"/>
      <family val="2"/>
    </font>
    <font>
      <sz val="11"/>
      <color indexed="63"/>
      <name val="Arial"/>
      <family val="2"/>
    </font>
    <font>
      <sz val="11"/>
      <color theme="1"/>
      <name val="Arial"/>
      <family val="2"/>
    </font>
    <font>
      <sz val="11"/>
      <color theme="1"/>
      <name val="Calibri"/>
      <family val="2"/>
      <scheme val="minor"/>
    </font>
    <font>
      <u/>
      <sz val="11"/>
      <color theme="10"/>
      <name val="Calibri"/>
      <family val="2"/>
      <scheme val="minor"/>
    </font>
    <font>
      <sz val="10"/>
      <color theme="1"/>
      <name val="Arial"/>
      <family val="2"/>
    </font>
    <font>
      <b/>
      <sz val="14"/>
      <color theme="1"/>
      <name val="Arial"/>
      <family val="2"/>
    </font>
    <font>
      <sz val="9"/>
      <color rgb="FFFF0000"/>
      <name val="Arial"/>
      <family val="2"/>
    </font>
    <font>
      <sz val="11"/>
      <color rgb="FF2A2A2A"/>
      <name val="Inherit"/>
    </font>
    <font>
      <b/>
      <sz val="9"/>
      <color rgb="FFFF0000"/>
      <name val="Arial"/>
      <family val="2"/>
    </font>
    <font>
      <b/>
      <sz val="9"/>
      <color theme="1"/>
      <name val="Arial"/>
      <family val="2"/>
    </font>
    <font>
      <sz val="17"/>
      <color rgb="FF7A7A7A"/>
      <name val="Segoe UI"/>
      <family val="2"/>
    </font>
    <font>
      <sz val="9"/>
      <name val="Arial"/>
      <family val="2"/>
    </font>
    <font>
      <u/>
      <sz val="9"/>
      <name val="Arial"/>
      <family val="2"/>
    </font>
    <font>
      <sz val="11"/>
      <color rgb="FF9C0006"/>
      <name val="Calibri"/>
      <family val="2"/>
      <scheme val="minor"/>
    </font>
    <font>
      <b/>
      <sz val="11"/>
      <color rgb="FF3F3F3F"/>
      <name val="Calibri"/>
      <family val="2"/>
      <scheme val="minor"/>
    </font>
    <font>
      <b/>
      <sz val="11"/>
      <color rgb="FF9C0006"/>
      <name val="Calibri"/>
      <family val="2"/>
      <scheme val="minor"/>
    </font>
    <font>
      <b/>
      <sz val="12"/>
      <color theme="1"/>
      <name val="Arial"/>
      <family val="2"/>
    </font>
    <font>
      <sz val="9"/>
      <color theme="3"/>
      <name val="Arial"/>
      <family val="2"/>
    </font>
    <font>
      <b/>
      <sz val="11"/>
      <color rgb="FF2A2A2A"/>
      <name val="Tahoma"/>
      <family val="2"/>
    </font>
    <font>
      <sz val="10"/>
      <color rgb="FFFF0000"/>
      <name val="Arial"/>
      <family val="2"/>
    </font>
    <font>
      <b/>
      <sz val="10"/>
      <color rgb="FFFF0000"/>
      <name val="Arial"/>
      <family val="2"/>
    </font>
    <font>
      <sz val="10"/>
      <color rgb="FF2A2A2A"/>
      <name val="Arial"/>
      <family val="2"/>
    </font>
    <font>
      <b/>
      <sz val="10"/>
      <color theme="0"/>
      <name val="Arial"/>
      <family val="2"/>
    </font>
    <font>
      <b/>
      <sz val="10"/>
      <color theme="1"/>
      <name val="Arial"/>
      <family val="2"/>
    </font>
    <font>
      <sz val="11"/>
      <color rgb="FFFF0000"/>
      <name val="Calibri"/>
      <family val="2"/>
      <scheme val="minor"/>
    </font>
    <font>
      <b/>
      <sz val="11"/>
      <color rgb="FFFF0000"/>
      <name val="Calibri"/>
      <family val="2"/>
      <scheme val="minor"/>
    </font>
    <font>
      <sz val="10"/>
      <color rgb="FFC00000"/>
      <name val="Arial"/>
      <family val="2"/>
    </font>
    <font>
      <b/>
      <sz val="10"/>
      <color theme="3"/>
      <name val="Arial"/>
      <family val="2"/>
    </font>
    <font>
      <sz val="10"/>
      <color theme="3"/>
      <name val="Arial"/>
      <family val="2"/>
    </font>
    <font>
      <i/>
      <sz val="10"/>
      <color theme="3"/>
      <name val="Arial"/>
      <family val="2"/>
    </font>
    <font>
      <b/>
      <sz val="10"/>
      <color rgb="FF3F3F3F"/>
      <name val="Calibri"/>
      <family val="2"/>
      <scheme val="minor"/>
    </font>
    <font>
      <u/>
      <sz val="10"/>
      <color theme="10"/>
      <name val="Arial"/>
      <family val="2"/>
    </font>
    <font>
      <b/>
      <sz val="14"/>
      <color rgb="FFFF0000"/>
      <name val="Calibri"/>
      <family val="2"/>
      <scheme val="minor"/>
    </font>
    <font>
      <sz val="10"/>
      <color rgb="FF2A2A2A"/>
      <name val="Inherit"/>
    </font>
    <font>
      <sz val="10"/>
      <name val="Arial"/>
      <family val="2"/>
    </font>
    <font>
      <u/>
      <sz val="10"/>
      <color rgb="FFFF0000"/>
      <name val="Arial"/>
      <family val="2"/>
    </font>
    <font>
      <sz val="10"/>
      <color rgb="FF0070C0"/>
      <name val="Arial"/>
      <family val="2"/>
    </font>
    <font>
      <b/>
      <u/>
      <sz val="10"/>
      <color rgb="FFFF0000"/>
      <name val="Arial"/>
      <family val="2"/>
    </font>
    <font>
      <u/>
      <sz val="10"/>
      <name val="Arial"/>
      <family val="2"/>
    </font>
    <font>
      <b/>
      <sz val="10"/>
      <color rgb="FFC00000"/>
      <name val="Arial"/>
      <family val="2"/>
    </font>
    <font>
      <sz val="9"/>
      <color theme="4"/>
      <name val="Arial"/>
      <family val="2"/>
    </font>
    <font>
      <b/>
      <u/>
      <sz val="10"/>
      <color theme="1"/>
      <name val="Arial"/>
      <family val="2"/>
    </font>
  </fonts>
  <fills count="17">
    <fill>
      <patternFill patternType="none"/>
    </fill>
    <fill>
      <patternFill patternType="gray125"/>
    </fill>
    <fill>
      <patternFill patternType="solid">
        <fgColor indexed="62"/>
        <bgColor indexed="64"/>
      </patternFill>
    </fill>
    <fill>
      <patternFill patternType="solid">
        <fgColor indexed="44"/>
        <bgColor indexed="64"/>
      </patternFill>
    </fill>
    <fill>
      <patternFill patternType="solid">
        <fgColor indexed="2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C7CE"/>
      </patternFill>
    </fill>
    <fill>
      <patternFill patternType="solid">
        <fgColor rgb="FFF2F2F2"/>
      </patternFill>
    </fill>
    <fill>
      <patternFill patternType="solid">
        <fgColor theme="4" tint="0.79998168889431442"/>
        <bgColor theme="4" tint="0.79998168889431442"/>
      </patternFill>
    </fill>
    <fill>
      <patternFill patternType="solid">
        <fgColor rgb="FFF7F7F7"/>
        <bgColor indexed="64"/>
      </patternFill>
    </fill>
    <fill>
      <patternFill patternType="solid">
        <fgColor theme="4" tint="-0.499984740745262"/>
        <bgColor indexed="64"/>
      </patternFill>
    </fill>
    <fill>
      <patternFill patternType="solid">
        <fgColor theme="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style="medium">
        <color indexed="26"/>
      </left>
      <right/>
      <top/>
      <bottom style="medium">
        <color indexed="26"/>
      </bottom>
      <diagonal/>
    </border>
    <border>
      <left/>
      <right/>
      <top/>
      <bottom style="medium">
        <color indexed="26"/>
      </bottom>
      <diagonal/>
    </border>
    <border>
      <left/>
      <right style="medium">
        <color indexed="26"/>
      </right>
      <top/>
      <bottom style="medium">
        <color indexed="26"/>
      </bottom>
      <diagonal/>
    </border>
    <border>
      <left style="medium">
        <color indexed="26"/>
      </left>
      <right style="medium">
        <color indexed="26"/>
      </right>
      <top/>
      <bottom style="medium">
        <color indexed="26"/>
      </bottom>
      <diagonal/>
    </border>
    <border>
      <left style="medium">
        <color indexed="26"/>
      </left>
      <right style="medium">
        <color indexed="26"/>
      </right>
      <top style="medium">
        <color indexed="26"/>
      </top>
      <bottom style="medium">
        <color indexed="26"/>
      </bottom>
      <diagonal/>
    </border>
    <border>
      <left/>
      <right/>
      <top style="thin">
        <color indexed="64"/>
      </top>
      <bottom/>
      <diagonal/>
    </border>
    <border>
      <left/>
      <right/>
      <top/>
      <bottom style="thin">
        <color indexed="64"/>
      </bottom>
      <diagonal/>
    </border>
    <border>
      <left/>
      <right/>
      <top style="medium">
        <color rgb="FFDDDDDD"/>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top style="thin">
        <color indexed="64"/>
      </top>
      <bottom/>
      <diagonal/>
    </border>
    <border>
      <left style="thin">
        <color theme="7"/>
      </left>
      <right style="thin">
        <color theme="7"/>
      </right>
      <top style="thin">
        <color theme="7"/>
      </top>
      <bottom style="thin">
        <color theme="7"/>
      </bottom>
      <diagonal/>
    </border>
    <border>
      <left style="medium">
        <color indexed="26"/>
      </left>
      <right/>
      <top style="medium">
        <color indexed="26"/>
      </top>
      <bottom style="medium">
        <color indexed="26"/>
      </bottom>
      <diagonal/>
    </border>
    <border>
      <left/>
      <right/>
      <top style="medium">
        <color indexed="26"/>
      </top>
      <bottom style="medium">
        <color indexed="26"/>
      </bottom>
      <diagonal/>
    </border>
    <border>
      <left/>
      <right style="medium">
        <color indexed="26"/>
      </right>
      <top style="medium">
        <color indexed="26"/>
      </top>
      <bottom style="medium">
        <color indexed="26"/>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diagonal/>
    </border>
  </borders>
  <cellStyleXfs count="5">
    <xf numFmtId="0" fontId="0" fillId="0" borderId="0"/>
    <xf numFmtId="43" fontId="9" fillId="0" borderId="0" applyFont="0" applyFill="0" applyBorder="0" applyAlignment="0" applyProtection="0"/>
    <xf numFmtId="0" fontId="10" fillId="0" borderId="0" applyNumberFormat="0" applyFill="0" applyBorder="0" applyAlignment="0" applyProtection="0"/>
    <xf numFmtId="0" fontId="20" fillId="7" borderId="0" applyNumberFormat="0" applyBorder="0" applyAlignment="0" applyProtection="0"/>
    <xf numFmtId="0" fontId="21" fillId="8" borderId="9" applyNumberFormat="0" applyAlignment="0" applyProtection="0"/>
  </cellStyleXfs>
  <cellXfs count="163">
    <xf numFmtId="0" fontId="0" fillId="0" borderId="0" xfId="0"/>
    <xf numFmtId="0" fontId="1" fillId="0" borderId="0" xfId="0" applyFont="1"/>
    <xf numFmtId="0" fontId="2" fillId="0" borderId="0" xfId="0" applyFont="1"/>
    <xf numFmtId="0" fontId="4" fillId="2" borderId="4" xfId="0" applyFont="1" applyFill="1" applyBorder="1" applyAlignment="1">
      <alignment horizontal="center" vertical="center" wrapText="1"/>
    </xf>
    <xf numFmtId="0" fontId="5" fillId="3" borderId="5" xfId="0" applyFont="1" applyFill="1" applyBorder="1" applyAlignment="1">
      <alignment horizontal="center"/>
    </xf>
    <xf numFmtId="0" fontId="6" fillId="4" borderId="5" xfId="0" applyFont="1" applyFill="1" applyBorder="1" applyAlignment="1">
      <alignment horizontal="center"/>
    </xf>
    <xf numFmtId="0" fontId="6" fillId="4" borderId="5" xfId="0" applyFont="1" applyFill="1" applyBorder="1" applyAlignment="1">
      <alignment horizontal="left" wrapText="1"/>
    </xf>
    <xf numFmtId="0" fontId="7" fillId="4" borderId="5" xfId="0" applyFont="1" applyFill="1" applyBorder="1" applyAlignment="1">
      <alignment horizontal="center"/>
    </xf>
    <xf numFmtId="0" fontId="8" fillId="0" borderId="0" xfId="0" applyFont="1"/>
    <xf numFmtId="0" fontId="1" fillId="0" borderId="0" xfId="0" applyFont="1" applyAlignment="1">
      <alignment horizontal="left" vertical="center" wrapText="1"/>
    </xf>
    <xf numFmtId="9" fontId="1" fillId="0" borderId="0" xfId="0" applyNumberFormat="1" applyFont="1"/>
    <xf numFmtId="0" fontId="6" fillId="4" borderId="5" xfId="0" applyFont="1" applyFill="1" applyBorder="1" applyAlignment="1">
      <alignment horizontal="center" wrapText="1"/>
    </xf>
    <xf numFmtId="0" fontId="16" fillId="0" borderId="0" xfId="0" applyFont="1"/>
    <xf numFmtId="0" fontId="16" fillId="5" borderId="0" xfId="0" applyFont="1" applyFill="1"/>
    <xf numFmtId="0" fontId="18" fillId="0" borderId="0" xfId="0" applyFont="1" applyFill="1" applyAlignment="1">
      <alignment horizontal="center" vertical="top" wrapText="1"/>
    </xf>
    <xf numFmtId="0" fontId="19" fillId="0" borderId="0" xfId="2" applyFont="1" applyFill="1" applyAlignment="1">
      <alignment horizontal="center" vertical="top" wrapText="1"/>
    </xf>
    <xf numFmtId="0" fontId="18" fillId="0" borderId="8" xfId="0" applyFont="1" applyFill="1" applyBorder="1" applyAlignment="1">
      <alignment horizontal="center" vertical="top" wrapText="1"/>
    </xf>
    <xf numFmtId="0" fontId="19" fillId="0" borderId="8" xfId="2" applyFont="1" applyFill="1" applyBorder="1" applyAlignment="1">
      <alignment horizontal="center" vertical="top" wrapText="1"/>
    </xf>
    <xf numFmtId="0" fontId="1" fillId="0" borderId="0" xfId="0" applyFont="1" applyAlignment="1">
      <alignment horizontal="left" vertical="center"/>
    </xf>
    <xf numFmtId="0" fontId="16" fillId="0" borderId="7" xfId="0" applyFont="1" applyBorder="1" applyAlignment="1">
      <alignment horizontal="left" vertical="center"/>
    </xf>
    <xf numFmtId="0" fontId="1" fillId="0" borderId="7" xfId="0" applyFont="1" applyBorder="1" applyAlignment="1">
      <alignment horizontal="left" vertical="center"/>
    </xf>
    <xf numFmtId="0" fontId="16" fillId="0" borderId="0" xfId="0" applyFont="1" applyAlignment="1">
      <alignment horizontal="left" vertical="center"/>
    </xf>
    <xf numFmtId="0" fontId="16" fillId="5" borderId="0" xfId="0" applyFont="1" applyFill="1" applyAlignment="1">
      <alignment horizontal="left" vertical="center"/>
    </xf>
    <xf numFmtId="0" fontId="16" fillId="5" borderId="6" xfId="0" applyFont="1" applyFill="1" applyBorder="1" applyAlignment="1">
      <alignment horizontal="left" vertical="center"/>
    </xf>
    <xf numFmtId="0" fontId="1" fillId="0" borderId="6" xfId="0" applyFont="1" applyBorder="1" applyAlignment="1">
      <alignment horizontal="left" vertical="center"/>
    </xf>
    <xf numFmtId="0" fontId="16" fillId="0" borderId="6" xfId="0" applyFont="1" applyBorder="1" applyAlignment="1">
      <alignment horizontal="left" vertical="center"/>
    </xf>
    <xf numFmtId="0" fontId="15" fillId="0" borderId="6" xfId="0" applyFont="1" applyBorder="1" applyAlignment="1">
      <alignment horizontal="left" vertical="center"/>
    </xf>
    <xf numFmtId="0" fontId="1" fillId="0" borderId="0" xfId="0" applyFont="1" applyBorder="1" applyAlignment="1">
      <alignment horizontal="left" vertical="center"/>
    </xf>
    <xf numFmtId="0" fontId="18" fillId="0" borderId="0" xfId="0" applyFont="1" applyFill="1" applyBorder="1" applyAlignment="1">
      <alignment horizontal="center" vertical="top" wrapText="1"/>
    </xf>
    <xf numFmtId="0" fontId="18" fillId="0" borderId="0" xfId="2" applyFont="1" applyFill="1" applyAlignment="1">
      <alignment horizontal="center" vertical="top" wrapText="1"/>
    </xf>
    <xf numFmtId="0" fontId="19" fillId="0" borderId="0" xfId="2" applyFont="1" applyFill="1" applyBorder="1" applyAlignment="1">
      <alignment horizontal="center" vertical="top" wrapText="1"/>
    </xf>
    <xf numFmtId="0" fontId="18" fillId="0" borderId="0" xfId="2" applyFont="1" applyFill="1" applyBorder="1" applyAlignment="1">
      <alignment horizontal="center" vertical="top" wrapText="1"/>
    </xf>
    <xf numFmtId="43" fontId="1" fillId="0" borderId="0" xfId="1" applyFont="1" applyAlignment="1">
      <alignment horizontal="left" vertical="center"/>
    </xf>
    <xf numFmtId="0" fontId="18" fillId="0" borderId="8" xfId="2" applyFont="1" applyFill="1" applyBorder="1" applyAlignment="1">
      <alignment horizontal="center" vertical="top" wrapText="1"/>
    </xf>
    <xf numFmtId="0" fontId="1" fillId="0" borderId="0" xfId="0" applyFont="1" applyFill="1" applyBorder="1"/>
    <xf numFmtId="15" fontId="18" fillId="0" borderId="0" xfId="0" applyNumberFormat="1" applyFont="1" applyFill="1" applyBorder="1" applyAlignment="1">
      <alignment horizontal="center" vertical="top" wrapText="1"/>
    </xf>
    <xf numFmtId="0" fontId="1" fillId="0" borderId="0" xfId="0" applyFont="1" applyFill="1"/>
    <xf numFmtId="0" fontId="18" fillId="0" borderId="0" xfId="0" applyFont="1" applyFill="1" applyBorder="1"/>
    <xf numFmtId="0" fontId="2" fillId="6" borderId="0" xfId="0" applyFont="1" applyFill="1"/>
    <xf numFmtId="15" fontId="1" fillId="0" borderId="0" xfId="0" applyNumberFormat="1" applyFont="1" applyFill="1" applyBorder="1"/>
    <xf numFmtId="0" fontId="1" fillId="0" borderId="0" xfId="0" applyFont="1" applyFill="1" applyAlignment="1">
      <alignment wrapText="1"/>
    </xf>
    <xf numFmtId="0" fontId="18" fillId="0" borderId="8" xfId="0" applyFont="1" applyFill="1" applyBorder="1" applyAlignment="1">
      <alignment horizontal="center" vertical="center" wrapText="1"/>
    </xf>
    <xf numFmtId="0" fontId="19" fillId="0" borderId="8" xfId="2" applyFont="1" applyFill="1" applyBorder="1" applyAlignment="1">
      <alignment horizontal="center" vertical="center" wrapText="1"/>
    </xf>
    <xf numFmtId="0" fontId="18" fillId="0" borderId="0" xfId="2" applyFont="1" applyFill="1" applyAlignment="1">
      <alignment horizontal="center" vertical="center" wrapText="1"/>
    </xf>
    <xf numFmtId="0" fontId="18" fillId="0" borderId="8" xfId="2"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Alignment="1">
      <alignment vertical="center"/>
    </xf>
    <xf numFmtId="0" fontId="1" fillId="0" borderId="0" xfId="0" applyFont="1" applyFill="1" applyBorder="1" applyAlignment="1">
      <alignment wrapText="1"/>
    </xf>
    <xf numFmtId="0" fontId="1" fillId="0" borderId="0" xfId="0" applyFont="1" applyAlignment="1">
      <alignment wrapText="1"/>
    </xf>
    <xf numFmtId="0" fontId="1" fillId="0" borderId="0" xfId="0" applyFont="1" applyFill="1" applyAlignment="1">
      <alignment vertical="top" wrapText="1"/>
    </xf>
    <xf numFmtId="0" fontId="1" fillId="0" borderId="0" xfId="0" applyFont="1" applyFill="1" applyBorder="1" applyAlignment="1">
      <alignment vertical="top"/>
    </xf>
    <xf numFmtId="0" fontId="1" fillId="0" borderId="0" xfId="0" applyFont="1" applyFill="1" applyAlignment="1">
      <alignment vertical="top"/>
    </xf>
    <xf numFmtId="15" fontId="1" fillId="0" borderId="0" xfId="0" applyNumberFormat="1" applyFont="1" applyFill="1" applyAlignment="1">
      <alignment vertical="top"/>
    </xf>
    <xf numFmtId="0" fontId="25" fillId="0" borderId="0" xfId="0" applyFont="1"/>
    <xf numFmtId="0" fontId="2" fillId="10" borderId="0" xfId="0" applyFont="1" applyFill="1"/>
    <xf numFmtId="0" fontId="11" fillId="10" borderId="0" xfId="0" applyFont="1" applyFill="1"/>
    <xf numFmtId="0" fontId="1" fillId="10" borderId="0" xfId="0" applyFont="1" applyFill="1"/>
    <xf numFmtId="0" fontId="12" fillId="10" borderId="0" xfId="0" applyFont="1" applyFill="1"/>
    <xf numFmtId="0" fontId="11" fillId="10" borderId="0" xfId="0" applyFont="1" applyFill="1" applyBorder="1"/>
    <xf numFmtId="0" fontId="22" fillId="10" borderId="10" xfId="3" applyFont="1" applyFill="1" applyBorder="1"/>
    <xf numFmtId="0" fontId="22" fillId="10" borderId="11" xfId="3" applyFont="1" applyFill="1" applyBorder="1"/>
    <xf numFmtId="0" fontId="11" fillId="10" borderId="10" xfId="0" applyFont="1" applyFill="1" applyBorder="1"/>
    <xf numFmtId="9" fontId="11" fillId="10" borderId="10" xfId="0" applyNumberFormat="1" applyFont="1" applyFill="1" applyBorder="1"/>
    <xf numFmtId="0" fontId="21" fillId="10" borderId="9" xfId="4" applyFont="1" applyFill="1"/>
    <xf numFmtId="0" fontId="23" fillId="10" borderId="0" xfId="0" applyFont="1" applyFill="1" applyBorder="1"/>
    <xf numFmtId="9" fontId="23" fillId="10" borderId="0" xfId="0" applyNumberFormat="1" applyFont="1" applyFill="1" applyBorder="1"/>
    <xf numFmtId="9" fontId="11" fillId="10" borderId="0" xfId="0" applyNumberFormat="1" applyFont="1" applyFill="1" applyBorder="1"/>
    <xf numFmtId="16" fontId="29" fillId="11" borderId="10" xfId="0" applyNumberFormat="1" applyFont="1" applyFill="1" applyBorder="1"/>
    <xf numFmtId="0" fontId="13" fillId="0" borderId="0" xfId="0" applyFont="1" applyFill="1"/>
    <xf numFmtId="15" fontId="17" fillId="0" borderId="0" xfId="0" applyNumberFormat="1" applyFont="1" applyFill="1" applyAlignment="1">
      <alignment horizontal="center" vertical="top" wrapText="1"/>
    </xf>
    <xf numFmtId="15" fontId="17" fillId="0" borderId="8" xfId="0" applyNumberFormat="1" applyFont="1" applyFill="1" applyBorder="1" applyAlignment="1">
      <alignment horizontal="center" vertical="top" wrapText="1"/>
    </xf>
    <xf numFmtId="15" fontId="10" fillId="0" borderId="8" xfId="2" applyNumberFormat="1" applyFill="1" applyBorder="1" applyAlignment="1">
      <alignment horizontal="center" vertical="top" wrapText="1"/>
    </xf>
    <xf numFmtId="15" fontId="0" fillId="0" borderId="0" xfId="0" applyNumberFormat="1" applyFill="1" applyAlignment="1">
      <alignment vertical="top"/>
    </xf>
    <xf numFmtId="0" fontId="1" fillId="0" borderId="0" xfId="0" applyFont="1" applyAlignment="1">
      <alignment horizontal="center" vertical="center"/>
    </xf>
    <xf numFmtId="0" fontId="0" fillId="0" borderId="0" xfId="0" applyAlignment="1">
      <alignment wrapText="1"/>
    </xf>
    <xf numFmtId="0" fontId="11" fillId="12" borderId="0" xfId="0" applyFont="1" applyFill="1" applyBorder="1"/>
    <xf numFmtId="0" fontId="11" fillId="9" borderId="10" xfId="0" applyFont="1" applyFill="1" applyBorder="1" applyAlignment="1">
      <alignment horizontal="left" vertical="center" wrapText="1"/>
    </xf>
    <xf numFmtId="0" fontId="2" fillId="0" borderId="0" xfId="0" applyFont="1" applyAlignment="1">
      <alignment horizontal="left" vertical="center"/>
    </xf>
    <xf numFmtId="0" fontId="0" fillId="0" borderId="0" xfId="0" applyAlignment="1">
      <alignment horizontal="left" vertical="center"/>
    </xf>
    <xf numFmtId="0" fontId="2" fillId="0" borderId="12" xfId="0" applyFont="1" applyBorder="1" applyAlignment="1">
      <alignment horizontal="left" vertical="center"/>
    </xf>
    <xf numFmtId="0" fontId="14" fillId="0" borderId="0" xfId="0" applyFont="1" applyAlignment="1">
      <alignment horizontal="left" vertical="center" wrapText="1"/>
    </xf>
    <xf numFmtId="0" fontId="1" fillId="0" borderId="12" xfId="0" applyFont="1" applyBorder="1" applyAlignment="1">
      <alignment horizontal="left" vertical="center"/>
    </xf>
    <xf numFmtId="0" fontId="11" fillId="0" borderId="0" xfId="0" applyFont="1" applyAlignment="1">
      <alignment horizontal="left" vertical="center"/>
    </xf>
    <xf numFmtId="0" fontId="11" fillId="0" borderId="0" xfId="0" applyFont="1" applyBorder="1" applyAlignment="1">
      <alignment horizontal="left" vertical="center"/>
    </xf>
    <xf numFmtId="0" fontId="28" fillId="0" borderId="10" xfId="0" applyFont="1" applyBorder="1" applyAlignment="1">
      <alignment horizontal="left" vertical="center" wrapText="1"/>
    </xf>
    <xf numFmtId="0" fontId="11" fillId="0" borderId="10" xfId="0" applyFont="1" applyBorder="1" applyAlignment="1">
      <alignment horizontal="left" vertical="center" wrapText="1"/>
    </xf>
    <xf numFmtId="0" fontId="11" fillId="0" borderId="10" xfId="0" applyFont="1" applyBorder="1" applyAlignment="1">
      <alignment horizontal="left" vertical="center"/>
    </xf>
    <xf numFmtId="43" fontId="11" fillId="0" borderId="0" xfId="1" applyFont="1" applyAlignment="1">
      <alignment horizontal="left" vertical="center"/>
    </xf>
    <xf numFmtId="43" fontId="11" fillId="0" borderId="0" xfId="0" applyNumberFormat="1" applyFont="1" applyAlignment="1">
      <alignment horizontal="left" vertical="center"/>
    </xf>
    <xf numFmtId="0" fontId="26" fillId="0" borderId="10" xfId="0" applyFont="1" applyBorder="1" applyAlignment="1">
      <alignment horizontal="left" vertical="center" wrapText="1"/>
    </xf>
    <xf numFmtId="0" fontId="12" fillId="13" borderId="0" xfId="0" applyFont="1" applyFill="1"/>
    <xf numFmtId="0" fontId="11" fillId="13" borderId="0" xfId="0" applyFont="1" applyFill="1"/>
    <xf numFmtId="0" fontId="22" fillId="12" borderId="11" xfId="3" applyFont="1" applyFill="1" applyBorder="1"/>
    <xf numFmtId="0" fontId="30" fillId="10" borderId="10" xfId="0" applyFont="1" applyFill="1" applyBorder="1"/>
    <xf numFmtId="9" fontId="30" fillId="12" borderId="10" xfId="0" applyNumberFormat="1" applyFont="1" applyFill="1" applyBorder="1"/>
    <xf numFmtId="0" fontId="37" fillId="10" borderId="9" xfId="4" applyFont="1" applyFill="1"/>
    <xf numFmtId="0" fontId="27" fillId="10" borderId="9" xfId="4" applyFont="1" applyFill="1"/>
    <xf numFmtId="0" fontId="18" fillId="0" borderId="0" xfId="0" applyFont="1" applyFill="1" applyBorder="1" applyAlignment="1">
      <alignment horizontal="center" vertical="top"/>
    </xf>
    <xf numFmtId="0" fontId="1" fillId="0" borderId="0" xfId="0" applyFont="1" applyFill="1" applyBorder="1" applyAlignment="1"/>
    <xf numFmtId="0" fontId="1" fillId="0" borderId="0" xfId="0" applyFont="1" applyFill="1" applyAlignment="1"/>
    <xf numFmtId="0" fontId="13" fillId="0" borderId="0" xfId="0" applyFont="1" applyFill="1" applyAlignment="1"/>
    <xf numFmtId="0" fontId="11" fillId="0" borderId="0" xfId="0" applyFont="1" applyAlignment="1">
      <alignment vertical="top" wrapText="1"/>
    </xf>
    <xf numFmtId="0" fontId="11" fillId="0" borderId="0" xfId="0" applyFont="1" applyAlignment="1">
      <alignment vertical="center" wrapText="1"/>
    </xf>
    <xf numFmtId="0" fontId="38" fillId="0" borderId="0" xfId="2" applyFont="1" applyAlignment="1">
      <alignment vertical="center" wrapText="1"/>
    </xf>
    <xf numFmtId="15" fontId="11" fillId="0" borderId="0" xfId="0" applyNumberFormat="1" applyFont="1" applyAlignment="1">
      <alignment vertical="center" wrapText="1"/>
    </xf>
    <xf numFmtId="0" fontId="11" fillId="0" borderId="0" xfId="0" applyFont="1"/>
    <xf numFmtId="0" fontId="11" fillId="14" borderId="0" xfId="0" applyFont="1" applyFill="1" applyBorder="1"/>
    <xf numFmtId="15" fontId="0" fillId="0" borderId="0" xfId="0" applyNumberFormat="1"/>
    <xf numFmtId="0" fontId="39" fillId="0" borderId="0" xfId="0" applyNumberFormat="1" applyFont="1"/>
    <xf numFmtId="0" fontId="1" fillId="0" borderId="15" xfId="0" applyFont="1" applyBorder="1" applyAlignment="1">
      <alignment wrapText="1"/>
    </xf>
    <xf numFmtId="0" fontId="11" fillId="0" borderId="0" xfId="0" applyFont="1" applyAlignment="1">
      <alignment horizontal="left" vertical="center" wrapText="1"/>
    </xf>
    <xf numFmtId="0" fontId="40" fillId="0" borderId="0" xfId="0" applyFont="1" applyAlignment="1">
      <alignment horizontal="left" vertical="center" wrapText="1"/>
    </xf>
    <xf numFmtId="0" fontId="11" fillId="0" borderId="15" xfId="0" applyFont="1" applyBorder="1" applyAlignment="1">
      <alignment wrapText="1"/>
    </xf>
    <xf numFmtId="0" fontId="11" fillId="15" borderId="0" xfId="0" applyFont="1" applyFill="1" applyBorder="1"/>
    <xf numFmtId="0" fontId="22" fillId="15" borderId="14" xfId="3" applyFont="1" applyFill="1" applyBorder="1"/>
    <xf numFmtId="0" fontId="26" fillId="13" borderId="10" xfId="0" applyFont="1" applyFill="1" applyBorder="1" applyAlignment="1">
      <alignment horizontal="left" vertical="center"/>
    </xf>
    <xf numFmtId="0" fontId="13" fillId="0" borderId="0" xfId="0" applyFont="1" applyFill="1" applyAlignment="1">
      <alignment wrapText="1"/>
    </xf>
    <xf numFmtId="0" fontId="42" fillId="0" borderId="10" xfId="0" applyFont="1" applyBorder="1" applyAlignment="1">
      <alignment horizontal="left" vertical="center"/>
    </xf>
    <xf numFmtId="0" fontId="1" fillId="0" borderId="0" xfId="0" applyFont="1" applyFill="1" applyAlignment="1">
      <alignment horizontal="center"/>
    </xf>
    <xf numFmtId="14" fontId="11" fillId="10" borderId="0" xfId="0" applyNumberFormat="1" applyFont="1" applyFill="1"/>
    <xf numFmtId="0" fontId="11" fillId="10" borderId="13" xfId="0" applyFont="1" applyFill="1" applyBorder="1"/>
    <xf numFmtId="0" fontId="11" fillId="12" borderId="13" xfId="0" applyFont="1" applyFill="1" applyBorder="1"/>
    <xf numFmtId="0" fontId="15" fillId="0" borderId="0" xfId="0" applyFont="1" applyFill="1" applyAlignment="1">
      <alignment wrapText="1"/>
    </xf>
    <xf numFmtId="0" fontId="47" fillId="0" borderId="0" xfId="0" applyFont="1" applyFill="1"/>
    <xf numFmtId="0" fontId="26" fillId="13" borderId="0" xfId="0" applyFont="1" applyFill="1" applyAlignment="1">
      <alignment horizontal="left" vertical="center" wrapText="1"/>
    </xf>
    <xf numFmtId="0" fontId="11" fillId="16" borderId="0" xfId="0" applyFont="1" applyFill="1" applyBorder="1"/>
    <xf numFmtId="0" fontId="22" fillId="15" borderId="6" xfId="3" applyFont="1" applyFill="1" applyBorder="1"/>
    <xf numFmtId="9" fontId="32" fillId="15" borderId="19" xfId="3" applyNumberFormat="1" applyFont="1" applyFill="1" applyBorder="1" applyAlignment="1">
      <alignment horizontal="center" vertical="center"/>
    </xf>
    <xf numFmtId="9" fontId="26" fillId="12" borderId="20" xfId="0" applyNumberFormat="1" applyFont="1" applyFill="1" applyBorder="1" applyAlignment="1">
      <alignment horizontal="center" vertical="center"/>
    </xf>
    <xf numFmtId="9" fontId="26" fillId="12" borderId="12" xfId="0" applyNumberFormat="1" applyFont="1" applyFill="1" applyBorder="1" applyAlignment="1">
      <alignment horizontal="center" vertical="center"/>
    </xf>
    <xf numFmtId="9" fontId="26" fillId="14" borderId="12" xfId="0" applyNumberFormat="1" applyFont="1" applyFill="1" applyBorder="1" applyAlignment="1">
      <alignment horizontal="center" vertical="center"/>
    </xf>
    <xf numFmtId="9" fontId="26" fillId="15" borderId="12" xfId="0" applyNumberFormat="1" applyFont="1" applyFill="1" applyBorder="1" applyAlignment="1">
      <alignment horizontal="center" vertical="center"/>
    </xf>
    <xf numFmtId="9" fontId="26" fillId="16" borderId="12" xfId="0" applyNumberFormat="1" applyFont="1" applyFill="1" applyBorder="1" applyAlignment="1">
      <alignment horizontal="center" vertical="center"/>
    </xf>
    <xf numFmtId="0" fontId="22" fillId="15" borderId="11" xfId="3" applyFont="1" applyFill="1" applyBorder="1"/>
    <xf numFmtId="16" fontId="33" fillId="12" borderId="22" xfId="0" applyNumberFormat="1" applyFont="1" applyFill="1" applyBorder="1"/>
    <xf numFmtId="16" fontId="33" fillId="12" borderId="23" xfId="0" applyNumberFormat="1" applyFont="1" applyFill="1" applyBorder="1"/>
    <xf numFmtId="16" fontId="33" fillId="14" borderId="23" xfId="0" applyNumberFormat="1" applyFont="1" applyFill="1" applyBorder="1"/>
    <xf numFmtId="16" fontId="33" fillId="15" borderId="23" xfId="0" applyNumberFormat="1" applyFont="1" applyFill="1" applyBorder="1"/>
    <xf numFmtId="16" fontId="33" fillId="16" borderId="23" xfId="0" applyNumberFormat="1" applyFont="1" applyFill="1" applyBorder="1"/>
    <xf numFmtId="0" fontId="22" fillId="15" borderId="19" xfId="3" applyFont="1" applyFill="1" applyBorder="1"/>
    <xf numFmtId="9" fontId="11" fillId="12" borderId="24" xfId="0" applyNumberFormat="1" applyFont="1" applyFill="1" applyBorder="1"/>
    <xf numFmtId="0" fontId="11" fillId="10" borderId="20" xfId="0" applyFont="1" applyFill="1" applyBorder="1"/>
    <xf numFmtId="9" fontId="11" fillId="12" borderId="21" xfId="0" applyNumberFormat="1" applyFont="1" applyFill="1" applyBorder="1"/>
    <xf numFmtId="0" fontId="11" fillId="10" borderId="12" xfId="0" applyFont="1" applyFill="1" applyBorder="1"/>
    <xf numFmtId="9" fontId="11" fillId="14" borderId="21" xfId="0" applyNumberFormat="1" applyFont="1" applyFill="1" applyBorder="1"/>
    <xf numFmtId="0" fontId="11" fillId="14" borderId="12" xfId="0" applyFont="1" applyFill="1" applyBorder="1"/>
    <xf numFmtId="9" fontId="11" fillId="15" borderId="21" xfId="0" applyNumberFormat="1" applyFont="1" applyFill="1" applyBorder="1"/>
    <xf numFmtId="0" fontId="11" fillId="15" borderId="12" xfId="0" applyFont="1" applyFill="1" applyBorder="1"/>
    <xf numFmtId="9" fontId="11" fillId="16" borderId="21" xfId="0" applyNumberFormat="1" applyFont="1" applyFill="1" applyBorder="1"/>
    <xf numFmtId="0" fontId="11" fillId="16" borderId="12" xfId="0" applyFont="1" applyFill="1" applyBorder="1"/>
    <xf numFmtId="0" fontId="11" fillId="10" borderId="21" xfId="0" applyFont="1" applyFill="1" applyBorder="1"/>
    <xf numFmtId="9" fontId="26" fillId="12" borderId="21" xfId="0" applyNumberFormat="1" applyFont="1" applyFill="1" applyBorder="1"/>
    <xf numFmtId="0" fontId="26" fillId="10" borderId="0" xfId="0" applyFont="1" applyFill="1" applyBorder="1"/>
    <xf numFmtId="0" fontId="26" fillId="10" borderId="12" xfId="0" applyFont="1" applyFill="1" applyBorder="1"/>
    <xf numFmtId="0" fontId="27" fillId="0" borderId="10" xfId="0" applyFont="1" applyBorder="1" applyAlignment="1">
      <alignment horizontal="left" vertical="center" wrapText="1"/>
    </xf>
    <xf numFmtId="164" fontId="3" fillId="2" borderId="1" xfId="0" applyNumberFormat="1" applyFont="1" applyFill="1" applyBorder="1" applyAlignment="1">
      <alignment horizontal="center" vertical="center" wrapText="1"/>
    </xf>
    <xf numFmtId="164" fontId="3" fillId="2" borderId="2" xfId="0" applyNumberFormat="1" applyFont="1" applyFill="1" applyBorder="1" applyAlignment="1">
      <alignment horizontal="center" vertical="center" wrapText="1"/>
    </xf>
    <xf numFmtId="164" fontId="3" fillId="2" borderId="3" xfId="0" applyNumberFormat="1" applyFont="1" applyFill="1" applyBorder="1" applyAlignment="1">
      <alignment horizontal="center" vertical="center" wrapText="1"/>
    </xf>
    <xf numFmtId="0" fontId="7" fillId="4" borderId="16" xfId="0" applyFont="1" applyFill="1" applyBorder="1" applyAlignment="1">
      <alignment horizontal="center"/>
    </xf>
    <xf numFmtId="0" fontId="7" fillId="4" borderId="17" xfId="0" applyFont="1" applyFill="1" applyBorder="1" applyAlignment="1">
      <alignment horizontal="center"/>
    </xf>
    <xf numFmtId="0" fontId="7" fillId="4" borderId="18" xfId="0" applyFont="1" applyFill="1" applyBorder="1" applyAlignment="1">
      <alignment horizontal="center"/>
    </xf>
    <xf numFmtId="9" fontId="0" fillId="0" borderId="0" xfId="0" applyNumberFormat="1"/>
  </cellXfs>
  <cellStyles count="5">
    <cellStyle name="Bad" xfId="3" builtinId="27"/>
    <cellStyle name="Comma" xfId="1" builtinId="3"/>
    <cellStyle name="Hyperlink" xfId="2" builtinId="8"/>
    <cellStyle name="Normal" xfId="0" builtinId="0"/>
    <cellStyle name="Output" xfId="4" builtinId="21"/>
  </cellStyles>
  <dxfs count="78">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ont>
        <b val="0"/>
        <i val="0"/>
        <strike val="0"/>
        <condense val="0"/>
        <extend val="0"/>
        <outline val="0"/>
        <shadow val="0"/>
        <u val="none"/>
        <vertAlign val="baseline"/>
        <sz val="9"/>
        <color theme="1"/>
        <name val="Arial"/>
        <family val="2"/>
        <scheme val="none"/>
      </font>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20" formatCode="dd\-mmm\-yy"/>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strike val="0"/>
        <outline val="0"/>
        <shadow val="0"/>
        <vertAlign val="baseline"/>
        <sz val="10"/>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top" textRotation="0" wrapText="1" indent="0" justifyLastLine="0" shrinkToFit="0" readingOrder="0"/>
    </dxf>
    <dxf>
      <font>
        <color rgb="FF9C0006"/>
      </font>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center" vertical="top" textRotation="0" wrapText="1" indent="0" justifyLastLine="0" shrinkToFit="0" readingOrder="0"/>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strike val="0"/>
        <outline val="0"/>
        <shadow val="0"/>
        <vertAlign val="baseline"/>
        <sz val="9"/>
        <name val="Arial"/>
        <family val="2"/>
        <scheme val="none"/>
      </font>
      <fill>
        <patternFill patternType="none">
          <fgColor indexed="64"/>
          <bgColor auto="1"/>
        </patternFill>
      </fill>
    </dxf>
    <dxf>
      <font>
        <b val="0"/>
        <i val="0"/>
        <strike val="0"/>
        <condense val="0"/>
        <extend val="0"/>
        <outline val="0"/>
        <shadow val="0"/>
        <u val="none"/>
        <vertAlign val="baseline"/>
        <sz val="9"/>
        <color auto="1"/>
        <name val="Arial"/>
        <family val="2"/>
        <scheme val="none"/>
      </font>
      <fill>
        <patternFill patternType="none">
          <fgColor indexed="64"/>
          <bgColor auto="1"/>
        </patternFill>
      </fill>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alignment horizontal="left" vertical="center" textRotation="0" wrapText="1" indent="0" justifyLastLine="0" shrinkToFit="0" readingOrder="0"/>
    </dxf>
    <dxf>
      <font>
        <b/>
        <i val="0"/>
        <strike val="0"/>
        <condense val="0"/>
        <extend val="0"/>
        <outline val="0"/>
        <shadow val="0"/>
        <u val="none"/>
        <vertAlign val="baseline"/>
        <sz val="9"/>
        <color theme="1"/>
        <name val="Arial"/>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theme="1"/>
        <name val="Arial"/>
        <family val="2"/>
        <scheme val="none"/>
      </font>
      <fill>
        <patternFill patternType="none">
          <fgColor indexed="64"/>
          <bgColor auto="1"/>
        </patternFill>
      </fill>
    </dxf>
    <dxf>
      <font>
        <b val="0"/>
        <i val="0"/>
        <strike val="0"/>
        <condense val="0"/>
        <extend val="0"/>
        <outline val="0"/>
        <shadow val="0"/>
        <u val="none"/>
        <vertAlign val="baseline"/>
        <sz val="9"/>
        <color theme="1"/>
        <name val="Arial"/>
        <family val="2"/>
        <scheme val="none"/>
      </font>
      <fill>
        <patternFill patternType="none">
          <fgColor indexed="64"/>
          <bgColor auto="1"/>
        </patternFill>
      </fill>
    </dxf>
    <dxf>
      <font>
        <b val="0"/>
        <i val="0"/>
        <strike val="0"/>
        <condense val="0"/>
        <extend val="0"/>
        <outline val="0"/>
        <shadow val="0"/>
        <u val="none"/>
        <vertAlign val="baseline"/>
        <sz val="9"/>
        <color theme="1"/>
        <name val="Arial"/>
        <family val="2"/>
        <scheme val="none"/>
      </font>
      <fill>
        <patternFill patternType="none">
          <fgColor indexed="64"/>
          <bgColor auto="1"/>
        </patternFill>
      </fill>
      <alignment textRotation="0" wrapText="0" indent="0" justifyLastLine="0" shrinkToFit="0" readingOrder="0"/>
    </dxf>
    <dxf>
      <font>
        <b val="0"/>
        <i val="0"/>
        <strike val="0"/>
        <condense val="0"/>
        <extend val="0"/>
        <outline val="0"/>
        <shadow val="0"/>
        <u val="none"/>
        <vertAlign val="baseline"/>
        <sz val="9"/>
        <color theme="1"/>
        <name val="Arial"/>
        <family val="2"/>
        <scheme val="none"/>
      </font>
      <fill>
        <patternFill patternType="none">
          <fgColor indexed="64"/>
          <bgColor auto="1"/>
        </patternFill>
      </fill>
      <alignment vertical="top" textRotation="0" indent="0" justifyLastLine="0" shrinkToFit="0" readingOrder="0"/>
    </dxf>
    <dxf>
      <numFmt numFmtId="20" formatCode="dd\-mmm\-yy"/>
      <fill>
        <patternFill patternType="none">
          <fgColor indexed="64"/>
          <bgColor auto="1"/>
        </patternFill>
      </fill>
      <alignment vertical="top" textRotation="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9"/>
        <color auto="1"/>
        <name val="Arial"/>
        <family val="2"/>
        <scheme val="none"/>
      </font>
      <fill>
        <patternFill patternType="none">
          <fgColor indexed="64"/>
          <bgColor auto="1"/>
        </patternFill>
      </fill>
      <alignment horizontal="center" vertical="top" textRotation="0" wrapText="1"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9"/>
        <color theme="1"/>
        <name val="Arial"/>
        <family val="2"/>
        <scheme val="none"/>
      </font>
    </dxf>
    <dxf>
      <font>
        <color rgb="FF9C0006"/>
      </font>
    </dxf>
    <dxf>
      <font>
        <color rgb="FF9C0006"/>
      </font>
    </dxf>
    <dxf>
      <font>
        <color rgb="FF9C0006"/>
      </font>
    </dxf>
    <dxf>
      <font>
        <color rgb="FF9C0006"/>
      </font>
    </dxf>
    <dxf>
      <font>
        <color rgb="FF9C0006"/>
      </font>
    </dxf>
    <dxf>
      <font>
        <color rgb="FF9C0006"/>
      </font>
    </dxf>
  </dxfs>
  <tableStyles count="0" defaultTableStyle="TableStyleMedium2" defaultPivotStyle="PivotStyleLight16"/>
  <colors>
    <mruColors>
      <color rgb="FFF7F7F7"/>
      <color rgb="FFFFE5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n-US" sz="1000" b="1">
                <a:solidFill>
                  <a:sysClr val="windowText" lastClr="000000"/>
                </a:solidFill>
                <a:latin typeface="Arial" panose="020B0604020202020204" pitchFamily="34" charset="0"/>
                <a:cs typeface="Arial" panose="020B0604020202020204" pitchFamily="34" charset="0"/>
              </a:rPr>
              <a:t>Log by Question Type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n-US"/>
        </a:p>
      </c:txPr>
    </c:title>
    <c:autoTitleDeleted val="0"/>
    <c:plotArea>
      <c:layout/>
      <c:pieChart>
        <c:varyColors val="1"/>
        <c:ser>
          <c:idx val="0"/>
          <c:order val="0"/>
          <c:tx>
            <c:v>Overall Verbal</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880-4703-B328-D8AFD5E91E2B}"/>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0880-4703-B328-D8AFD5E91E2B}"/>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0880-4703-B328-D8AFD5E91E2B}"/>
              </c:ext>
            </c:extLst>
          </c:dPt>
          <c:cat>
            <c:strRef>
              <c:f>'Verbal Stats'!$C$4:$C$6</c:f>
              <c:strCache>
                <c:ptCount val="3"/>
                <c:pt idx="0">
                  <c:v>RC</c:v>
                </c:pt>
                <c:pt idx="1">
                  <c:v>CR</c:v>
                </c:pt>
                <c:pt idx="2">
                  <c:v>SC</c:v>
                </c:pt>
              </c:strCache>
            </c:strRef>
          </c:cat>
          <c:val>
            <c:numRef>
              <c:f>'Verbal Stats'!$D$4:$D$6</c:f>
              <c:numCache>
                <c:formatCode>General</c:formatCode>
                <c:ptCount val="3"/>
                <c:pt idx="0">
                  <c:v>661</c:v>
                </c:pt>
                <c:pt idx="1">
                  <c:v>1046</c:v>
                </c:pt>
                <c:pt idx="2">
                  <c:v>1430</c:v>
                </c:pt>
              </c:numCache>
            </c:numRef>
          </c:val>
          <c:extLst>
            <c:ext xmlns:c16="http://schemas.microsoft.com/office/drawing/2014/chart" uri="{C3380CC4-5D6E-409C-BE32-E72D297353CC}">
              <c16:uniqueId val="{00000006-2AD9-4379-B34D-8F7ABC20F183}"/>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8037204951274765E-2"/>
          <c:y val="4.7149693211016551E-2"/>
          <c:w val="0.96160812236071747"/>
          <c:h val="0.77765013182283049"/>
        </c:manualLayout>
      </c:layout>
      <c:lineChart>
        <c:grouping val="standard"/>
        <c:varyColors val="0"/>
        <c:ser>
          <c:idx val="0"/>
          <c:order val="0"/>
          <c:tx>
            <c:v>SC</c:v>
          </c:tx>
          <c:spPr>
            <a:ln w="3175" cap="rnd">
              <a:noFill/>
              <a:round/>
            </a:ln>
            <a:effectLst/>
          </c:spPr>
          <c:marker>
            <c:symbol val="triangle"/>
            <c:size val="11"/>
            <c:spPr>
              <a:solidFill>
                <a:schemeClr val="accent1"/>
              </a:solidFill>
              <a:ln w="3175">
                <a:noFill/>
              </a:ln>
              <a:effectLst/>
            </c:spPr>
          </c:marker>
          <c:cat>
            <c:numRef>
              <c:f>'Verbal Stats'!$L$3:$BA$3</c:f>
              <c:numCache>
                <c:formatCode>d\-mmm</c:formatCode>
                <c:ptCount val="42"/>
                <c:pt idx="0">
                  <c:v>44053</c:v>
                </c:pt>
                <c:pt idx="1">
                  <c:v>44054</c:v>
                </c:pt>
                <c:pt idx="2">
                  <c:v>44055</c:v>
                </c:pt>
                <c:pt idx="3">
                  <c:v>44056</c:v>
                </c:pt>
                <c:pt idx="4">
                  <c:v>44057</c:v>
                </c:pt>
                <c:pt idx="5">
                  <c:v>44058</c:v>
                </c:pt>
                <c:pt idx="6">
                  <c:v>44059</c:v>
                </c:pt>
                <c:pt idx="7">
                  <c:v>44060</c:v>
                </c:pt>
                <c:pt idx="8">
                  <c:v>44061</c:v>
                </c:pt>
                <c:pt idx="9">
                  <c:v>44062</c:v>
                </c:pt>
                <c:pt idx="10">
                  <c:v>44063</c:v>
                </c:pt>
                <c:pt idx="11">
                  <c:v>44064</c:v>
                </c:pt>
                <c:pt idx="12">
                  <c:v>44065</c:v>
                </c:pt>
                <c:pt idx="13">
                  <c:v>44066</c:v>
                </c:pt>
                <c:pt idx="14">
                  <c:v>44067</c:v>
                </c:pt>
                <c:pt idx="15">
                  <c:v>44068</c:v>
                </c:pt>
                <c:pt idx="16">
                  <c:v>44069</c:v>
                </c:pt>
                <c:pt idx="17">
                  <c:v>44070</c:v>
                </c:pt>
                <c:pt idx="18">
                  <c:v>44071</c:v>
                </c:pt>
                <c:pt idx="19">
                  <c:v>44072</c:v>
                </c:pt>
                <c:pt idx="20">
                  <c:v>44073</c:v>
                </c:pt>
                <c:pt idx="21">
                  <c:v>44074</c:v>
                </c:pt>
                <c:pt idx="22">
                  <c:v>44075</c:v>
                </c:pt>
                <c:pt idx="23">
                  <c:v>44076</c:v>
                </c:pt>
                <c:pt idx="24">
                  <c:v>44077</c:v>
                </c:pt>
                <c:pt idx="25">
                  <c:v>44078</c:v>
                </c:pt>
                <c:pt idx="26">
                  <c:v>44079</c:v>
                </c:pt>
                <c:pt idx="27">
                  <c:v>44080</c:v>
                </c:pt>
                <c:pt idx="28">
                  <c:v>44081</c:v>
                </c:pt>
                <c:pt idx="29">
                  <c:v>44082</c:v>
                </c:pt>
                <c:pt idx="30">
                  <c:v>44083</c:v>
                </c:pt>
                <c:pt idx="31">
                  <c:v>44084</c:v>
                </c:pt>
                <c:pt idx="32">
                  <c:v>44085</c:v>
                </c:pt>
                <c:pt idx="33">
                  <c:v>44086</c:v>
                </c:pt>
                <c:pt idx="34">
                  <c:v>44087</c:v>
                </c:pt>
                <c:pt idx="35">
                  <c:v>44088</c:v>
                </c:pt>
                <c:pt idx="36">
                  <c:v>44089</c:v>
                </c:pt>
                <c:pt idx="37">
                  <c:v>44090</c:v>
                </c:pt>
                <c:pt idx="38">
                  <c:v>44091</c:v>
                </c:pt>
                <c:pt idx="39">
                  <c:v>44092</c:v>
                </c:pt>
                <c:pt idx="40">
                  <c:v>44093</c:v>
                </c:pt>
                <c:pt idx="41">
                  <c:v>44094</c:v>
                </c:pt>
              </c:numCache>
            </c:numRef>
          </c:cat>
          <c:val>
            <c:numRef>
              <c:f>'Verbal Stats'!$L$4:$BA$4</c:f>
              <c:numCache>
                <c:formatCode>0%</c:formatCode>
                <c:ptCount val="42"/>
                <c:pt idx="0">
                  <c:v>0.65</c:v>
                </c:pt>
                <c:pt idx="1">
                  <c:v>0</c:v>
                </c:pt>
                <c:pt idx="2">
                  <c:v>0.45</c:v>
                </c:pt>
                <c:pt idx="3">
                  <c:v>0</c:v>
                </c:pt>
                <c:pt idx="4">
                  <c:v>0</c:v>
                </c:pt>
                <c:pt idx="5">
                  <c:v>0</c:v>
                </c:pt>
                <c:pt idx="6">
                  <c:v>0</c:v>
                </c:pt>
                <c:pt idx="7">
                  <c:v>0.73333333333333328</c:v>
                </c:pt>
                <c:pt idx="8">
                  <c:v>0.8125</c:v>
                </c:pt>
                <c:pt idx="9">
                  <c:v>0.5625</c:v>
                </c:pt>
                <c:pt idx="10">
                  <c:v>0.6875</c:v>
                </c:pt>
                <c:pt idx="11">
                  <c:v>0.375</c:v>
                </c:pt>
                <c:pt idx="12">
                  <c:v>0</c:v>
                </c:pt>
                <c:pt idx="13">
                  <c:v>0</c:v>
                </c:pt>
                <c:pt idx="14">
                  <c:v>0</c:v>
                </c:pt>
                <c:pt idx="15">
                  <c:v>0.73333333333333328</c:v>
                </c:pt>
                <c:pt idx="16">
                  <c:v>0</c:v>
                </c:pt>
                <c:pt idx="17">
                  <c:v>0</c:v>
                </c:pt>
                <c:pt idx="18">
                  <c:v>0</c:v>
                </c:pt>
                <c:pt idx="19">
                  <c:v>0</c:v>
                </c:pt>
                <c:pt idx="20">
                  <c:v>0</c:v>
                </c:pt>
                <c:pt idx="21">
                  <c:v>0.73333333333333328</c:v>
                </c:pt>
                <c:pt idx="22">
                  <c:v>0.73333333333333328</c:v>
                </c:pt>
                <c:pt idx="23">
                  <c:v>0.46666666666666667</c:v>
                </c:pt>
                <c:pt idx="24">
                  <c:v>0</c:v>
                </c:pt>
                <c:pt idx="25">
                  <c:v>0.73333333333333328</c:v>
                </c:pt>
                <c:pt idx="26">
                  <c:v>0</c:v>
                </c:pt>
                <c:pt idx="27">
                  <c:v>0</c:v>
                </c:pt>
                <c:pt idx="28">
                  <c:v>0</c:v>
                </c:pt>
                <c:pt idx="29">
                  <c:v>0</c:v>
                </c:pt>
                <c:pt idx="30">
                  <c:v>0</c:v>
                </c:pt>
                <c:pt idx="31">
                  <c:v>0.53333333333333333</c:v>
                </c:pt>
                <c:pt idx="32">
                  <c:v>0.73333333333333328</c:v>
                </c:pt>
                <c:pt idx="33">
                  <c:v>0</c:v>
                </c:pt>
                <c:pt idx="34">
                  <c:v>0</c:v>
                </c:pt>
                <c:pt idx="35">
                  <c:v>0.78947368421052633</c:v>
                </c:pt>
                <c:pt idx="36">
                  <c:v>0.5714285714285714</c:v>
                </c:pt>
                <c:pt idx="37">
                  <c:v>0</c:v>
                </c:pt>
                <c:pt idx="38">
                  <c:v>0</c:v>
                </c:pt>
                <c:pt idx="39">
                  <c:v>0</c:v>
                </c:pt>
                <c:pt idx="40">
                  <c:v>0.8571428571428571</c:v>
                </c:pt>
                <c:pt idx="41">
                  <c:v>0</c:v>
                </c:pt>
              </c:numCache>
            </c:numRef>
          </c:val>
          <c:smooth val="0"/>
          <c:extLst>
            <c:ext xmlns:c16="http://schemas.microsoft.com/office/drawing/2014/chart" uri="{C3380CC4-5D6E-409C-BE32-E72D297353CC}">
              <c16:uniqueId val="{00000000-F18C-4365-B660-A7B077988165}"/>
            </c:ext>
          </c:extLst>
        </c:ser>
        <c:ser>
          <c:idx val="1"/>
          <c:order val="1"/>
          <c:tx>
            <c:v>CR</c:v>
          </c:tx>
          <c:spPr>
            <a:ln w="28575" cap="rnd">
              <a:noFill/>
              <a:round/>
            </a:ln>
            <a:effectLst/>
          </c:spPr>
          <c:marker>
            <c:symbol val="diamond"/>
            <c:size val="11"/>
            <c:spPr>
              <a:solidFill>
                <a:schemeClr val="accent2"/>
              </a:solidFill>
              <a:ln w="9525">
                <a:noFill/>
              </a:ln>
              <a:effectLst/>
            </c:spPr>
          </c:marker>
          <c:val>
            <c:numRef>
              <c:f>'Verbal Stats'!$L$5:$BA$5</c:f>
              <c:numCache>
                <c:formatCode>0%</c:formatCode>
                <c:ptCount val="42"/>
                <c:pt idx="0">
                  <c:v>0.6</c:v>
                </c:pt>
                <c:pt idx="1">
                  <c:v>0</c:v>
                </c:pt>
                <c:pt idx="2">
                  <c:v>0</c:v>
                </c:pt>
                <c:pt idx="3">
                  <c:v>0</c:v>
                </c:pt>
                <c:pt idx="4">
                  <c:v>0</c:v>
                </c:pt>
                <c:pt idx="5">
                  <c:v>0.55000000000000004</c:v>
                </c:pt>
                <c:pt idx="6">
                  <c:v>0</c:v>
                </c:pt>
                <c:pt idx="7">
                  <c:v>0.6428571428571429</c:v>
                </c:pt>
                <c:pt idx="8">
                  <c:v>0.7142857142857143</c:v>
                </c:pt>
                <c:pt idx="9">
                  <c:v>0.75</c:v>
                </c:pt>
                <c:pt idx="10">
                  <c:v>0.6875</c:v>
                </c:pt>
                <c:pt idx="11">
                  <c:v>0.75</c:v>
                </c:pt>
                <c:pt idx="12">
                  <c:v>0</c:v>
                </c:pt>
                <c:pt idx="13">
                  <c:v>0</c:v>
                </c:pt>
                <c:pt idx="14">
                  <c:v>0</c:v>
                </c:pt>
                <c:pt idx="15">
                  <c:v>0.4</c:v>
                </c:pt>
                <c:pt idx="16">
                  <c:v>0</c:v>
                </c:pt>
                <c:pt idx="17">
                  <c:v>0</c:v>
                </c:pt>
                <c:pt idx="18">
                  <c:v>0</c:v>
                </c:pt>
                <c:pt idx="19">
                  <c:v>0</c:v>
                </c:pt>
                <c:pt idx="20">
                  <c:v>0</c:v>
                </c:pt>
                <c:pt idx="21">
                  <c:v>0.8666666666666667</c:v>
                </c:pt>
                <c:pt idx="22">
                  <c:v>0.8666666666666667</c:v>
                </c:pt>
                <c:pt idx="23">
                  <c:v>0</c:v>
                </c:pt>
                <c:pt idx="24">
                  <c:v>0.8</c:v>
                </c:pt>
                <c:pt idx="25">
                  <c:v>0.73333333333333328</c:v>
                </c:pt>
                <c:pt idx="26">
                  <c:v>0</c:v>
                </c:pt>
                <c:pt idx="27">
                  <c:v>0</c:v>
                </c:pt>
                <c:pt idx="28">
                  <c:v>0</c:v>
                </c:pt>
                <c:pt idx="29">
                  <c:v>0</c:v>
                </c:pt>
                <c:pt idx="30">
                  <c:v>0.88888888888888884</c:v>
                </c:pt>
                <c:pt idx="31">
                  <c:v>0</c:v>
                </c:pt>
                <c:pt idx="32">
                  <c:v>0</c:v>
                </c:pt>
                <c:pt idx="33">
                  <c:v>0</c:v>
                </c:pt>
                <c:pt idx="34">
                  <c:v>0</c:v>
                </c:pt>
                <c:pt idx="35">
                  <c:v>0</c:v>
                </c:pt>
                <c:pt idx="36">
                  <c:v>0</c:v>
                </c:pt>
                <c:pt idx="37">
                  <c:v>0</c:v>
                </c:pt>
                <c:pt idx="38">
                  <c:v>0</c:v>
                </c:pt>
                <c:pt idx="39">
                  <c:v>0</c:v>
                </c:pt>
                <c:pt idx="40">
                  <c:v>0</c:v>
                </c:pt>
                <c:pt idx="41">
                  <c:v>0</c:v>
                </c:pt>
              </c:numCache>
            </c:numRef>
          </c:val>
          <c:smooth val="0"/>
          <c:extLst>
            <c:ext xmlns:c16="http://schemas.microsoft.com/office/drawing/2014/chart" uri="{C3380CC4-5D6E-409C-BE32-E72D297353CC}">
              <c16:uniqueId val="{00000001-F18C-4365-B660-A7B077988165}"/>
            </c:ext>
          </c:extLst>
        </c:ser>
        <c:ser>
          <c:idx val="2"/>
          <c:order val="2"/>
          <c:tx>
            <c:v>RC</c:v>
          </c:tx>
          <c:spPr>
            <a:ln w="28575" cap="rnd">
              <a:noFill/>
              <a:round/>
            </a:ln>
            <a:effectLst/>
          </c:spPr>
          <c:marker>
            <c:symbol val="square"/>
            <c:size val="11"/>
            <c:spPr>
              <a:solidFill>
                <a:schemeClr val="accent3"/>
              </a:solidFill>
              <a:ln w="9525">
                <a:noFill/>
              </a:ln>
              <a:effectLst/>
            </c:spPr>
          </c:marker>
          <c:val>
            <c:numRef>
              <c:f>'Verbal Stats'!$L$6:$BA$6</c:f>
              <c:numCache>
                <c:formatCode>0%</c:formatCode>
                <c:ptCount val="42"/>
                <c:pt idx="0">
                  <c:v>0.85</c:v>
                </c:pt>
                <c:pt idx="1">
                  <c:v>0</c:v>
                </c:pt>
                <c:pt idx="2">
                  <c:v>0</c:v>
                </c:pt>
                <c:pt idx="3">
                  <c:v>0</c:v>
                </c:pt>
                <c:pt idx="4">
                  <c:v>0</c:v>
                </c:pt>
                <c:pt idx="5">
                  <c:v>0.92307692307692313</c:v>
                </c:pt>
                <c:pt idx="6">
                  <c:v>0</c:v>
                </c:pt>
                <c:pt idx="7">
                  <c:v>0.84210526315789469</c:v>
                </c:pt>
                <c:pt idx="8">
                  <c:v>0</c:v>
                </c:pt>
                <c:pt idx="9">
                  <c:v>0</c:v>
                </c:pt>
                <c:pt idx="10">
                  <c:v>0</c:v>
                </c:pt>
                <c:pt idx="11">
                  <c:v>0.77777777777777779</c:v>
                </c:pt>
                <c:pt idx="12">
                  <c:v>0</c:v>
                </c:pt>
                <c:pt idx="13">
                  <c:v>0</c:v>
                </c:pt>
                <c:pt idx="14">
                  <c:v>0.81818181818181823</c:v>
                </c:pt>
                <c:pt idx="15">
                  <c:v>1</c:v>
                </c:pt>
                <c:pt idx="16">
                  <c:v>0</c:v>
                </c:pt>
                <c:pt idx="17">
                  <c:v>0.78947368421052633</c:v>
                </c:pt>
                <c:pt idx="18">
                  <c:v>0</c:v>
                </c:pt>
                <c:pt idx="19">
                  <c:v>0</c:v>
                </c:pt>
                <c:pt idx="20">
                  <c:v>0</c:v>
                </c:pt>
                <c:pt idx="21">
                  <c:v>0.84210526315789469</c:v>
                </c:pt>
                <c:pt idx="22">
                  <c:v>0.95</c:v>
                </c:pt>
                <c:pt idx="23">
                  <c:v>0</c:v>
                </c:pt>
                <c:pt idx="24">
                  <c:v>0.72</c:v>
                </c:pt>
                <c:pt idx="25">
                  <c:v>0.9</c:v>
                </c:pt>
                <c:pt idx="26">
                  <c:v>0</c:v>
                </c:pt>
                <c:pt idx="27">
                  <c:v>0</c:v>
                </c:pt>
                <c:pt idx="28">
                  <c:v>0</c:v>
                </c:pt>
                <c:pt idx="29">
                  <c:v>0</c:v>
                </c:pt>
                <c:pt idx="30">
                  <c:v>0</c:v>
                </c:pt>
                <c:pt idx="31">
                  <c:v>0.7857142857142857</c:v>
                </c:pt>
                <c:pt idx="32">
                  <c:v>0.7857142857142857</c:v>
                </c:pt>
                <c:pt idx="33">
                  <c:v>0.9285714285714286</c:v>
                </c:pt>
                <c:pt idx="34">
                  <c:v>0</c:v>
                </c:pt>
                <c:pt idx="35">
                  <c:v>0</c:v>
                </c:pt>
                <c:pt idx="36">
                  <c:v>0</c:v>
                </c:pt>
                <c:pt idx="37">
                  <c:v>0</c:v>
                </c:pt>
                <c:pt idx="38">
                  <c:v>0</c:v>
                </c:pt>
                <c:pt idx="39">
                  <c:v>0</c:v>
                </c:pt>
                <c:pt idx="40">
                  <c:v>0.77272727272727271</c:v>
                </c:pt>
                <c:pt idx="41">
                  <c:v>0</c:v>
                </c:pt>
              </c:numCache>
            </c:numRef>
          </c:val>
          <c:smooth val="0"/>
          <c:extLst>
            <c:ext xmlns:c16="http://schemas.microsoft.com/office/drawing/2014/chart" uri="{C3380CC4-5D6E-409C-BE32-E72D297353CC}">
              <c16:uniqueId val="{00000002-F18C-4365-B660-A7B077988165}"/>
            </c:ext>
          </c:extLst>
        </c:ser>
        <c:dLbls>
          <c:showLegendKey val="0"/>
          <c:showVal val="0"/>
          <c:showCatName val="0"/>
          <c:showSerName val="0"/>
          <c:showPercent val="0"/>
          <c:showBubbleSize val="0"/>
        </c:dLbls>
        <c:marker val="1"/>
        <c:smooth val="0"/>
        <c:axId val="177333551"/>
        <c:axId val="2085269903"/>
      </c:lineChart>
      <c:dateAx>
        <c:axId val="177333551"/>
        <c:scaling>
          <c:orientation val="minMax"/>
        </c:scaling>
        <c:delete val="0"/>
        <c:axPos val="b"/>
        <c:numFmt formatCode="d\-mmm"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269903"/>
        <c:crosses val="autoZero"/>
        <c:auto val="1"/>
        <c:lblOffset val="100"/>
        <c:baseTimeUnit val="days"/>
      </c:dateAx>
      <c:valAx>
        <c:axId val="2085269903"/>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100" b="1" i="0" u="none" strike="noStrike" kern="1200" baseline="0">
                <a:solidFill>
                  <a:sysClr val="windowText" lastClr="000000"/>
                </a:solidFill>
                <a:latin typeface="+mn-lt"/>
                <a:ea typeface="+mn-ea"/>
                <a:cs typeface="+mn-cs"/>
              </a:defRPr>
            </a:pPr>
            <a:endParaRPr lang="en-US"/>
          </a:p>
        </c:txPr>
        <c:crossAx val="177333551"/>
        <c:crosses val="autoZero"/>
        <c:crossBetween val="between"/>
      </c:valAx>
      <c:spPr>
        <a:noFill/>
        <a:ln>
          <a:noFill/>
        </a:ln>
        <a:effectLst/>
      </c:spPr>
    </c:plotArea>
    <c:legend>
      <c:legendPos val="b"/>
      <c:layout>
        <c:manualLayout>
          <c:xMode val="edge"/>
          <c:yMode val="edge"/>
          <c:x val="0.43200499919162788"/>
          <c:y val="0.92948687201088787"/>
          <c:w val="0.14684655236472641"/>
          <c:h val="7.0513127989112134E-2"/>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107155</xdr:colOff>
      <xdr:row>7</xdr:row>
      <xdr:rowOff>35720</xdr:rowOff>
    </xdr:from>
    <xdr:to>
      <xdr:col>4</xdr:col>
      <xdr:colOff>523874</xdr:colOff>
      <xdr:row>19</xdr:row>
      <xdr:rowOff>11905</xdr:rowOff>
    </xdr:to>
    <xdr:graphicFrame macro="">
      <xdr:nvGraphicFramePr>
        <xdr:cNvPr id="2" name="Chart 1">
          <a:extLst>
            <a:ext uri="{FF2B5EF4-FFF2-40B4-BE49-F238E27FC236}">
              <a16:creationId xmlns:a16="http://schemas.microsoft.com/office/drawing/2014/main" id="{3557F689-F45C-45AC-A074-ED95A34263D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130968</xdr:colOff>
      <xdr:row>35</xdr:row>
      <xdr:rowOff>130969</xdr:rowOff>
    </xdr:from>
    <xdr:to>
      <xdr:col>33</xdr:col>
      <xdr:colOff>250031</xdr:colOff>
      <xdr:row>60</xdr:row>
      <xdr:rowOff>142876</xdr:rowOff>
    </xdr:to>
    <xdr:graphicFrame macro="">
      <xdr:nvGraphicFramePr>
        <xdr:cNvPr id="3" name="Chart 2">
          <a:extLst>
            <a:ext uri="{FF2B5EF4-FFF2-40B4-BE49-F238E27FC236}">
              <a16:creationId xmlns:a16="http://schemas.microsoft.com/office/drawing/2014/main" id="{D427F368-E7D0-4CD9-AAA3-C49E3C28ACD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60F1274-9D2B-46E2-B586-CC0CB5A88760}" name="Table11" displayName="Table11" ref="B2:M2478" totalsRowShown="0" headerRowDxfId="71" dataDxfId="70">
  <autoFilter ref="B2:M2478" xr:uid="{07E76983-92A6-4620-9E78-D880AFC6E9EC}">
    <filterColumn colId="1">
      <filters>
        <filter val="Advanced OG"/>
        <filter val="GMAT Paper Tests"/>
        <filter val="OG 10"/>
        <filter val="OG 11"/>
        <filter val="OG 12"/>
        <filter val="OG 13"/>
        <filter val="OG 2016"/>
        <filter val="OG 2017"/>
        <filter val="OG 2018"/>
        <filter val="OG 2019"/>
        <filter val="OG 2019 D"/>
        <filter val="OG 2020"/>
        <filter val="QP1"/>
        <filter val="VR 2"/>
        <filter val="VR 2016"/>
        <filter val="VR 2017"/>
        <filter val="VR 2019"/>
        <filter val="VR 2020"/>
      </filters>
    </filterColumn>
  </autoFilter>
  <tableColumns count="12">
    <tableColumn id="1" xr3:uid="{C08E1F2B-75B3-4879-9F62-533532255AF0}" name="Sl No" dataDxfId="69"/>
    <tableColumn id="2" xr3:uid="{E1C0E118-9EE0-4E32-AE20-71EC4075BEFA}" name="Source" dataDxfId="68"/>
    <tableColumn id="3" xr3:uid="{A020080A-A938-4CAC-B67E-D1C0E0E5AC75}" name="Link" dataDxfId="67"/>
    <tableColumn id="10" xr3:uid="{49761E3D-E9A5-4608-953B-886617F14B64}" name="Q. Type" dataDxfId="66" dataCellStyle="Hyperlink"/>
    <tableColumn id="4" xr3:uid="{3E7344C0-D375-4D0E-A17B-28292AA838BC}" name="Area" dataDxfId="65"/>
    <tableColumn id="14" xr3:uid="{B29ECB3D-B8A1-4891-82B2-711505E9380D}" name="Sub-area" dataDxfId="64"/>
    <tableColumn id="5" xr3:uid="{7F5DCCF0-9CA6-48DD-9540-6735A4FA5441}" name="Diffculty" dataDxfId="63"/>
    <tableColumn id="11" xr3:uid="{8B38D958-8439-4FE5-AE49-0E0A2E68A88E}" name="Date" dataDxfId="62"/>
    <tableColumn id="6" xr3:uid="{8B2EEB39-B926-43A9-B46F-3C2473666A70}" name="Correct/ Incorrect" dataDxfId="61"/>
    <tableColumn id="7" xr3:uid="{DA0178F1-BB82-44D8-B340-B969850F4312}" name="Why I rejected the correct option statement" dataDxfId="60"/>
    <tableColumn id="8" xr3:uid="{F91603B7-2F72-4536-A294-B4EE744FF2E2}" name="Why I selected the incorrect option statement" dataDxfId="59"/>
    <tableColumn id="9" xr3:uid="{0E464E40-1AEB-4704-9DDC-859FC5A5263E}" name="Learning" dataDxfId="58"/>
  </tableColumns>
  <tableStyleInfo name="TableStyleLight1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A8E1C2A-B467-4A34-B109-D0F4D6B652A2}" name="Table12" displayName="Table12" ref="O2:P5" totalsRowShown="0">
  <autoFilter ref="O2:P5" xr:uid="{F11E1C88-DEAA-4942-A7D1-3FC183A9D68B}"/>
  <tableColumns count="2">
    <tableColumn id="1" xr3:uid="{943EF977-36C2-4E16-A5C8-5199322D5AEC}" name="Label" dataDxfId="57"/>
    <tableColumn id="2" xr3:uid="{EE7DDC87-6598-48FE-97A2-2C1DD79C1507}" name="Column1" dataDxfId="5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B8F0910-7B7D-4D23-9B8D-193C1A3FEBA0}" name="Table16" displayName="Table16" ref="R13:V14" insertRow="1" totalsRowShown="0" headerRowDxfId="55" dataDxfId="54">
  <autoFilter ref="R13:V14" xr:uid="{72A18F56-71B8-4114-B8C3-44D3BA615789}"/>
  <tableColumns count="5">
    <tableColumn id="1" xr3:uid="{0CF84D78-9F1D-4575-A657-3C564C986BAD}" name="Date" dataDxfId="53"/>
    <tableColumn id="2" xr3:uid="{A5E63A56-2517-42D7-9AF1-C2A505761EDD}" name="SC" dataDxfId="52"/>
    <tableColumn id="3" xr3:uid="{4E757616-BD9F-4171-B83D-658912927FC7}" name="CR" dataDxfId="51"/>
    <tableColumn id="4" xr3:uid="{A929E02D-E5B1-494B-96DB-601171FDF23B}" name="RC" dataDxfId="50"/>
    <tableColumn id="5" xr3:uid="{D82C7243-4CCD-454F-A609-2CF3B2863F1C}" name="Accuracy" dataDxfId="4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52BBAA13-4B0E-44C7-A05C-A88A65A9BE4F}" name="Table14" displayName="Table14" ref="B2:M663" totalsRowShown="0" headerRowDxfId="48" dataDxfId="47">
  <autoFilter ref="B2:M663" xr:uid="{8F45B546-823B-4C43-B1D6-819593E320AE}"/>
  <tableColumns count="12">
    <tableColumn id="1" xr3:uid="{1D87DA9C-8DF5-44BA-8930-98816040505E}" name="Source" dataDxfId="46"/>
    <tableColumn id="2" xr3:uid="{F3FD9BAD-CC0E-486F-AEEA-08D88F36FFF2}" name="RC #" dataDxfId="45"/>
    <tableColumn id="3" xr3:uid="{DC9C3BA2-3454-4AA4-9826-90976FEF79F1}" name="Link" dataDxfId="44"/>
    <tableColumn id="12" xr3:uid="{D970C14C-DFE1-4F02-AC24-B381FF0E9B3B}" name="Q Type" dataDxfId="43" dataCellStyle="Hyperlink"/>
    <tableColumn id="4" xr3:uid="{4F26D108-414A-4D0B-986B-37278E15057B}" name="Tags" dataDxfId="42"/>
    <tableColumn id="5" xr3:uid="{AE312C3C-688A-4895-B2FB-98237CA81A81}" name="Q No" dataDxfId="41"/>
    <tableColumn id="6" xr3:uid="{B3EE4EEC-9B92-4A9F-8204-5AA1323A9801}" name="Difficulty" dataDxfId="40"/>
    <tableColumn id="7" xr3:uid="{29D62E19-2B6E-4D70-8A38-501CD084EC5C}" name="Date" dataDxfId="39"/>
    <tableColumn id="8" xr3:uid="{F768A4F3-4D32-4EED-84EB-DA2B4A824FB8}" name="Correct/ Incorrect" dataDxfId="38"/>
    <tableColumn id="9" xr3:uid="{DF68572B-80A6-4CE3-AB95-C454B1AF3633}" name="Why I rejected the correct option statement" dataDxfId="37"/>
    <tableColumn id="10" xr3:uid="{CCEFBD47-CBB6-4930-97B9-F48E923762E9}" name="Why I selected the incorrect option statement" dataDxfId="36"/>
    <tableColumn id="11" xr3:uid="{9990EE3C-FBCA-4C3F-8067-A2FDE64DFBCD}" name="Learning" dataDxfId="35"/>
  </tableColumns>
  <tableStyleInfo name="TableStyleLight2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64E664-95A5-4A91-8DEA-1DAAEA5BA62A}" name="Table13" displayName="Table13" ref="B2:I311" totalsRowShown="0" headerRowDxfId="33" dataDxfId="32">
  <autoFilter ref="B2:I311" xr:uid="{9E7D1011-B82D-46E5-9E68-25BD2DE69024}">
    <filterColumn colId="2">
      <filters>
        <filter val="DS"/>
      </filters>
    </filterColumn>
  </autoFilter>
  <tableColumns count="8">
    <tableColumn id="1" xr3:uid="{419DB51F-6104-403A-9D92-856C9C6DEEF0}" name="Sl No" dataDxfId="31"/>
    <tableColumn id="2" xr3:uid="{F51DDAE4-C8D1-4476-8CD1-74359AB90250}" name="Source" dataDxfId="30"/>
    <tableColumn id="3" xr3:uid="{DA87D23B-5586-496E-84A8-80A629835DAC}" name="Q Type" dataDxfId="29"/>
    <tableColumn id="4" xr3:uid="{380DEBDD-FF48-4B2E-AFCE-E406089D2A3F}" name="Link" dataDxfId="28" dataCellStyle="Hyperlink"/>
    <tableColumn id="5" xr3:uid="{C7A51C42-536A-4D27-B066-B670D662BE71}" name="Difficulty" dataDxfId="27"/>
    <tableColumn id="6" xr3:uid="{719C7C0F-CA8C-4A76-888C-9F9E3D768BE3}" name="Topic" dataDxfId="26"/>
    <tableColumn id="7" xr3:uid="{6A1029FC-0062-4689-B5D0-7DA1792A32D6}" name="Date" dataDxfId="25"/>
    <tableColumn id="8" xr3:uid="{2D3272FE-1AF8-4834-B65B-F214AE13707A}" name="Incorrect/Correct" dataDxfId="2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EEE782D-7394-4E81-A5BE-F8B2E495CEC3}" name="Table6" displayName="Table6" ref="E3:N25" totalsRowShown="0" headerRowDxfId="11" dataDxfId="10">
  <autoFilter ref="E3:N25" xr:uid="{392B89EA-A833-45BF-A147-CA2E5D88F0D4}"/>
  <tableColumns count="10">
    <tableColumn id="1" xr3:uid="{D219AAC6-0743-43F3-9A4F-3C5CA27E2E78}" name="Choices" dataDxfId="9"/>
    <tableColumn id="2" xr3:uid="{439841DE-621E-4EB2-A793-38B34F92900B}" name="Types" dataDxfId="8"/>
    <tableColumn id="3" xr3:uid="{EB78471D-125A-472E-84B5-66832E1E93DB}" name="Sources" dataDxfId="7"/>
    <tableColumn id="4" xr3:uid="{D2E617E6-4BC8-4291-85BF-EB527BD2C88C}" name="Answer Selection_x000a_Method" dataDxfId="6"/>
    <tableColumn id="5" xr3:uid="{D12F5292-D64D-4D76-973A-9511E43CC797}" name="Why_x000a_Wrong?" dataDxfId="5"/>
    <tableColumn id="6" xr3:uid="{BDA83A6E-86AE-4856-8B9F-16E004B02985}" name="Quant Areas" dataDxfId="4"/>
    <tableColumn id="7" xr3:uid="{9B90190B-77D4-4E69-AC88-D993CB19B47E}" name="Verbal Areas" dataDxfId="3"/>
    <tableColumn id="8" xr3:uid="{3949DA80-6935-471D-B04C-6D47A563B956}" name="RC" dataDxfId="2"/>
    <tableColumn id="9" xr3:uid="{EAD84ECD-7504-48CB-8882-75F618C1C34F}" name="CR" dataDxfId="1"/>
    <tableColumn id="10" xr3:uid="{F247814D-C2FE-4794-9018-8B29F4DBC9EE}" name="SC"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1" Type="http://schemas.openxmlformats.org/officeDocument/2006/relationships/hyperlink" Target="https://gmatclub.com/forum/if-the-county-continues-to-collect-residential-trash-at-83787.html" TargetMode="External"/><Relationship Id="rId170" Type="http://schemas.openxmlformats.org/officeDocument/2006/relationships/hyperlink" Target="https://gmatclub.com/forum/the-cost-of-producing-radios-in-country-q-is-10-percent-less-94572.html" TargetMode="External"/><Relationship Id="rId268" Type="http://schemas.openxmlformats.org/officeDocument/2006/relationships/hyperlink" Target="https://gmatclub.com/forum/gortland-has-long-been-narrowly-self-sufficient-in-both-grain-and-meat-12544.html" TargetMode="External"/><Relationship Id="rId475" Type="http://schemas.openxmlformats.org/officeDocument/2006/relationships/hyperlink" Target="https://gmatclub.com/forum/harunia-province-has-a-relatively-dry-climate-and-is-attracting-a-fast-294347.html" TargetMode="External"/><Relationship Id="rId682" Type="http://schemas.openxmlformats.org/officeDocument/2006/relationships/hyperlink" Target="https://gmatclub.com/forum/while-hollywood-makes-films-primarily-for-entertainment-the-motion-pi-268612.html" TargetMode="External"/><Relationship Id="rId128" Type="http://schemas.openxmlformats.org/officeDocument/2006/relationships/hyperlink" Target="https://gmatclub.com/forum/networks-of-blood-vessels-in-bats-wings-serve-only-to-disperse-heat-260759.html" TargetMode="External"/><Relationship Id="rId335" Type="http://schemas.openxmlformats.org/officeDocument/2006/relationships/hyperlink" Target="https://gmatclub.com/forum/traditionally-decision-making-by-managers-that-is-reasoned-36541.html" TargetMode="External"/><Relationship Id="rId542" Type="http://schemas.openxmlformats.org/officeDocument/2006/relationships/hyperlink" Target="https://gmatclub.com/forum/researchers-in-city-x-recently-discovered-low-levels-of-several-pharma-306077.html" TargetMode="External"/><Relationship Id="rId987" Type="http://schemas.openxmlformats.org/officeDocument/2006/relationships/hyperlink" Target="https://gmatclub.com/forum/the-colorization-of-black-and-white-films-by-computers-is-12002.html" TargetMode="External"/><Relationship Id="rId1172" Type="http://schemas.openxmlformats.org/officeDocument/2006/relationships/hyperlink" Target="https://gmatclub.com/forum/in-despite-of-the-steady-population-flow-out-from-rural-areas-into-305871.html" TargetMode="External"/><Relationship Id="rId402" Type="http://schemas.openxmlformats.org/officeDocument/2006/relationships/hyperlink" Target="https://gmatclub.com/forum/not-all-life-depends-on-energy-from-sunlight-microbial-life-67349.html" TargetMode="External"/><Relationship Id="rId847" Type="http://schemas.openxmlformats.org/officeDocument/2006/relationships/hyperlink" Target="https://gmatclub.com/forum/the-baldrick-manufacturing-company-has-for-several-years-129508.html" TargetMode="External"/><Relationship Id="rId1032" Type="http://schemas.openxmlformats.org/officeDocument/2006/relationships/hyperlink" Target="https://gmatclub.com/forum/unable-to-build-nests-or-care-for-their-young-a-female-cowbird-lays-u-242639.html" TargetMode="External"/><Relationship Id="rId707" Type="http://schemas.openxmlformats.org/officeDocument/2006/relationships/hyperlink" Target="https://gmatclub.com/forum/to-estimate-the-expansion-rate-of-the-universe-is-a-notoriously-268609.html" TargetMode="External"/><Relationship Id="rId914" Type="http://schemas.openxmlformats.org/officeDocument/2006/relationships/hyperlink" Target="https://gmatclub.com/forum/according-to-a-recent-poll-owing-and-living-in-a-free-107775.html" TargetMode="External"/><Relationship Id="rId43" Type="http://schemas.openxmlformats.org/officeDocument/2006/relationships/hyperlink" Target="https://gmatclub.com/forum/during-the-1980s-and-1990s-the-annual-number-of-people-who-149983.html" TargetMode="External"/><Relationship Id="rId192" Type="http://schemas.openxmlformats.org/officeDocument/2006/relationships/hyperlink" Target="https://gmatclub.com/forum/two-decades-after-the-emerald-river-dam-was-built-none-of-93634.html" TargetMode="External"/><Relationship Id="rId497" Type="http://schemas.openxmlformats.org/officeDocument/2006/relationships/hyperlink" Target="https://gmatclub.com/forum/in-1563-in-florence-s-palazzo-vecchio-giorgio-vasari-built-in-front-294370.html" TargetMode="External"/><Relationship Id="rId357" Type="http://schemas.openxmlformats.org/officeDocument/2006/relationships/hyperlink" Target="https://gmatclub.com/forum/a-company-plans-to-develop-a-prototype-weeding-machine-that-17600.html" TargetMode="External"/><Relationship Id="rId1194" Type="http://schemas.openxmlformats.org/officeDocument/2006/relationships/hyperlink" Target="https://gmatclub.com/forum/although-many-art-patrons-can-readily-differentiate-a-good-debenture-24876.html" TargetMode="External"/><Relationship Id="rId217" Type="http://schemas.openxmlformats.org/officeDocument/2006/relationships/hyperlink" Target="https://gmatclub.com/forum/a-major-network-news-organization-experienced-a-drop-in-136966.html" TargetMode="External"/><Relationship Id="rId564" Type="http://schemas.openxmlformats.org/officeDocument/2006/relationships/hyperlink" Target="https://gmatclub.com/forum/the-retinas-of-premature-babies-are-not-fully-developed-at-birth-beca-299495.html" TargetMode="External"/><Relationship Id="rId771" Type="http://schemas.openxmlformats.org/officeDocument/2006/relationships/hyperlink" Target="https://gmatclub.com/forum/verbal-review-16-ed-according-to-research-covering-the-last-decade-th-209112.html" TargetMode="External"/><Relationship Id="rId869" Type="http://schemas.openxmlformats.org/officeDocument/2006/relationships/hyperlink" Target="https://gmatclub.com/forum/the-decision-by-one-of-the-nation-s-largest-banks-to-admit-to-3-billi-82931.html" TargetMode="External"/><Relationship Id="rId424" Type="http://schemas.openxmlformats.org/officeDocument/2006/relationships/hyperlink" Target="https://gmatclub.com/forum/springfield-fire-commissioner-the-vast-majority-of-false-fire-alarms-102516.html" TargetMode="External"/><Relationship Id="rId631" Type="http://schemas.openxmlformats.org/officeDocument/2006/relationships/hyperlink" Target="https://gmatclub.com/forum/the-original-building-and-loan-associations-were-organized-as-limited-161674.html" TargetMode="External"/><Relationship Id="rId729" Type="http://schemas.openxmlformats.org/officeDocument/2006/relationships/hyperlink" Target="https://gmatclub.com/forum/the-glass-house-mountains-in-queensland-australia-were-sighted-in-111650.html" TargetMode="External"/><Relationship Id="rId1054" Type="http://schemas.openxmlformats.org/officeDocument/2006/relationships/hyperlink" Target="https://gmatclub.com/forum/one-legacy-of-madison-avenue-s-recent-campaign-to-appeal-to-people-fif-82461.html" TargetMode="External"/><Relationship Id="rId936" Type="http://schemas.openxmlformats.org/officeDocument/2006/relationships/hyperlink" Target="https://gmatclub.com/forum/the-nineteenth-century-chemist-humphry-davy-presented-the-84616.html" TargetMode="External"/><Relationship Id="rId1121" Type="http://schemas.openxmlformats.org/officeDocument/2006/relationships/hyperlink" Target="https://gmatclub.com/forum/about-5-million-acres-in-the-united-states-have-been-invaded-by-leafy-242544.html" TargetMode="External"/><Relationship Id="rId65" Type="http://schemas.openxmlformats.org/officeDocument/2006/relationships/hyperlink" Target="https://gmatclub.com/forum/archaeologists-use-technology-to-analyze-ancient-sites-it-is-likely-t-242575.html" TargetMode="External"/><Relationship Id="rId281" Type="http://schemas.openxmlformats.org/officeDocument/2006/relationships/hyperlink" Target="https://gmatclub.com/forum/life-expectancy-is-the-average-age-at-death-of-the-entire-143829.html" TargetMode="External"/><Relationship Id="rId141" Type="http://schemas.openxmlformats.org/officeDocument/2006/relationships/hyperlink" Target="https://gmatclub.com/forum/people-s-television-viewing-habits-could-be-monitored-by-hav-160190.html" TargetMode="External"/><Relationship Id="rId379" Type="http://schemas.openxmlformats.org/officeDocument/2006/relationships/hyperlink" Target="https://gmatclub.com/forum/enforcement-of-local-speed-limits-through-police-monitoring-has-proven-268503.html" TargetMode="External"/><Relationship Id="rId586" Type="http://schemas.openxmlformats.org/officeDocument/2006/relationships/hyperlink" Target="https://gmatclub.com/forum/like-embryonic-germ-cells-which-are-cells-that-develop-67626.html" TargetMode="External"/><Relationship Id="rId793" Type="http://schemas.openxmlformats.org/officeDocument/2006/relationships/hyperlink" Target="https://gmatclub.com/forum/analysts-believe-that-whereas-bad-decisions-by-elected-leaders-can-cer-207260.html" TargetMode="External"/><Relationship Id="rId7" Type="http://schemas.openxmlformats.org/officeDocument/2006/relationships/hyperlink" Target="https://gmatclub.com/forum/in-the-last-decade-there-has-been-a-significant-decrease-in-136789.html" TargetMode="External"/><Relationship Id="rId239" Type="http://schemas.openxmlformats.org/officeDocument/2006/relationships/hyperlink" Target="https://gmatclub.com/forum/bank-depositors-in-the-united-states-are-all-financially-63628.html" TargetMode="External"/><Relationship Id="rId446" Type="http://schemas.openxmlformats.org/officeDocument/2006/relationships/hyperlink" Target="https://gmatclub.com/forum/businesses-are-suffering-because-of-a-lack-of-money-88325.html" TargetMode="External"/><Relationship Id="rId653" Type="http://schemas.openxmlformats.org/officeDocument/2006/relationships/hyperlink" Target="https://gmatclub.com/forum/the-report-recommended-that-the-hospital-should-eliminate-66110.html" TargetMode="External"/><Relationship Id="rId1076" Type="http://schemas.openxmlformats.org/officeDocument/2006/relationships/hyperlink" Target="https://gmatclub.com/forum/bluegrass-musician-bill-monroe-whose-repertory-views-on-69382.html" TargetMode="External"/><Relationship Id="rId306" Type="http://schemas.openxmlformats.org/officeDocument/2006/relationships/hyperlink" Target="https://gmatclub.com/forum/archaeologists-working-in-the-andes-mountains-recently-excavated-a-bur-242650.html" TargetMode="External"/><Relationship Id="rId860" Type="http://schemas.openxmlformats.org/officeDocument/2006/relationships/hyperlink" Target="https://gmatclub.com/forum/even-their-most-ardent-champions-concede-that-no-less-than-a-technical-79731.html" TargetMode="External"/><Relationship Id="rId958" Type="http://schemas.openxmlformats.org/officeDocument/2006/relationships/hyperlink" Target="https://gmatclub.com/forum/according-to-the-economic-development-corporation-of-los-angeles-count-210388.html" TargetMode="External"/><Relationship Id="rId1143" Type="http://schemas.openxmlformats.org/officeDocument/2006/relationships/hyperlink" Target="https://gmatclub.com/forum/although-the-rise-in-the-producer-price-index-was-greater-than-expecte-294387.html" TargetMode="External"/><Relationship Id="rId87" Type="http://schemas.openxmlformats.org/officeDocument/2006/relationships/hyperlink" Target="https://gmatclub.com/forum/a-company-is-considering-changing-its-policy-concerning-20818.html" TargetMode="External"/><Relationship Id="rId513" Type="http://schemas.openxmlformats.org/officeDocument/2006/relationships/hyperlink" Target="https://gmatclub.com/forum/studies-of-the-political-orientations-of-1-055-college-students-reveal-294503.html" TargetMode="External"/><Relationship Id="rId720" Type="http://schemas.openxmlformats.org/officeDocument/2006/relationships/hyperlink" Target="https://gmatclub.com/forum/a-president-entering-the-final-two-years-of-a-second-term-is-128484.html" TargetMode="External"/><Relationship Id="rId818" Type="http://schemas.openxmlformats.org/officeDocument/2006/relationships/hyperlink" Target="https://gmatclub.com/forum/before-1988-insurance-companies-in-california-were-free-to-charge-wha-241547.html" TargetMode="External"/><Relationship Id="rId1003" Type="http://schemas.openxmlformats.org/officeDocument/2006/relationships/hyperlink" Target="https://gmatclub.com/forum/qotd-the-peaks-of-a-mountain-range-acting-like-251948.html" TargetMode="External"/><Relationship Id="rId1210" Type="http://schemas.openxmlformats.org/officeDocument/2006/relationships/table" Target="../tables/table1.xml"/><Relationship Id="rId14" Type="http://schemas.openxmlformats.org/officeDocument/2006/relationships/hyperlink" Target="https://gmatclub.com/forum/in-merina-commercial-fossil-hunters-often-sell-241365.html" TargetMode="External"/><Relationship Id="rId163" Type="http://schemas.openxmlformats.org/officeDocument/2006/relationships/hyperlink" Target="https://gmatclub.com/forum/state-spokesperson-many-businesspeople-who-have-not-been-to-113579.html" TargetMode="External"/><Relationship Id="rId370" Type="http://schemas.openxmlformats.org/officeDocument/2006/relationships/hyperlink" Target="https://gmatclub.com/forum/bf-aroca-city-16329.html" TargetMode="External"/><Relationship Id="rId230" Type="http://schemas.openxmlformats.org/officeDocument/2006/relationships/hyperlink" Target="https://gmatclub.com/forum/although-aspirin-has-been-proven-to-eliminate-moderate-fever-45670.html" TargetMode="External"/><Relationship Id="rId468" Type="http://schemas.openxmlformats.org/officeDocument/2006/relationships/hyperlink" Target="https://gmatclub.com/forum/since-it-has-become-known-that-several-of-a-bank-s-top-136001.html" TargetMode="External"/><Relationship Id="rId675" Type="http://schemas.openxmlformats.org/officeDocument/2006/relationships/hyperlink" Target="https://gmatclub.com/forum/critics-contend-that-the-new-missile-is-a-weapon-whose-149986.html" TargetMode="External"/><Relationship Id="rId882" Type="http://schemas.openxmlformats.org/officeDocument/2006/relationships/hyperlink" Target="https://gmatclub.com/forum/archaeologists-in-ireland-believe-that-a-recently-discovered-48761.html" TargetMode="External"/><Relationship Id="rId1098" Type="http://schemas.openxmlformats.org/officeDocument/2006/relationships/hyperlink" Target="https://gmatclub.com/forum/the-first-trenches-cut-into-a-500-acre-site-at-tell-hamoukar-syria-225551.html" TargetMode="External"/><Relationship Id="rId328" Type="http://schemas.openxmlformats.org/officeDocument/2006/relationships/hyperlink" Target="https://gmatclub.com/forum/the-number-of-people-diagnosed-as-having-a-certain-intestinal-disease-103235.html" TargetMode="External"/><Relationship Id="rId535" Type="http://schemas.openxmlformats.org/officeDocument/2006/relationships/hyperlink" Target="https://gmatclub.com/forum/columnist-metro-city-has-a-lower-percentage-of-residents-with-humanit-306086.html" TargetMode="External"/><Relationship Id="rId742" Type="http://schemas.openxmlformats.org/officeDocument/2006/relationships/hyperlink" Target="https://gmatclub.com/forum/except-for-a-concert-performance-that-the-composer-himself-83250.html" TargetMode="External"/><Relationship Id="rId1165" Type="http://schemas.openxmlformats.org/officeDocument/2006/relationships/hyperlink" Target="https://gmatclub.com/forum/indoor-air-pollution-can-threaten-the-health-of-closely-confined-farm-296920.html" TargetMode="External"/><Relationship Id="rId602" Type="http://schemas.openxmlformats.org/officeDocument/2006/relationships/hyperlink" Target="https://gmatclub.com/forum/the-plot-of-the-bostonians-centers-on-the-rivalry-between-103395.html" TargetMode="External"/><Relationship Id="rId1025" Type="http://schemas.openxmlformats.org/officeDocument/2006/relationships/hyperlink" Target="https://gmatclub.com/forum/traffic-safety-officials-predict-that-drivers-will-be-equally-likely-215768.html" TargetMode="External"/><Relationship Id="rId907" Type="http://schemas.openxmlformats.org/officeDocument/2006/relationships/hyperlink" Target="https://gmatclub.com/forum/though-being-tiny-blind-and-translucent-a-recently-discovered-225167.html" TargetMode="External"/><Relationship Id="rId36" Type="http://schemas.openxmlformats.org/officeDocument/2006/relationships/hyperlink" Target="https://gmatclub.com/forum/even-though-most-universities-retain-the-royalties-from-15136.html" TargetMode="External"/><Relationship Id="rId185" Type="http://schemas.openxmlformats.org/officeDocument/2006/relationships/hyperlink" Target="https://gmatclub.com/forum/to-evaluate-a-plan-to-save-money-on-office-space-19630.html" TargetMode="External"/><Relationship Id="rId392" Type="http://schemas.openxmlformats.org/officeDocument/2006/relationships/hyperlink" Target="https://gmatclub.com/forum/jay-of-course-there-are-many-good-reasons-to-support-the-expansion-of-241715.html" TargetMode="External"/><Relationship Id="rId697" Type="http://schemas.openxmlformats.org/officeDocument/2006/relationships/hyperlink" Target="https://gmatclub.com/forum/together-with-key-largo-national-marine-sanctuary-the-john-pennekamp-268492.html" TargetMode="External"/><Relationship Id="rId252" Type="http://schemas.openxmlformats.org/officeDocument/2006/relationships/hyperlink" Target="https://gmatclub.com/forum/economist-the-price-of-tap-water-in-our-region-should-be-raised-drast-241543.html" TargetMode="External"/><Relationship Id="rId1187" Type="http://schemas.openxmlformats.org/officeDocument/2006/relationships/hyperlink" Target="https://gmatclub.com/forum/evidence-of-some-shifts-in-the-character-of-violence-on-television-is-305823.html" TargetMode="External"/><Relationship Id="rId112" Type="http://schemas.openxmlformats.org/officeDocument/2006/relationships/hyperlink" Target="https://gmatclub.com/forum/maize-contains-the-vitamin-niacin-but-not-in-a-form-the-13938.html" TargetMode="External"/><Relationship Id="rId557" Type="http://schemas.openxmlformats.org/officeDocument/2006/relationships/hyperlink" Target="https://gmatclub.com/forum/biologist-species-with-broad-geographic-ranges-probably-tend-to-endur-306112.html" TargetMode="External"/><Relationship Id="rId764" Type="http://schemas.openxmlformats.org/officeDocument/2006/relationships/hyperlink" Target="https://gmatclub.com/forum/the-company-announced-that-its-profits-declined-much-less-in-79022.html" TargetMode="External"/><Relationship Id="rId971" Type="http://schemas.openxmlformats.org/officeDocument/2006/relationships/hyperlink" Target="https://gmatclub.com/forum/despite-the-increasing-number-of-women-graduating-37482.html" TargetMode="External"/><Relationship Id="rId417" Type="http://schemas.openxmlformats.org/officeDocument/2006/relationships/hyperlink" Target="https://gmatclub.com/forum/studies-in-restaurants-show-that-the-tips-left-by-customers-who-pay-th-200170.html" TargetMode="External"/><Relationship Id="rId624" Type="http://schemas.openxmlformats.org/officeDocument/2006/relationships/hyperlink" Target="https://gmatclub.com/forum/turtles-like-other-reptiles-can-endure-long-fasts-in-their-ability-220343.html" TargetMode="External"/><Relationship Id="rId831" Type="http://schemas.openxmlformats.org/officeDocument/2006/relationships/hyperlink" Target="https://gmatclub.com/forum/in-1978-only-half-the-women-granted-child-support-by-a-court-received-49867.html" TargetMode="External"/><Relationship Id="rId1047" Type="http://schemas.openxmlformats.org/officeDocument/2006/relationships/hyperlink" Target="https://gmatclub.com/forum/in-1995-richard-stallman-a-well-known-critic-of-the-patent-system-22582.html" TargetMode="External"/><Relationship Id="rId929" Type="http://schemas.openxmlformats.org/officeDocument/2006/relationships/hyperlink" Target="https://gmatclub.com/forum/as-a-result-of-medical-advances-many-people-that-might-at-one-time-137553.html" TargetMode="External"/><Relationship Id="rId1114" Type="http://schemas.openxmlformats.org/officeDocument/2006/relationships/hyperlink" Target="https://gmatclub.com/forum/although-she-was-considered-among-her-contemporaries-to-be-the-better-208881.html" TargetMode="External"/><Relationship Id="rId58" Type="http://schemas.openxmlformats.org/officeDocument/2006/relationships/hyperlink" Target="https://gmatclub.com/forum/cable-television-spokesperson-subscriptions-to-cable-television-are-a-140936.html" TargetMode="External"/><Relationship Id="rId274" Type="http://schemas.openxmlformats.org/officeDocument/2006/relationships/hyperlink" Target="https://gmatclub.com/forum/in-setting-environmental-standards-for-industry-and-others-to-meet-it-221518.html" TargetMode="External"/><Relationship Id="rId481" Type="http://schemas.openxmlformats.org/officeDocument/2006/relationships/hyperlink" Target="https://gmatclub.com/forum/researchers-asked-volunteers-to-imagine-they-were-running-a-five-kilom-294353.html" TargetMode="External"/><Relationship Id="rId134" Type="http://schemas.openxmlformats.org/officeDocument/2006/relationships/hyperlink" Target="https://gmatclub.com/forum/og-verbal-review-it-is-generally-believed-that-people-receiving-214802.html" TargetMode="External"/><Relationship Id="rId579" Type="http://schemas.openxmlformats.org/officeDocument/2006/relationships/hyperlink" Target="https://gmatclub.com/forum/since-1981-when-the-farm-depression-began-84780.html" TargetMode="External"/><Relationship Id="rId786" Type="http://schemas.openxmlformats.org/officeDocument/2006/relationships/hyperlink" Target="https://gmatclub.com/forum/a-mutual-fund-having-billions-of-dollars-in-assets-will-136018.html" TargetMode="External"/><Relationship Id="rId993" Type="http://schemas.openxmlformats.org/officeDocument/2006/relationships/hyperlink" Target="https://gmatclub.com/forum/the-use-of-lie-detectors-is-based-on-the-assumption-that-83581.html" TargetMode="External"/><Relationship Id="rId341" Type="http://schemas.openxmlformats.org/officeDocument/2006/relationships/hyperlink" Target="https://gmatclub.com/forum/united-states-politician-although-the-amount-of-united-states-goods-268681.html" TargetMode="External"/><Relationship Id="rId439" Type="http://schemas.openxmlformats.org/officeDocument/2006/relationships/hyperlink" Target="https://gmatclub.com/forum/vargonia-has-just-introduced-a-legal-requirement-that-134748.html" TargetMode="External"/><Relationship Id="rId646" Type="http://schemas.openxmlformats.org/officeDocument/2006/relationships/hyperlink" Target="https://gmatclub.com/forum/according-to-some-critics-watching-television-not-only-undermines-one-268580.html" TargetMode="External"/><Relationship Id="rId1069" Type="http://schemas.openxmlformats.org/officeDocument/2006/relationships/hyperlink" Target="https://gmatclub.com/forum/according-to-the-a-study-by-the-carnegie-foundation-for-the-146774.html" TargetMode="External"/><Relationship Id="rId201" Type="http://schemas.openxmlformats.org/officeDocument/2006/relationships/hyperlink" Target="https://gmatclub.com/forum/when-demand-for-a-factory-s-products-is-high-more-136005.html" TargetMode="External"/><Relationship Id="rId506" Type="http://schemas.openxmlformats.org/officeDocument/2006/relationships/hyperlink" Target="https://gmatclub.com/forum/sparrow-airlines-is-planning-to-reduce-its-costs-by-cleaning-its-plane-294496.html" TargetMode="External"/><Relationship Id="rId853" Type="http://schemas.openxmlformats.org/officeDocument/2006/relationships/hyperlink" Target="https://gmatclub.com/forum/in-the-mid-1960-s-a-newly-installed-radar-warning-system-mistook-86243.html" TargetMode="External"/><Relationship Id="rId1136" Type="http://schemas.openxmlformats.org/officeDocument/2006/relationships/hyperlink" Target="https://gmatclub.com/forum/self-compassion-is-made-up-of-mindfulness-the-ability-to-manage-thoug-294378.html" TargetMode="External"/><Relationship Id="rId713" Type="http://schemas.openxmlformats.org/officeDocument/2006/relationships/hyperlink" Target="https://gmatclub.com/forum/the-senate-approved-immigration-legislation-that-would-grant-permanent-47484.html" TargetMode="External"/><Relationship Id="rId920" Type="http://schemas.openxmlformats.org/officeDocument/2006/relationships/hyperlink" Target="https://gmatclub.com/forum/egyptians-are-credited-as-having-pioneered-embalming-methods-as-long-83052.html" TargetMode="External"/><Relationship Id="rId1203" Type="http://schemas.openxmlformats.org/officeDocument/2006/relationships/hyperlink" Target="https://gmatclub.com/forum/a-study-of-children-of-divorced-parents-found-that-ten-years-66544.html" TargetMode="External"/><Relationship Id="rId296" Type="http://schemas.openxmlformats.org/officeDocument/2006/relationships/hyperlink" Target="https://gmatclub.com/forum/near-chicago-a-newly-built-hydroponic-spinach-factory-159971.html" TargetMode="External"/><Relationship Id="rId156" Type="http://schemas.openxmlformats.org/officeDocument/2006/relationships/hyperlink" Target="https://gmatclub.com/forum/several-industries-have-recently-switched-at-least-partly-121599.html" TargetMode="External"/><Relationship Id="rId363" Type="http://schemas.openxmlformats.org/officeDocument/2006/relationships/hyperlink" Target="https://gmatclub.com/forum/according-to-the-last-pre-election-poll-in-whippleton-241367.html" TargetMode="External"/><Relationship Id="rId570" Type="http://schemas.openxmlformats.org/officeDocument/2006/relationships/hyperlink" Target="https://gmatclub.com/forum/like-rousseau-tolstoi-rebelled-against-the-unnatural-136091.html" TargetMode="External"/><Relationship Id="rId223" Type="http://schemas.openxmlformats.org/officeDocument/2006/relationships/hyperlink" Target="https://gmatclub.com/forum/a-researcher-discovered-that-people-who-have-low-levels-116407.html" TargetMode="External"/><Relationship Id="rId430" Type="http://schemas.openxmlformats.org/officeDocument/2006/relationships/hyperlink" Target="https://gmatclub.com/forum/the-number-of-patents-granted-to-inventors-by-the-united-states-patent-124276.html" TargetMode="External"/><Relationship Id="rId668" Type="http://schemas.openxmlformats.org/officeDocument/2006/relationships/hyperlink" Target="https://gmatclub.com/forum/from-the-earliest-days-of-the-tribe-kinship-determined-the-49527.html" TargetMode="External"/><Relationship Id="rId875" Type="http://schemas.openxmlformats.org/officeDocument/2006/relationships/hyperlink" Target="https://gmatclub.com/forum/dressed-as-a-man-and-using-the-name-robert-shurtleff-37264.html" TargetMode="External"/><Relationship Id="rId1060" Type="http://schemas.openxmlformats.org/officeDocument/2006/relationships/hyperlink" Target="https://gmatclub.com/forum/a-professor-at-the-university-has-taken-a-sabbatical-to-research-222418.html" TargetMode="External"/><Relationship Id="rId18" Type="http://schemas.openxmlformats.org/officeDocument/2006/relationships/hyperlink" Target="https://gmatclub.com/forum/in-a-survey-of-job-applicants-two-fifths-admitted-to-being-at-least-a-84618.html" TargetMode="External"/><Relationship Id="rId528" Type="http://schemas.openxmlformats.org/officeDocument/2006/relationships/hyperlink" Target="https://gmatclub.com/forum/the-lobbyists-argued-that-because-there-is-no-statistical-evidence-tha-274560.html" TargetMode="External"/><Relationship Id="rId735" Type="http://schemas.openxmlformats.org/officeDocument/2006/relationships/hyperlink" Target="https://gmatclub.com/forum/digging-in-sediments-in-northern-china-evidence-has-been-136456.html" TargetMode="External"/><Relationship Id="rId942" Type="http://schemas.openxmlformats.org/officeDocument/2006/relationships/hyperlink" Target="https://gmatclub.com/forum/the-voluminous-personal-papers-of-thomas-alva-edison-reveal-81030.html" TargetMode="External"/><Relationship Id="rId1158" Type="http://schemas.openxmlformats.org/officeDocument/2006/relationships/hyperlink" Target="https://gmatclub.com/forum/like-darwin-and-his-fruitful-voyage-on-the-beagle-banks-s-trip-294491.html" TargetMode="External"/><Relationship Id="rId167" Type="http://schemas.openxmlformats.org/officeDocument/2006/relationships/hyperlink" Target="https://gmatclub.com/forum/the-average-life-expectancy-for-the-us-population-as-a-whole-107235.html" TargetMode="External"/><Relationship Id="rId374" Type="http://schemas.openxmlformats.org/officeDocument/2006/relationships/hyperlink" Target="https://gmatclub.com/forum/commemorative-plaques-cast-from-brass-are-a-characteristic-art-form-of-221749.html" TargetMode="External"/><Relationship Id="rId581" Type="http://schemas.openxmlformats.org/officeDocument/2006/relationships/hyperlink" Target="https://gmatclub.com/forum/unlike-a-typical-automobile-loan-which-requires-a-fifteen-to-twenty-47500.html" TargetMode="External"/><Relationship Id="rId1018" Type="http://schemas.openxmlformats.org/officeDocument/2006/relationships/hyperlink" Target="https://gmatclub.com/forum/in-reference-to-the-current-hostility-toward-smoking-smokers-frequent-79560.html" TargetMode="External"/><Relationship Id="rId71" Type="http://schemas.openxmlformats.org/officeDocument/2006/relationships/hyperlink" Target="https://gmatclub.com/forum/airline-newly-developed-collision-avoidance-systems-although-not-ful-61092.html" TargetMode="External"/><Relationship Id="rId234" Type="http://schemas.openxmlformats.org/officeDocument/2006/relationships/hyperlink" Target="https://gmatclub.com/forum/an-unusually-severe-winter-occurred-in-europe-after-the-continent-was-65244.html" TargetMode="External"/><Relationship Id="rId679" Type="http://schemas.openxmlformats.org/officeDocument/2006/relationships/hyperlink" Target="https://gmatclub.com/forum/covering-71-percent-of-earth-s-surface-the-oceans-play-an-essential-206346.html" TargetMode="External"/><Relationship Id="rId802" Type="http://schemas.openxmlformats.org/officeDocument/2006/relationships/hyperlink" Target="https://gmatclub.com/forum/the-absence-from-business-and-financial-records-of-the-nineteenth-cent-220383.html" TargetMode="External"/><Relationship Id="rId886" Type="http://schemas.openxmlformats.org/officeDocument/2006/relationships/hyperlink" Target="https://gmatclub.com/forum/for-members-of-the-seventeenth-century-ashanti-nation-in-africa-48494.html" TargetMode="External"/><Relationship Id="rId2" Type="http://schemas.openxmlformats.org/officeDocument/2006/relationships/hyperlink" Target="https://gmatclub.com/forum/increases-in-the-level-of-high-density-lipoprotein-hdl-in-the-human-262679.html" TargetMode="External"/><Relationship Id="rId29" Type="http://schemas.openxmlformats.org/officeDocument/2006/relationships/hyperlink" Target="https://gmatclub.com/forum/half-of-the-subjects-in-an-experiment-the-experimental-group-consumed-278664.html" TargetMode="External"/><Relationship Id="rId441" Type="http://schemas.openxmlformats.org/officeDocument/2006/relationships/hyperlink" Target="https://gmatclub.com/forum/which-of-the-following-most-ligically-completes-the-80846.html" TargetMode="External"/><Relationship Id="rId539" Type="http://schemas.openxmlformats.org/officeDocument/2006/relationships/hyperlink" Target="https://gmatclub.com/forum/since-1978-when-the-copyright-law-was-changed-books-that-are-less-tha-306091.html" TargetMode="External"/><Relationship Id="rId746" Type="http://schemas.openxmlformats.org/officeDocument/2006/relationships/hyperlink" Target="https://gmatclub.com/forum/after-the-civil-war-contemporaries-of-harriet-tubmans-54885.html" TargetMode="External"/><Relationship Id="rId1071" Type="http://schemas.openxmlformats.org/officeDocument/2006/relationships/hyperlink" Target="https://gmatclub.com/forum/according-to-scholars-the-earliest-writing-was-probably-not-23872.html" TargetMode="External"/><Relationship Id="rId1169" Type="http://schemas.openxmlformats.org/officeDocument/2006/relationships/hyperlink" Target="https://gmatclub.com/forum/evidence-of-some-shifts-in-the-character-of-violence-on-television-is-296906.html" TargetMode="External"/><Relationship Id="rId178" Type="http://schemas.openxmlformats.org/officeDocument/2006/relationships/hyperlink" Target="https://gmatclub.com/forum/the-mayor-plans-to-deactivate-the-city-s-fire-alarm-boxes-9334.html" TargetMode="External"/><Relationship Id="rId301" Type="http://schemas.openxmlformats.org/officeDocument/2006/relationships/hyperlink" Target="https://gmatclub.com/forum/one-variety-of-partially-biodegradable-plastic-beverage-30451.html" TargetMode="External"/><Relationship Id="rId953" Type="http://schemas.openxmlformats.org/officeDocument/2006/relationships/hyperlink" Target="https://gmatclub.com/forum/as-a-result-of-record-low-temperatures-the-water-pipes-on-the-third-207865.html" TargetMode="External"/><Relationship Id="rId1029" Type="http://schemas.openxmlformats.org/officeDocument/2006/relationships/hyperlink" Target="https://gmatclub.com/forum/while-jackie-robinson-was-a-brooklyn-dodger-his-courage-in-66328.html" TargetMode="External"/><Relationship Id="rId82" Type="http://schemas.openxmlformats.org/officeDocument/2006/relationships/hyperlink" Target="https://gmatclub.com/forum/a-major-health-insurance-company-in-lagolia-161150.html" TargetMode="External"/><Relationship Id="rId385" Type="http://schemas.openxmlformats.org/officeDocument/2006/relationships/hyperlink" Target="https://gmatclub.com/forum/in-swartkans-territory-archaeologists-discovered-charred-bone-fragmen-138894.html" TargetMode="External"/><Relationship Id="rId592" Type="http://schemas.openxmlformats.org/officeDocument/2006/relationships/hyperlink" Target="https://gmatclub.com/forum/bufo-marinus-toads-fierce-predators-that-will-eat-frogs-lizards-and-47028.html" TargetMode="External"/><Relationship Id="rId606" Type="http://schemas.openxmlformats.org/officeDocument/2006/relationships/hyperlink" Target="https://gmatclub.com/forum/some-200-world-famous-physicists-recently-attended-a-conference-216863.html" TargetMode="External"/><Relationship Id="rId813" Type="http://schemas.openxmlformats.org/officeDocument/2006/relationships/hyperlink" Target="https://gmatclub.com/forum/presenters-at-the-seminar-one-who-is-blind-will-51880.html" TargetMode="External"/><Relationship Id="rId245" Type="http://schemas.openxmlformats.org/officeDocument/2006/relationships/hyperlink" Target="https://gmatclub.com/forum/commentator-the-theory-of-trade-retaliation-states-that-7864.html" TargetMode="External"/><Relationship Id="rId452" Type="http://schemas.openxmlformats.org/officeDocument/2006/relationships/hyperlink" Target="https://gmatclub.com/forum/guillemots-are-birds-of-arctic-regions-they-feed-on-fish-that-gather-82065.html" TargetMode="External"/><Relationship Id="rId897" Type="http://schemas.openxmlformats.org/officeDocument/2006/relationships/hyperlink" Target="https://gmatclub.com/forum/even-though-the-direct-costs-of-malpractice-disputes-amounts-to-a-sum-67642.html" TargetMode="External"/><Relationship Id="rId1082" Type="http://schemas.openxmlformats.org/officeDocument/2006/relationships/hyperlink" Target="https://gmatclub.com/forum/while-depressed-property-values-can-hurt-some-large-18708.html" TargetMode="External"/><Relationship Id="rId105" Type="http://schemas.openxmlformats.org/officeDocument/2006/relationships/hyperlink" Target="https://gmatclub.com/forum/large-national-budget-deficits-do-not-cause-large-trade-85863.html" TargetMode="External"/><Relationship Id="rId312" Type="http://schemas.openxmlformats.org/officeDocument/2006/relationships/hyperlink" Target="https://gmatclub.com/forum/since-the-routine-use-of-antibiotics-can-give-rise-to-resistant-84205.html" TargetMode="External"/><Relationship Id="rId757" Type="http://schemas.openxmlformats.org/officeDocument/2006/relationships/hyperlink" Target="https://gmatclub.com/forum/many-utilities-obtain-most-of-their-electric-power-from-large-coal-and-268563.html" TargetMode="External"/><Relationship Id="rId964" Type="http://schemas.openxmlformats.org/officeDocument/2006/relationships/hyperlink" Target="https://gmatclub.com/forum/proponents-of-artificial-intelligence-say-they-will-be-able-17516.html" TargetMode="External"/><Relationship Id="rId93" Type="http://schemas.openxmlformats.org/officeDocument/2006/relationships/hyperlink" Target="https://gmatclub.com/forum/2016-og-to-reduce-productivity-losses-from-employees-calling-in-sick-202762.html" TargetMode="External"/><Relationship Id="rId189" Type="http://schemas.openxmlformats.org/officeDocument/2006/relationships/hyperlink" Target="https://gmatclub.com/forum/trancorp-currently-transports-all-its-goods-to-burland-46454.html" TargetMode="External"/><Relationship Id="rId396" Type="http://schemas.openxmlformats.org/officeDocument/2006/relationships/hyperlink" Target="https://gmatclub.com/forum/leaf-beetles-damage-willow-trees-by-stripping-away-their-leaves-but-a-221753.html" TargetMode="External"/><Relationship Id="rId617" Type="http://schemas.openxmlformats.org/officeDocument/2006/relationships/hyperlink" Target="https://gmatclub.com/forum/five-fledgling-sea-eagles-left-their-nests-in-western-scotland-this-su-130847.html" TargetMode="External"/><Relationship Id="rId824" Type="http://schemas.openxmlformats.org/officeDocument/2006/relationships/hyperlink" Target="https://gmatclub.com/forum/even-though-the-overall-consumer-price-index-did-not-change-in-april-221376.html" TargetMode="External"/><Relationship Id="rId256" Type="http://schemas.openxmlformats.org/officeDocument/2006/relationships/hyperlink" Target="https://gmatclub.com/forum/environmentalist-the-commissioner-of-the-fish-and-game-88326.html" TargetMode="External"/><Relationship Id="rId463" Type="http://schemas.openxmlformats.org/officeDocument/2006/relationships/hyperlink" Target="https://gmatclub.com/forum/political-advertisement-mayor-delmont-s-critics-complain-12262.html" TargetMode="External"/><Relationship Id="rId670" Type="http://schemas.openxmlformats.org/officeDocument/2006/relationships/hyperlink" Target="https://gmatclub.com/forum/lawmakers-are-examining-measures-that-would-require-banks-to-73066.html" TargetMode="External"/><Relationship Id="rId1093" Type="http://schemas.openxmlformats.org/officeDocument/2006/relationships/hyperlink" Target="https://gmatclub.com/forum/any-medical-test-will-sometimes-fail-to-detect-a-condition-64422.html" TargetMode="External"/><Relationship Id="rId1107" Type="http://schemas.openxmlformats.org/officeDocument/2006/relationships/hyperlink" Target="https://gmatclub.com/forum/once-numbering-in-the-millions-worldwide-it-is-estimated-that-the-wol-220700.html" TargetMode="External"/><Relationship Id="rId116" Type="http://schemas.openxmlformats.org/officeDocument/2006/relationships/hyperlink" Target="https://gmatclub.com/forum/many-companies-now-have-employee-assistance-programs-that-111240.html" TargetMode="External"/><Relationship Id="rId323" Type="http://schemas.openxmlformats.org/officeDocument/2006/relationships/hyperlink" Target="https://gmatclub.com/forum/the-figures-in-portraits-by-the-spanish-painter-el-greco-107298.html" TargetMode="External"/><Relationship Id="rId530" Type="http://schemas.openxmlformats.org/officeDocument/2006/relationships/hyperlink" Target="https://gmatclub.com/forum/a-country-s-aeronautics-board-ab-employs-inspectors-who-make-routine-306092.html" TargetMode="External"/><Relationship Id="rId768" Type="http://schemas.openxmlformats.org/officeDocument/2006/relationships/hyperlink" Target="https://gmatclub.com/forum/bihar-is-india-s-poorest-state-with-an-annual-per-capita-income-of-77065.html" TargetMode="External"/><Relationship Id="rId975" Type="http://schemas.openxmlformats.org/officeDocument/2006/relationships/hyperlink" Target="https://gmatclub.com/forum/in-1713-alexander-pope-began-his-translation-of-the-illiad-65410.html" TargetMode="External"/><Relationship Id="rId1160" Type="http://schemas.openxmlformats.org/officeDocument/2006/relationships/hyperlink" Target="https://gmatclub.com/forum/the-methods-proposed-for-reducing-the-amount-of-interest-to-be-paid-294486.html" TargetMode="External"/><Relationship Id="rId20" Type="http://schemas.openxmlformats.org/officeDocument/2006/relationships/hyperlink" Target="https://gmatclub.com/forum/if-there-is-an-oil-supply-disruption-resulting-in-higher-138144.html" TargetMode="External"/><Relationship Id="rId628" Type="http://schemas.openxmlformats.org/officeDocument/2006/relationships/hyperlink" Target="https://gmatclub.com/forum/in-developing-new-facilities-for-the-incineration-of-solid-62870.html" TargetMode="External"/><Relationship Id="rId835" Type="http://schemas.openxmlformats.org/officeDocument/2006/relationships/hyperlink" Target="https://gmatclub.com/forum/a-march-2000-census-bureau-survey-showed-that-mexico-accounted-for-mor-81147.html" TargetMode="External"/><Relationship Id="rId267" Type="http://schemas.openxmlformats.org/officeDocument/2006/relationships/hyperlink" Target="https://gmatclub.com/forum/generally-scientists-enter-their-field-with-the-goal-of-61399.html" TargetMode="External"/><Relationship Id="rId474" Type="http://schemas.openxmlformats.org/officeDocument/2006/relationships/hyperlink" Target="https://gmatclub.com/forum/ramirez-the-film-industry-claims-that-pirated-dvds-which-are-usually-294346.html" TargetMode="External"/><Relationship Id="rId1020" Type="http://schemas.openxmlformats.org/officeDocument/2006/relationships/hyperlink" Target="https://gmatclub.com/forum/the-type-of-behavior-exhibited-when-an-animal-recognizes-itself-in-a-m-220699.html" TargetMode="External"/><Relationship Id="rId1118" Type="http://schemas.openxmlformats.org/officeDocument/2006/relationships/hyperlink" Target="https://gmatclub.com/forum/starfish-with-anywhere-from-five-to-eight-arms-have-a-132488.html" TargetMode="External"/><Relationship Id="rId127" Type="http://schemas.openxmlformats.org/officeDocument/2006/relationships/hyperlink" Target="https://gmatclub.com/forum/networks-of-blood-vessels-in-bats-wings-serve-only-163287.html" TargetMode="External"/><Relationship Id="rId681" Type="http://schemas.openxmlformats.org/officeDocument/2006/relationships/hyperlink" Target="https://gmatclub.com/forum/in-1974-a-large-area-of-the-surface-of-mercury-was-photographed-from-221378.html" TargetMode="External"/><Relationship Id="rId779" Type="http://schemas.openxmlformats.org/officeDocument/2006/relationships/hyperlink" Target="https://gmatclub.com/forum/senator-lasker-has-proposed-legislation-requiring-that-employers-69119.html" TargetMode="External"/><Relationship Id="rId902" Type="http://schemas.openxmlformats.org/officeDocument/2006/relationships/hyperlink" Target="https://gmatclub.com/forum/the-stars-some-of-them-at-tremendous-speeds-are-in-motion-54399.html" TargetMode="External"/><Relationship Id="rId986" Type="http://schemas.openxmlformats.org/officeDocument/2006/relationships/hyperlink" Target="https://gmatclub.com/forum/tokugawa-shogunate-221211.html" TargetMode="External"/><Relationship Id="rId31" Type="http://schemas.openxmlformats.org/officeDocument/2006/relationships/hyperlink" Target="https://gmatclub.com/forum/guitar-strings-often-go-dead-become-less-responsive-and-bright-in-124175.html" TargetMode="External"/><Relationship Id="rId334" Type="http://schemas.openxmlformats.org/officeDocument/2006/relationships/hyperlink" Target="https://gmatclub.com/forum/to-protect-certain-fledgling-industries-the-government-of-country-z-b-12491.html" TargetMode="External"/><Relationship Id="rId541" Type="http://schemas.openxmlformats.org/officeDocument/2006/relationships/hyperlink" Target="https://gmatclub.com/forum/errors-in-the-performance-of-repetitive-or-boring-tasks-often-attrib-306078.html" TargetMode="External"/><Relationship Id="rId639" Type="http://schemas.openxmlformats.org/officeDocument/2006/relationships/hyperlink" Target="https://gmatclub.com/forum/ms-chambers-is-among-the-forecasters-who-predict-that-the-47750.html" TargetMode="External"/><Relationship Id="rId1171" Type="http://schemas.openxmlformats.org/officeDocument/2006/relationships/hyperlink" Target="https://gmatclub.com/forum/statisticians-studying-the-health-effect-of-uranium-mining-on-navajo-296879.html" TargetMode="External"/><Relationship Id="rId180" Type="http://schemas.openxmlformats.org/officeDocument/2006/relationships/hyperlink" Target="https://gmatclub.com/forum/the-program-to-control-the-entry-of-illegal-drugs-into-the-weaken-137754.html" TargetMode="External"/><Relationship Id="rId278" Type="http://schemas.openxmlformats.org/officeDocument/2006/relationships/hyperlink" Target="https://gmatclub.com/forum/journalist-well-known-businessman-arnold-bergeron-has-long-9689.html" TargetMode="External"/><Relationship Id="rId401" Type="http://schemas.openxmlformats.org/officeDocument/2006/relationships/hyperlink" Target="https://gmatclub.com/forum/newspaper-editors-should-not-allow-reporters-to-write-241368.html" TargetMode="External"/><Relationship Id="rId846" Type="http://schemas.openxmlformats.org/officeDocument/2006/relationships/hyperlink" Target="https://gmatclub.com/forum/in-virtually-all-types-of-tissue-in-every-animal-species-136515.html" TargetMode="External"/><Relationship Id="rId1031" Type="http://schemas.openxmlformats.org/officeDocument/2006/relationships/hyperlink" Target="https://gmatclub.com/forum/of-all-the-record-companies-involved-in-early-jazz-the-three-most-pro-221380.html" TargetMode="External"/><Relationship Id="rId1129" Type="http://schemas.openxmlformats.org/officeDocument/2006/relationships/hyperlink" Target="https://gmatclub.com/forum/as-criminal-activity-on-the-internet-becomes-more-and-more-220239.html" TargetMode="External"/><Relationship Id="rId485" Type="http://schemas.openxmlformats.org/officeDocument/2006/relationships/hyperlink" Target="https://gmatclub.com/forum/in-emerging-economies-in-africa-and-other-regions-large-foreign-banks-294357.html" TargetMode="External"/><Relationship Id="rId692" Type="http://schemas.openxmlformats.org/officeDocument/2006/relationships/hyperlink" Target="https://gmatclub.com/forum/2016-og-q13-although-alice-walker-published-a-number-of-essays-199913.html" TargetMode="External"/><Relationship Id="rId706" Type="http://schemas.openxmlformats.org/officeDocument/2006/relationships/hyperlink" Target="https://gmatclub.com/forum/og-2016-researchers-studying-the-brain-scans-of-volunteers-who-po-204322.html" TargetMode="External"/><Relationship Id="rId913" Type="http://schemas.openxmlformats.org/officeDocument/2006/relationships/hyperlink" Target="https://gmatclub.com/forum/the-number-of-undergraduate-degrees-in-engineering-awarded-by-colleges-83012.html" TargetMode="External"/><Relationship Id="rId42" Type="http://schemas.openxmlformats.org/officeDocument/2006/relationships/hyperlink" Target="https://gmatclub.com/forum/during-the-earliest-period-of-industrialization-in-britain-steam-engi-220385.html" TargetMode="External"/><Relationship Id="rId138" Type="http://schemas.openxmlformats.org/officeDocument/2006/relationships/hyperlink" Target="https://gmatclub.com/forum/outsourcing-is-the-practice-of-obtaining-from-an-independent-supplier-173474.html" TargetMode="External"/><Relationship Id="rId345" Type="http://schemas.openxmlformats.org/officeDocument/2006/relationships/hyperlink" Target="https://gmatclub.com/forum/when-officials-in-tannersburg-released-their-plan-to-widen-the-city-s-221754.html" TargetMode="External"/><Relationship Id="rId552" Type="http://schemas.openxmlformats.org/officeDocument/2006/relationships/hyperlink" Target="https://gmatclub.com/forum/banker-my-country-s-laws-require-every-bank-to-invest-in-its-local-co-306073.html" TargetMode="External"/><Relationship Id="rId997" Type="http://schemas.openxmlformats.org/officeDocument/2006/relationships/hyperlink" Target="https://gmatclub.com/forum/the-32-species-that-make-up-the-dolphin-family-are-closely-9155.html" TargetMode="External"/><Relationship Id="rId1182" Type="http://schemas.openxmlformats.org/officeDocument/2006/relationships/hyperlink" Target="https://gmatclub.com/forum/financial-uncertainties-from-the-accident-at-three-mile-island-may-pro-305885.html" TargetMode="External"/><Relationship Id="rId191" Type="http://schemas.openxmlformats.org/officeDocument/2006/relationships/hyperlink" Target="https://gmatclub.com/forum/tricky-cr-free-coffee-plan-new-og-201155.html" TargetMode="External"/><Relationship Id="rId205" Type="http://schemas.openxmlformats.org/officeDocument/2006/relationships/hyperlink" Target="https://gmatclub.com/forum/which-of-the-following-most-logically-completes-the-argument-136008.html" TargetMode="External"/><Relationship Id="rId412" Type="http://schemas.openxmlformats.org/officeDocument/2006/relationships/hyperlink" Target="https://gmatclub.com/forum/plantings-of-cotton-bioengineered-to-produce-its-own-40006.html" TargetMode="External"/><Relationship Id="rId857" Type="http://schemas.openxmlformats.org/officeDocument/2006/relationships/hyperlink" Target="https://gmatclub.com/forum/floating-in-the-waters-of-the-equatorial-pacific-an-array-47111.html" TargetMode="External"/><Relationship Id="rId1042" Type="http://schemas.openxmlformats.org/officeDocument/2006/relationships/hyperlink" Target="https://gmatclub.com/forum/at-shiprock-new-mexico-a-perennially-powerful-girls-high-school-91350.html" TargetMode="External"/><Relationship Id="rId289" Type="http://schemas.openxmlformats.org/officeDocument/2006/relationships/hyperlink" Target="https://gmatclub.com/forum/mayor-in-each-of-the-past-five-years-the-city-has-cut-school-funding-89507.html" TargetMode="External"/><Relationship Id="rId496" Type="http://schemas.openxmlformats.org/officeDocument/2006/relationships/hyperlink" Target="https://gmatclub.com/forum/excavation-of-the-house-of-a-third-century-camarnian-official-revealed-294368.html" TargetMode="External"/><Relationship Id="rId717" Type="http://schemas.openxmlformats.org/officeDocument/2006/relationships/hyperlink" Target="https://gmatclub.com/forum/the-interior-minister-explained-that-one-of-the-village-planning-221374.html" TargetMode="External"/><Relationship Id="rId924" Type="http://schemas.openxmlformats.org/officeDocument/2006/relationships/hyperlink" Target="https://gmatclub.com/forum/og-2016-not-trusting-themselves-to-choose-wisely-among-the-wide-204265.html" TargetMode="External"/><Relationship Id="rId53" Type="http://schemas.openxmlformats.org/officeDocument/2006/relationships/hyperlink" Target="https://gmatclub.com/forum/cocoa-grown-organically-on-trees-within-the-shade-of-the-rain-forest-268678.html" TargetMode="External"/><Relationship Id="rId149" Type="http://schemas.openxmlformats.org/officeDocument/2006/relationships/hyperlink" Target="https://gmatclub.com/forum/prolonged-spells-of-hot-dry-weather-at-the-end-of-the-149977.html" TargetMode="External"/><Relationship Id="rId356" Type="http://schemas.openxmlformats.org/officeDocument/2006/relationships/hyperlink" Target="https://gmatclub.com/forum/2016-og-although-the-school-would-receive-financial-benefits-if-it-ha-202757.html" TargetMode="External"/><Relationship Id="rId563" Type="http://schemas.openxmlformats.org/officeDocument/2006/relationships/hyperlink" Target="https://gmatclub.com/forum/distressed-by-his-own-personal-tragedies-the-roman-philosopher-cicero-306104.html" TargetMode="External"/><Relationship Id="rId770" Type="http://schemas.openxmlformats.org/officeDocument/2006/relationships/hyperlink" Target="https://gmatclub.com/forum/organized-in-1966-by-the-fish-and-wildlife-service-the-86583.html" TargetMode="External"/><Relationship Id="rId1193" Type="http://schemas.openxmlformats.org/officeDocument/2006/relationships/hyperlink" Target="https://gmatclub.com/forum/when-medicare-was-enacted-in-1965-it-was-aimed-at-the-prevention-of-a-305837.html" TargetMode="External"/><Relationship Id="rId1207" Type="http://schemas.openxmlformats.org/officeDocument/2006/relationships/hyperlink" Target="https://gmatclub.com/forum/before-colette-the-female-writers-of-france-had-been-aristocrats-305863.html" TargetMode="External"/><Relationship Id="rId216" Type="http://schemas.openxmlformats.org/officeDocument/2006/relationships/hyperlink" Target="https://gmatclub.com/forum/a-famous-singer-recently-won-a-lawsuit-against-an-75483.html" TargetMode="External"/><Relationship Id="rId423" Type="http://schemas.openxmlformats.org/officeDocument/2006/relationships/hyperlink" Target="https://gmatclub.com/forum/spending-on-research-and-development-by-united-states-93854.html" TargetMode="External"/><Relationship Id="rId868" Type="http://schemas.openxmlformats.org/officeDocument/2006/relationships/hyperlink" Target="https://gmatclub.com/forum/in-the-1980s-the-federal-government-was-158195.html" TargetMode="External"/><Relationship Id="rId1053" Type="http://schemas.openxmlformats.org/officeDocument/2006/relationships/hyperlink" Target="https://gmatclub.com/forum/to-map-earth-s-interior-geologists-use-a-network-of-seismometers-to-206347.html" TargetMode="External"/><Relationship Id="rId630" Type="http://schemas.openxmlformats.org/officeDocument/2006/relationships/hyperlink" Target="https://gmatclub.com/forum/it-is-called-a-sea-but-the-landlocked-caspian-is-actually-136536.html" TargetMode="External"/><Relationship Id="rId728" Type="http://schemas.openxmlformats.org/officeDocument/2006/relationships/hyperlink" Target="https://gmatclub.com/forum/cajuns-speak-a-dialect-brought-to-southern-louisiana-by-the-69774.html" TargetMode="External"/><Relationship Id="rId935" Type="http://schemas.openxmlformats.org/officeDocument/2006/relationships/hyperlink" Target="https://gmatclub.com/forum/in-1973-mortgage-payments-represented-twenty-one-percent-of-172675.html" TargetMode="External"/><Relationship Id="rId64" Type="http://schemas.openxmlformats.org/officeDocument/2006/relationships/hyperlink" Target="https://gmatclub.com/forum/automobile-ownership-was-rare-in-sabresia-as-recently-as-30-years-ago-268709.html" TargetMode="External"/><Relationship Id="rId367" Type="http://schemas.openxmlformats.org/officeDocument/2006/relationships/hyperlink" Target="https://gmatclub.com/forum/asthma-a-chronic-breathing-disorder-is-significantly-more-common-tod-242553.html" TargetMode="External"/><Relationship Id="rId574" Type="http://schemas.openxmlformats.org/officeDocument/2006/relationships/hyperlink" Target="https://gmatclub.com/forum/unlike-the-automobile-company-whose-research-was-based-on-crashes-inv-240773.html" TargetMode="External"/><Relationship Id="rId1120" Type="http://schemas.openxmlformats.org/officeDocument/2006/relationships/hyperlink" Target="https://gmatclub.com/forum/heavy-commitment-by-an-executive-to-a-course-of-action-10136.html" TargetMode="External"/><Relationship Id="rId227" Type="http://schemas.openxmlformats.org/officeDocument/2006/relationships/hyperlink" Target="https://gmatclub.com/forum/according-to-the-tristate-transportation-authority-making-certain-imp-113718.html" TargetMode="External"/><Relationship Id="rId781" Type="http://schemas.openxmlformats.org/officeDocument/2006/relationships/hyperlink" Target="https://gmatclub.com/forum/from-1982-to-1987-sales-of-new-small-boats-increased-between-110951.html" TargetMode="External"/><Relationship Id="rId879" Type="http://schemas.openxmlformats.org/officeDocument/2006/relationships/hyperlink" Target="https://gmatclub.com/forum/especially-in-the-early-years-new-entrepreneurs-may-need-to-find-reso-220342.html" TargetMode="External"/><Relationship Id="rId434" Type="http://schemas.openxmlformats.org/officeDocument/2006/relationships/hyperlink" Target="https://gmatclub.com/forum/the-spacing-of-the-four-holes-on-a-fragment-of-a-bone-flute-59671.html" TargetMode="External"/><Relationship Id="rId641" Type="http://schemas.openxmlformats.org/officeDocument/2006/relationships/hyperlink" Target="https://gmatclub.com/forum/native-american-burial-sites-dating-back-5-000-years-83100.html" TargetMode="External"/><Relationship Id="rId739" Type="http://schemas.openxmlformats.org/officeDocument/2006/relationships/hyperlink" Target="https://gmatclub.com/forum/heating-oil-and-natural-gas-futures-rose-sharply-yesterday-as-long-te-268567.html" TargetMode="External"/><Relationship Id="rId1064" Type="http://schemas.openxmlformats.org/officeDocument/2006/relationships/hyperlink" Target="https://gmatclub.com/forum/around-1900-fishermen-in-the-chesapeake-bay-area-landed-more-than-203779.html" TargetMode="External"/><Relationship Id="rId280" Type="http://schemas.openxmlformats.org/officeDocument/2006/relationships/hyperlink" Target="https://gmatclub.com/forum/laws-requiring-the-use-of-headlights-during-daylight-hours-18706.html" TargetMode="External"/><Relationship Id="rId501" Type="http://schemas.openxmlformats.org/officeDocument/2006/relationships/hyperlink" Target="https://gmatclub.com/forum/last-year-a-record-number-of-new-manufacturing-jobs-were-created-will-50260.html" TargetMode="External"/><Relationship Id="rId946" Type="http://schemas.openxmlformats.org/officeDocument/2006/relationships/hyperlink" Target="https://gmatclub.com/forum/almost-a-decade-after-new-york-state-passed-laws-to-protect-71766.html" TargetMode="External"/><Relationship Id="rId1131" Type="http://schemas.openxmlformats.org/officeDocument/2006/relationships/hyperlink" Target="https://gmatclub.com/forum/legislation-in-the-canadian-province-of-ontario-requires-of-both-79769.html" TargetMode="External"/><Relationship Id="rId75" Type="http://schemas.openxmlformats.org/officeDocument/2006/relationships/hyperlink" Target="https://gmatclub.com/forum/according-to-a-prediction-of-the-not-so-distant-future-136974.html" TargetMode="External"/><Relationship Id="rId140" Type="http://schemas.openxmlformats.org/officeDocument/2006/relationships/hyperlink" Target="https://gmatclub.com/forum/patrick-usually-provides-child-care-for-six-children-144657.html" TargetMode="External"/><Relationship Id="rId378" Type="http://schemas.openxmlformats.org/officeDocument/2006/relationships/hyperlink" Target="https://gmatclub.com/forum/economist-paying-extra-for-fair-trade-coffee-coffee-labeled-with-the-241317.html" TargetMode="External"/><Relationship Id="rId585" Type="http://schemas.openxmlformats.org/officeDocument/2006/relationships/hyperlink" Target="https://gmatclub.com/forum/from-the-time-of-its-defeat-by-the-germans-in-1940-until-its-61389.html" TargetMode="External"/><Relationship Id="rId792" Type="http://schemas.openxmlformats.org/officeDocument/2006/relationships/hyperlink" Target="https://gmatclub.com/forum/in-an-effort-to-reduce-their-inventories-italian-vintners-83910.html" TargetMode="External"/><Relationship Id="rId806" Type="http://schemas.openxmlformats.org/officeDocument/2006/relationships/hyperlink" Target="https://gmatclub.com/forum/george-sand-aurore-lucile-dupin-was-one-of-the-first-45578.html" TargetMode="External"/><Relationship Id="rId6" Type="http://schemas.openxmlformats.org/officeDocument/2006/relationships/hyperlink" Target="https://gmatclub.com/forum/in-the-past-most-airline-companies-minimized-aircraft-weight-23085.html" TargetMode="External"/><Relationship Id="rId238" Type="http://schemas.openxmlformats.org/officeDocument/2006/relationships/hyperlink" Target="https://gmatclub.com/forum/automobile-dealers-advertisement-the-highway-traffic-8520.html" TargetMode="External"/><Relationship Id="rId445" Type="http://schemas.openxmlformats.org/officeDocument/2006/relationships/hyperlink" Target="https://gmatclub.com/forum/among-the-more-effective-kinds-of-publicity-that-publishers-can-get-156487.html" TargetMode="External"/><Relationship Id="rId652" Type="http://schemas.openxmlformats.org/officeDocument/2006/relationships/hyperlink" Target="https://gmatclub.com/forum/the-root-systems-of-most-flowering-perennials-either-become-too-crowde-47331.html" TargetMode="External"/><Relationship Id="rId1075" Type="http://schemas.openxmlformats.org/officeDocument/2006/relationships/hyperlink" Target="https://gmatclub.com/forum/the-world-wildlife-fund-has-declared-that-global-warming-a-103470.html" TargetMode="External"/><Relationship Id="rId291" Type="http://schemas.openxmlformats.org/officeDocument/2006/relationships/hyperlink" Target="https://gmatclub.com/forum/meteorite-explosions-in-the-earth-s-atmosphere-as-large-as-44129.html" TargetMode="External"/><Relationship Id="rId305" Type="http://schemas.openxmlformats.org/officeDocument/2006/relationships/hyperlink" Target="https://gmatclub.com/forum/proponents-of-the-recently-introduced-tax-on-sales-of-new-luxury-boats-241472.html" TargetMode="External"/><Relationship Id="rId512" Type="http://schemas.openxmlformats.org/officeDocument/2006/relationships/hyperlink" Target="https://gmatclub.com/forum/john-you-told-me-once-that-no-united-states-citizen-who-supports-294505.html" TargetMode="External"/><Relationship Id="rId957" Type="http://schemas.openxmlformats.org/officeDocument/2006/relationships/hyperlink" Target="https://gmatclub.com/forum/until-1868-and-disraeli-great-britain-had-no-prime-ministers-not-comi-41442.html" TargetMode="External"/><Relationship Id="rId1142" Type="http://schemas.openxmlformats.org/officeDocument/2006/relationships/hyperlink" Target="https://gmatclub.com/forum/ramon-pointed-out-that-food-high-in-whole-grain-fiber-creates-the-ener-294386.html" TargetMode="External"/><Relationship Id="rId86" Type="http://schemas.openxmlformats.org/officeDocument/2006/relationships/hyperlink" Target="https://gmatclub.com/forum/a-computer-equipped-with-signature-recognition-software-68722.html" TargetMode="External"/><Relationship Id="rId151" Type="http://schemas.openxmlformats.org/officeDocument/2006/relationships/hyperlink" Target="https://gmatclub.com/forum/rainwater-contains-hydrogen-of-a-heavy-form-called-deuterium-the-deut-220391.html" TargetMode="External"/><Relationship Id="rId389" Type="http://schemas.openxmlformats.org/officeDocument/2006/relationships/hyperlink" Target="https://gmatclub.com/forum/in-the-united-states-in-1986-the-average-rate-of-violent-137317.html" TargetMode="External"/><Relationship Id="rId596" Type="http://schemas.openxmlformats.org/officeDocument/2006/relationships/hyperlink" Target="https://gmatclub.com/forum/dr-tonegawa-won-the-nobel-prize-for-discovering-how-the-body-can-73457.html" TargetMode="External"/><Relationship Id="rId817" Type="http://schemas.openxmlformats.org/officeDocument/2006/relationships/hyperlink" Target="https://gmatclub.com/forum/because-the-collagen-fibers-in-skin-line-up-in-the-direction-of-207796.html" TargetMode="External"/><Relationship Id="rId1002" Type="http://schemas.openxmlformats.org/officeDocument/2006/relationships/hyperlink" Target="https://gmatclub.com/forum/sunspots-vortices-of-gas-associated-with-strong-79261.html" TargetMode="External"/><Relationship Id="rId249" Type="http://schemas.openxmlformats.org/officeDocument/2006/relationships/hyperlink" Target="https://gmatclub.com/forum/davison-river-farmers-are-currently-deciding-between-78177.html" TargetMode="External"/><Relationship Id="rId456" Type="http://schemas.openxmlformats.org/officeDocument/2006/relationships/hyperlink" Target="https://gmatclub.com/forum/in-order-to-finance-road-repairs-the-highway-commission-of-101749.html" TargetMode="External"/><Relationship Id="rId663" Type="http://schemas.openxmlformats.org/officeDocument/2006/relationships/hyperlink" Target="https://gmatclub.com/forum/the-end-of-the-eighteenth-century-saw-the-emergence-of-prize-stock-15021.html" TargetMode="External"/><Relationship Id="rId870" Type="http://schemas.openxmlformats.org/officeDocument/2006/relationships/hyperlink" Target="https://gmatclub.com/forum/many-of-the-earliest-known-images-of-hindu-deities-in-india-date-from-99980.html" TargetMode="External"/><Relationship Id="rId1086" Type="http://schemas.openxmlformats.org/officeDocument/2006/relationships/hyperlink" Target="https://gmatclub.com/forum/the-olympic-games-helped-to-keep-peace-among-the-pugnacious-85874.html" TargetMode="External"/><Relationship Id="rId13" Type="http://schemas.openxmlformats.org/officeDocument/2006/relationships/hyperlink" Target="https://gmatclub.com/forum/in-order-to-reduce-dependence-on-imported-oil-the-government-of-jalic-201604.html" TargetMode="External"/><Relationship Id="rId109" Type="http://schemas.openxmlformats.org/officeDocument/2006/relationships/hyperlink" Target="https://gmatclub.com/forum/last-year-a-record-number-of-new-manufacturing-jobs-were-created-will-268517.html" TargetMode="External"/><Relationship Id="rId316" Type="http://schemas.openxmlformats.org/officeDocument/2006/relationships/hyperlink" Target="https://gmatclub.com/forum/sviatovin-is-a-medieval-moringian-text-whose-author-and-136788.html" TargetMode="External"/><Relationship Id="rId523" Type="http://schemas.openxmlformats.org/officeDocument/2006/relationships/hyperlink" Target="https://gmatclub.com/forum/a-company-s-personnel-director-surveyed-employees-about-their-satisfac-306120.html" TargetMode="External"/><Relationship Id="rId968" Type="http://schemas.openxmlformats.org/officeDocument/2006/relationships/hyperlink" Target="https://gmatclub.com/forum/many-kitchens-today-are-equipped-212344.html" TargetMode="External"/><Relationship Id="rId1153" Type="http://schemas.openxmlformats.org/officeDocument/2006/relationships/hyperlink" Target="https://gmatclub.com/forum/in-the-united-states-one-of-the-earliest-challengers-of-the-economic-294451.html" TargetMode="External"/><Relationship Id="rId97" Type="http://schemas.openxmlformats.org/officeDocument/2006/relationships/hyperlink" Target="https://gmatclub.com/forum/2016-og-q1-neuroscientist-memory-evolved-to-help-199851.html" TargetMode="External"/><Relationship Id="rId730" Type="http://schemas.openxmlformats.org/officeDocument/2006/relationships/hyperlink" Target="https://gmatclub.com/forum/although-a-surge-in-retail-sales-have-raised-hopes-that-126320.html" TargetMode="External"/><Relationship Id="rId828" Type="http://schemas.openxmlformats.org/officeDocument/2006/relationships/hyperlink" Target="https://gmatclub.com/forum/to-develop-more-accurate-population-forecasts-demographers-54658.html" TargetMode="External"/><Relationship Id="rId1013" Type="http://schemas.openxmlformats.org/officeDocument/2006/relationships/hyperlink" Target="https://gmatclub.com/forum/the-remarkable-similarity-of-thule-artifacts-throughout-a-vast-region-203495.html" TargetMode="External"/><Relationship Id="rId162" Type="http://schemas.openxmlformats.org/officeDocument/2006/relationships/hyperlink" Target="https://gmatclub.com/forum/some-communities-in-florida-are-populated-almost-exclusively-by-137737.html" TargetMode="External"/><Relationship Id="rId467" Type="http://schemas.openxmlformats.org/officeDocument/2006/relationships/hyperlink" Target="https://gmatclub.com/forum/scientists-typically-do-their-most-creative-work-before-the-85273.html" TargetMode="External"/><Relationship Id="rId1097" Type="http://schemas.openxmlformats.org/officeDocument/2006/relationships/hyperlink" Target="https://gmatclub.com/forum/the-first-trenches-that-were-cut-into-a-500-acre-site-at-tell-hamoukar-225551.html" TargetMode="External"/><Relationship Id="rId674" Type="http://schemas.openxmlformats.org/officeDocument/2006/relationships/hyperlink" Target="https://gmatclub.com/forum/the-winds-that-howl-across-the-great-plains-not-only-blow-146073.html" TargetMode="External"/><Relationship Id="rId881" Type="http://schemas.openxmlformats.org/officeDocument/2006/relationships/hyperlink" Target="https://gmatclub.com/forum/as-its-sales-of-computer-products-have-surpassed-those-of-measuring-in-22712.html" TargetMode="External"/><Relationship Id="rId979" Type="http://schemas.openxmlformats.org/officeDocument/2006/relationships/hyperlink" Target="https://gmatclub.com/forum/scientists-have-recently-found-evidence-205348.html" TargetMode="External"/><Relationship Id="rId24" Type="http://schemas.openxmlformats.org/officeDocument/2006/relationships/hyperlink" Target="https://gmatclub.com/forum/hunter-many-people-blame-hunters-alone-for-the-decline-in-82737.html" TargetMode="External"/><Relationship Id="rId327" Type="http://schemas.openxmlformats.org/officeDocument/2006/relationships/hyperlink" Target="https://gmatclub.com/forum/the-kinds-of-hand-and-wrist-injuries-that-result-from-extended-242144.html" TargetMode="External"/><Relationship Id="rId534" Type="http://schemas.openxmlformats.org/officeDocument/2006/relationships/hyperlink" Target="https://gmatclub.com/forum/researchers-conditioned-a-group-of-flies-to-associate-a-particular-odo-306114.html" TargetMode="External"/><Relationship Id="rId741" Type="http://schemas.openxmlformats.org/officeDocument/2006/relationships/hyperlink" Target="https://gmatclub.com/forum/a-wildlife-expert-predicts-that-the-reintroduction-of-the-caribou-into-138934.html" TargetMode="External"/><Relationship Id="rId839" Type="http://schemas.openxmlformats.org/officeDocument/2006/relationships/hyperlink" Target="https://gmatclub.com/forum/unlike-the-united-states-where-farmers-can-usually-depend-11978.html" TargetMode="External"/><Relationship Id="rId1164" Type="http://schemas.openxmlformats.org/officeDocument/2006/relationships/hyperlink" Target="https://gmatclub.com/forum/the-rorschzch-test-is-gaining-new-respect-as-a-diagnostic-tool-because-296020.html" TargetMode="External"/><Relationship Id="rId173" Type="http://schemas.openxmlformats.org/officeDocument/2006/relationships/hyperlink" Target="https://gmatclub.com/forum/the-hazelton-coal-processing-plant-is-a-major-employer-in-116422.html" TargetMode="External"/><Relationship Id="rId380" Type="http://schemas.openxmlformats.org/officeDocument/2006/relationships/hyperlink" Target="https://gmatclub.com/forum/guidebook-writer-have-visited-hotels-throughout-the-country-80358.html" TargetMode="External"/><Relationship Id="rId601" Type="http://schemas.openxmlformats.org/officeDocument/2006/relationships/hyperlink" Target="https://gmatclub.com/forum/section-13-d-of-the-securities-exchange-act-of-1934-requires-anyone-93703.html" TargetMode="External"/><Relationship Id="rId1024" Type="http://schemas.openxmlformats.org/officeDocument/2006/relationships/hyperlink" Target="https://gmatclub.com/forum/she-was-less-successful-after-she-had-emigrated-to-new-york-compared-t-140335.html" TargetMode="External"/><Relationship Id="rId240" Type="http://schemas.openxmlformats.org/officeDocument/2006/relationships/hyperlink" Target="https://gmatclub.com/forum/biological-functions-of-many-plants-and-animals-vary-in-cycles-that-222386.html" TargetMode="External"/><Relationship Id="rId478" Type="http://schemas.openxmlformats.org/officeDocument/2006/relationships/hyperlink" Target="https://gmatclub.com/forum/economist-in-2015-the-average-per-person-amount-paid-for-goods-and-294350.html" TargetMode="External"/><Relationship Id="rId685" Type="http://schemas.openxmlformats.org/officeDocument/2006/relationships/hyperlink" Target="https://gmatclub.com/forum/while-noble-sissle-may-be-best-known-for-his-collaboration-with-eubie-199872.html" TargetMode="External"/><Relationship Id="rId892" Type="http://schemas.openxmlformats.org/officeDocument/2006/relationships/hyperlink" Target="https://gmatclub.com/forum/the-growth-projected-for-these-storms-in-different-computerized-weathe-242635.html" TargetMode="External"/><Relationship Id="rId906" Type="http://schemas.openxmlformats.org/officeDocument/2006/relationships/hyperlink" Target="https://gmatclub.com/forum/once-they-had-seen-the-report-from-the-medical-examiner-the-86577.html" TargetMode="External"/><Relationship Id="rId35" Type="http://schemas.openxmlformats.org/officeDocument/2006/relationships/hyperlink" Target="https://gmatclub.com/forum/extinction-is-a-process-that-can-depend-on-a-variety-of-42432.html" TargetMode="External"/><Relationship Id="rId100" Type="http://schemas.openxmlformats.org/officeDocument/2006/relationships/hyperlink" Target="https://gmatclub.com/forum/although-there-is-no-record-of-poet-edmund-spenser-s-parentage-we-do-244212.html" TargetMode="External"/><Relationship Id="rId338" Type="http://schemas.openxmlformats.org/officeDocument/2006/relationships/hyperlink" Target="https://gmatclub.com/forum/tricky-keith-compliance-with-new-government-regulations-94214.html" TargetMode="External"/><Relationship Id="rId545" Type="http://schemas.openxmlformats.org/officeDocument/2006/relationships/hyperlink" Target="https://gmatclub.com/forum/mashika-we-already-know-from-polling-data-that-some-segments-of-the-e-306117.html" TargetMode="External"/><Relationship Id="rId752" Type="http://schemas.openxmlformats.org/officeDocument/2006/relationships/hyperlink" Target="https://gmatclub.com/forum/whereas-a-ramjet-generally-cannot-achieve-high-speeds-149988.html" TargetMode="External"/><Relationship Id="rId1175" Type="http://schemas.openxmlformats.org/officeDocument/2006/relationships/hyperlink" Target="https://gmatclub.com/forum/sartre-an-inadvertent-guru-had-an-opinion-on-everything-painfully-305880.html" TargetMode="External"/><Relationship Id="rId184" Type="http://schemas.openxmlformats.org/officeDocument/2006/relationships/hyperlink" Target="https://gmatclub.com/forum/thyrian-lawmaker-thyria-s-cheese-importation-board-inspects-206351.html" TargetMode="External"/><Relationship Id="rId391" Type="http://schemas.openxmlformats.org/officeDocument/2006/relationships/hyperlink" Target="https://gmatclub.com/forum/is-this-answer-key-from-og-correct-208210.html" TargetMode="External"/><Relationship Id="rId405" Type="http://schemas.openxmlformats.org/officeDocument/2006/relationships/hyperlink" Target="https://gmatclub.com/forum/og-17-in-stenland-many-workers-have-been-complaining-that-220495.html" TargetMode="External"/><Relationship Id="rId612" Type="http://schemas.openxmlformats.org/officeDocument/2006/relationships/hyperlink" Target="https://gmatclub.com/forum/growing-competitive-pressures-may-be-encouraging-auditors-to-73756.html" TargetMode="External"/><Relationship Id="rId1035" Type="http://schemas.openxmlformats.org/officeDocument/2006/relationships/hyperlink" Target="https://gmatclub.com/forum/it-is-well-known-in-the-supermarket-industry-that-how-items-46323.html" TargetMode="External"/><Relationship Id="rId251" Type="http://schemas.openxmlformats.org/officeDocument/2006/relationships/hyperlink" Target="https://gmatclub.com/forum/defense-department-analysts-worry-that-the-ability-of-the-united-state-65590.html" TargetMode="External"/><Relationship Id="rId489" Type="http://schemas.openxmlformats.org/officeDocument/2006/relationships/hyperlink" Target="https://gmatclub.com/forum/historian-fifteenth-century-advances-in-mapmaking-contributed-to-the-294361.html" TargetMode="External"/><Relationship Id="rId696" Type="http://schemas.openxmlformats.org/officeDocument/2006/relationships/hyperlink" Target="https://gmatclub.com/forum/although-the-term-psychopath-is-popularly-applied-192841.html" TargetMode="External"/><Relationship Id="rId917" Type="http://schemas.openxmlformats.org/officeDocument/2006/relationships/hyperlink" Target="https://gmatclub.com/forum/those-who-come-to-church-with-a-predisposition-to-religious-belief-52238.html" TargetMode="External"/><Relationship Id="rId1102" Type="http://schemas.openxmlformats.org/officeDocument/2006/relationships/hyperlink" Target="https://gmatclub.com/forum/in-no-other-historical-sighting-did-halleys-comet-cause-such-24215.html" TargetMode="External"/><Relationship Id="rId46" Type="http://schemas.openxmlformats.org/officeDocument/2006/relationships/hyperlink" Target="https://gmatclub.com/forum/crowding-on-mooreville-s-subway-frequently-leads-to-delays-60141.html" TargetMode="External"/><Relationship Id="rId349" Type="http://schemas.openxmlformats.org/officeDocument/2006/relationships/hyperlink" Target="https://gmatclub.com/forum/which-of-the-following-best-completes-the-passage-below-89443.html" TargetMode="External"/><Relationship Id="rId556" Type="http://schemas.openxmlformats.org/officeDocument/2006/relationships/hyperlink" Target="https://gmatclub.com/forum/although-elementary-school-children-have-traditionally-received-consid-134636.html" TargetMode="External"/><Relationship Id="rId763" Type="http://schemas.openxmlformats.org/officeDocument/2006/relationships/hyperlink" Target="https://gmatclub.com/forum/under-a-provision-of-the-constitution-that-was-never-67218.html" TargetMode="External"/><Relationship Id="rId1186" Type="http://schemas.openxmlformats.org/officeDocument/2006/relationships/hyperlink" Target="https://gmatclub.com/forum/one-analyst-of-the-liquor-industry-estimated-that-this-year-a-few-305928.html" TargetMode="External"/><Relationship Id="rId111" Type="http://schemas.openxmlformats.org/officeDocument/2006/relationships/hyperlink" Target="https://gmatclub.com/forum/leptin-a-protein-occurring-naturally-in-the-blood-appears-to-regulat-268521.html" TargetMode="External"/><Relationship Id="rId195" Type="http://schemas.openxmlformats.org/officeDocument/2006/relationships/hyperlink" Target="https://gmatclub.com/forum/vasquez-morrell-assurance-specializes-in-insuring-117826.html" TargetMode="External"/><Relationship Id="rId209" Type="http://schemas.openxmlformats.org/officeDocument/2006/relationships/hyperlink" Target="https://gmatclub.com/forum/within-20-years-it-will-probably-be-possible-to-identify-the-40564.html" TargetMode="External"/><Relationship Id="rId416" Type="http://schemas.openxmlformats.org/officeDocument/2006/relationships/hyperlink" Target="https://gmatclub.com/forum/roland-the-alarming-fact-is-that-90-percent-of-the-people-in-this-cou-9618.html" TargetMode="External"/><Relationship Id="rId970" Type="http://schemas.openxmlformats.org/officeDocument/2006/relationships/hyperlink" Target="https://gmatclub.com/forum/november-is-traditionally-the-strongest-month-for-sales-203107.html" TargetMode="External"/><Relationship Id="rId1046" Type="http://schemas.openxmlformats.org/officeDocument/2006/relationships/hyperlink" Target="https://gmatclub.com/forum/rivaling-the-pyramids-of-egypt-or-even-the-ancient-cities-of-67423.html" TargetMode="External"/><Relationship Id="rId623" Type="http://schemas.openxmlformats.org/officeDocument/2006/relationships/hyperlink" Target="https://gmatclub.com/forum/often-visible-as-smog-ozone-is-formed-in-the-atmosphere-111075.html" TargetMode="External"/><Relationship Id="rId830" Type="http://schemas.openxmlformats.org/officeDocument/2006/relationships/hyperlink" Target="https://gmatclub.com/forum/some-buildings-that-were-destroyed-and-heavily-damaged-in-the-earthqua-64808.html" TargetMode="External"/><Relationship Id="rId928" Type="http://schemas.openxmlformats.org/officeDocument/2006/relationships/hyperlink" Target="https://gmatclub.com/forum/as-rainfall-began-to-decrease-in-the-southwest-about-the-86088.html" TargetMode="External"/><Relationship Id="rId57" Type="http://schemas.openxmlformats.org/officeDocument/2006/relationships/hyperlink" Target="https://gmatclub.com/forum/candle-corporation-s-television-stations-are-likely-to-have-more-incom-220384.html" TargetMode="External"/><Relationship Id="rId262" Type="http://schemas.openxmlformats.org/officeDocument/2006/relationships/hyperlink" Target="https://gmatclub.com/forum/fast-food-restaurants-make-up-45-percent-of-all-restaurants-in-cantari-220525.html" TargetMode="External"/><Relationship Id="rId567" Type="http://schemas.openxmlformats.org/officeDocument/2006/relationships/hyperlink" Target="https://gmatclub.com/forum/the-parthenon-was-a-church-from-1204-until-1456-when-athens-84004.html" TargetMode="External"/><Relationship Id="rId1113" Type="http://schemas.openxmlformats.org/officeDocument/2006/relationships/hyperlink" Target="https://gmatclub.com/forum/according-to-some-analysts-the-gains-in-the-stock-market-70645.html" TargetMode="External"/><Relationship Id="rId1197" Type="http://schemas.openxmlformats.org/officeDocument/2006/relationships/hyperlink" Target="https://gmatclub.com/forum/judge-lois-forer-s-study-asks-why-do-some-litigants-have-a-preferred-106131.html" TargetMode="External"/><Relationship Id="rId122" Type="http://schemas.openxmlformats.org/officeDocument/2006/relationships/hyperlink" Target="https://gmatclub.com/forum/most-bicycle-helmets-provide-good-protection-for-the-top-and-136970.html" TargetMode="External"/><Relationship Id="rId774" Type="http://schemas.openxmlformats.org/officeDocument/2006/relationships/hyperlink" Target="https://gmatclub.com/forum/og-2016-from-an-experiment-using-special-extrasensory-perception-car-204261.html" TargetMode="External"/><Relationship Id="rId981" Type="http://schemas.openxmlformats.org/officeDocument/2006/relationships/hyperlink" Target="https://gmatclub.com/forum/next-month-state-wildlife-officials-are-scheduled-to-take-over-the-jo-242374.html" TargetMode="External"/><Relationship Id="rId1057" Type="http://schemas.openxmlformats.org/officeDocument/2006/relationships/hyperlink" Target="https://gmatclub.com/forum/since-1986-when-the-department-of-labor-began-to-allow-investment-offi-243043.html" TargetMode="External"/><Relationship Id="rId427" Type="http://schemas.openxmlformats.org/officeDocument/2006/relationships/hyperlink" Target="https://gmatclub.com/forum/the-chemical-adenosine-is-released-by-brain-cells-when-those-cells-are-81518.html" TargetMode="External"/><Relationship Id="rId634" Type="http://schemas.openxmlformats.org/officeDocument/2006/relationships/hyperlink" Target="https://gmatclub.com/forum/published-in-harlem-the-owner-and-editor-of-the-messenger-49209.html" TargetMode="External"/><Relationship Id="rId841" Type="http://schemas.openxmlformats.org/officeDocument/2006/relationships/hyperlink" Target="https://gmatclub.com/forum/the-eyes-of-the-elephant-seal-adapt-to-darkness-more-quickly-than-any-220382.html" TargetMode="External"/><Relationship Id="rId273" Type="http://schemas.openxmlformats.org/officeDocument/2006/relationships/hyperlink" Target="https://gmatclub.com/forum/in-order-to-withstand-tidal-currents-juvenile-horseshoe-98217.html" TargetMode="External"/><Relationship Id="rId480" Type="http://schemas.openxmlformats.org/officeDocument/2006/relationships/hyperlink" Target="https://gmatclub.com/forum/a-company-that-manufactures-plastic-products-from-recyclable-plastic-294352.html" TargetMode="External"/><Relationship Id="rId701" Type="http://schemas.openxmlformats.org/officeDocument/2006/relationships/hyperlink" Target="https://gmatclub.com/forum/many-house-builders-offer-rent-to-buy-programs-that-enable-a-136858.html" TargetMode="External"/><Relationship Id="rId939" Type="http://schemas.openxmlformats.org/officeDocument/2006/relationships/hyperlink" Target="https://gmatclub.com/forum/researchers-have-found-that-individuals-who-have-been-blind-167554.html" TargetMode="External"/><Relationship Id="rId1124" Type="http://schemas.openxmlformats.org/officeDocument/2006/relationships/hyperlink" Target="https://gmatclub.com/forum/according-to-recent-studies-comparing-the-nutritional-value-84645.html" TargetMode="External"/><Relationship Id="rId68" Type="http://schemas.openxmlformats.org/officeDocument/2006/relationships/hyperlink" Target="https://gmatclub.com/forum/an-experiment-was-done-in-which-human-subjects-recognize-a-68605.html" TargetMode="External"/><Relationship Id="rId133" Type="http://schemas.openxmlformats.org/officeDocument/2006/relationships/hyperlink" Target="https://gmatclub.com/forum/og-2016-question-many-agriculturally-intensive-areas-of-the-world-204981.html" TargetMode="External"/><Relationship Id="rId340" Type="http://schemas.openxmlformats.org/officeDocument/2006/relationships/hyperlink" Target="https://gmatclub.com/forum/united-states-hospitals-have-traditionally-relied-primarily-on-revenue-193548.html" TargetMode="External"/><Relationship Id="rId578" Type="http://schemas.openxmlformats.org/officeDocument/2006/relationships/hyperlink" Target="https://gmatclub.com/forum/as-contrasted-with-the-honeybee-the-yellow-jacket-can-sting-48372.html" TargetMode="External"/><Relationship Id="rId785" Type="http://schemas.openxmlformats.org/officeDocument/2006/relationships/hyperlink" Target="https://gmatclub.com/forum/the-cameras-of-the-voyager-ii-spacecraft-detected-six-small-79178.html" TargetMode="External"/><Relationship Id="rId992" Type="http://schemas.openxmlformats.org/officeDocument/2006/relationships/hyperlink" Target="https://gmatclub.com/forum/yellow-jackets-number-among-the-900-or-so-species-of-the-13500.html" TargetMode="External"/><Relationship Id="rId200" Type="http://schemas.openxmlformats.org/officeDocument/2006/relationships/hyperlink" Target="https://gmatclub.com/forum/when-a-polygraph-test-is-judged-inconclusive-there-is-no-76590.html" TargetMode="External"/><Relationship Id="rId438" Type="http://schemas.openxmlformats.org/officeDocument/2006/relationships/hyperlink" Target="https://gmatclub.com/forum/transportation-expenses-accounted-for-a-large-portion-of-the-total-dol-220523.html" TargetMode="External"/><Relationship Id="rId645" Type="http://schemas.openxmlformats.org/officeDocument/2006/relationships/hyperlink" Target="https://gmatclub.com/forum/in-ancient-thailand-much-of-the-local-artisans-creative-125866.html" TargetMode="External"/><Relationship Id="rId852" Type="http://schemas.openxmlformats.org/officeDocument/2006/relationships/hyperlink" Target="https://gmatclub.com/forum/the-financial-crash-of-october-1987-demonstrated-that-the-world-s-52706.html" TargetMode="External"/><Relationship Id="rId1068" Type="http://schemas.openxmlformats.org/officeDocument/2006/relationships/hyperlink" Target="https://gmatclub.com/forum/marconi-s-conception-of-the-radio-was-as-a-substitute-for-th-86554.html" TargetMode="External"/><Relationship Id="rId284" Type="http://schemas.openxmlformats.org/officeDocument/2006/relationships/hyperlink" Target="https://gmatclub.com/forum/manufacturing-plants-in-arundia-have-recently-been-acquired-in-241441.html" TargetMode="External"/><Relationship Id="rId491" Type="http://schemas.openxmlformats.org/officeDocument/2006/relationships/hyperlink" Target="https://gmatclub.com/forum/cognitive-scientist-using-the-pioneering-work-of-comparative-psycholo-294363.html" TargetMode="External"/><Relationship Id="rId505" Type="http://schemas.openxmlformats.org/officeDocument/2006/relationships/hyperlink" Target="https://gmatclub.com/forum/super-express-shipping-company-has-implemented-a-new-distribution-294498.html" TargetMode="External"/><Relationship Id="rId712" Type="http://schemas.openxmlformats.org/officeDocument/2006/relationships/hyperlink" Target="https://gmatclub.com/forum/el-nino-the-periodic-abnormal-warming-of-the-sea-surface-26972.html" TargetMode="External"/><Relationship Id="rId1135" Type="http://schemas.openxmlformats.org/officeDocument/2006/relationships/hyperlink" Target="https://gmatclub.com/forum/regulators-are-likely-to-end-what-are-in-effect-long-standing-exempt-294377.html" TargetMode="External"/><Relationship Id="rId79" Type="http://schemas.openxmlformats.org/officeDocument/2006/relationships/hyperlink" Target="https://gmatclub.com/forum/a-program-instituted-in-a-particular-state-allows-parents-to-prepay-111586.html" TargetMode="External"/><Relationship Id="rId144" Type="http://schemas.openxmlformats.org/officeDocument/2006/relationships/hyperlink" Target="https://gmatclub.com/forum/plan-concerned-about-the-welfare-of-its-senior-citizens-136793.html" TargetMode="External"/><Relationship Id="rId589" Type="http://schemas.openxmlformats.org/officeDocument/2006/relationships/hyperlink" Target="https://gmatclub.com/forum/unlike-the-virginal-whose-single-set-of-strings-runs-parallel-to-the-242375.html" TargetMode="External"/><Relationship Id="rId796" Type="http://schemas.openxmlformats.org/officeDocument/2006/relationships/hyperlink" Target="https://gmatclub.com/forum/in-three-centuriesfrom-1050-to-1350several-million-tons-of-104044.html" TargetMode="External"/><Relationship Id="rId1202" Type="http://schemas.openxmlformats.org/officeDocument/2006/relationships/hyperlink" Target="https://gmatclub.com/forum/some-historians-of-science-have-argued-that-science-moves-forward-not-69155.html" TargetMode="External"/><Relationship Id="rId351" Type="http://schemas.openxmlformats.org/officeDocument/2006/relationships/hyperlink" Target="https://gmatclub.com/forum/which-of-the-following-most-logically-completes-the-85272.html" TargetMode="External"/><Relationship Id="rId449" Type="http://schemas.openxmlformats.org/officeDocument/2006/relationships/hyperlink" Target="https://gmatclub.com/forum/following-several-years-of-declining-advertising-sales-the-greenvile-20796.html" TargetMode="External"/><Relationship Id="rId656" Type="http://schemas.openxmlformats.org/officeDocument/2006/relationships/hyperlink" Target="https://gmatclub.com/forum/recently-discovered-fossil-remains-strongly-suggest-that-the-australia-49559.html" TargetMode="External"/><Relationship Id="rId863" Type="http://schemas.openxmlformats.org/officeDocument/2006/relationships/hyperlink" Target="https://gmatclub.com/forum/under-high-pressure-and-intense-heat-graphite-the-most-59736.html" TargetMode="External"/><Relationship Id="rId1079" Type="http://schemas.openxmlformats.org/officeDocument/2006/relationships/hyperlink" Target="https://gmatclub.com/forum/among-the-objects-found-in-the-excavated-temple-were-small-82658.html" TargetMode="External"/><Relationship Id="rId211" Type="http://schemas.openxmlformats.org/officeDocument/2006/relationships/hyperlink" Target="https://gmatclub.com/forum/wood-smoke-contains-dangerous-toxins-that-cause-changes-in-45694.html" TargetMode="External"/><Relationship Id="rId295" Type="http://schemas.openxmlformats.org/officeDocument/2006/relationships/hyperlink" Target="https://gmatclub.com/forum/n-the-past-the-country-of-malvernia-has-relied-heavily-on-imported-oil-197968.html" TargetMode="External"/><Relationship Id="rId309" Type="http://schemas.openxmlformats.org/officeDocument/2006/relationships/hyperlink" Target="https://gmatclub.com/forum/rats-injected-with-morphine-exhibit-decreased-activity-of-the-immune-214874.html" TargetMode="External"/><Relationship Id="rId516" Type="http://schemas.openxmlformats.org/officeDocument/2006/relationships/hyperlink" Target="https://gmatclub.com/forum/public-sector-government-owned-companies-are-often-unprofitable-and-294506.html" TargetMode="External"/><Relationship Id="rId1146" Type="http://schemas.openxmlformats.org/officeDocument/2006/relationships/hyperlink" Target="https://gmatclub.com/forum/government-statistics-on-the-size-of-foreign-investment-in-real-estate-294450.html" TargetMode="External"/><Relationship Id="rId723" Type="http://schemas.openxmlformats.org/officeDocument/2006/relationships/hyperlink" Target="https://gmatclub.com/forum/according-to-a-recent-study-by-rutgers-university-the-number-of-women-19164.html" TargetMode="External"/><Relationship Id="rId930" Type="http://schemas.openxmlformats.org/officeDocument/2006/relationships/hyperlink" Target="https://gmatclub.com/forum/according-to-its-proponents-a-proposed-new-style-of-63927.html" TargetMode="External"/><Relationship Id="rId1006" Type="http://schemas.openxmlformats.org/officeDocument/2006/relationships/hyperlink" Target="https://gmatclub.com/forum/positing-an-enormous-volcanic-explosion-at-the-end-of-the-permian-peri-242370.html" TargetMode="External"/><Relationship Id="rId155" Type="http://schemas.openxmlformats.org/officeDocument/2006/relationships/hyperlink" Target="https://gmatclub.com/forum/scientists-propose-placing-seismic-stations-on-the-floor-of-the-pacifi-159649.html" TargetMode="External"/><Relationship Id="rId362" Type="http://schemas.openxmlformats.org/officeDocument/2006/relationships/hyperlink" Target="https://gmatclub.com/forum/a-year-ago-dietz-foods-launched-a-yearlong-advertising-90202.html" TargetMode="External"/><Relationship Id="rId222" Type="http://schemas.openxmlformats.org/officeDocument/2006/relationships/hyperlink" Target="https://gmatclub.com/forum/a-recent-spate-of-launching-and-operating-mishaps-with-television-sate-66914.html" TargetMode="External"/><Relationship Id="rId667" Type="http://schemas.openxmlformats.org/officeDocument/2006/relationships/hyperlink" Target="https://gmatclub.com/forum/many-policy-experts-say-that-shifting-a-portion-of-49504.html" TargetMode="External"/><Relationship Id="rId874" Type="http://schemas.openxmlformats.org/officeDocument/2006/relationships/hyperlink" Target="https://gmatclub.com/forum/the-foundation-works-to-strengthen-local-and-regional-agricultural-mar-220344.html" TargetMode="External"/><Relationship Id="rId17" Type="http://schemas.openxmlformats.org/officeDocument/2006/relationships/hyperlink" Target="https://gmatclub.com/forum/in-australia-in-years-with-below-average-rainfall-less-water-goes-in-268749.html" TargetMode="External"/><Relationship Id="rId527" Type="http://schemas.openxmlformats.org/officeDocument/2006/relationships/hyperlink" Target="https://gmatclub.com/forum/pharmaceutical-companies-spend-more-than-ever-on-research-and-developm-306118.html" TargetMode="External"/><Relationship Id="rId734" Type="http://schemas.openxmlformats.org/officeDocument/2006/relationships/hyperlink" Target="https://gmatclub.com/forum/none-of-the-attempts-to-specify-the-causes-of-crime-explains-15295.html" TargetMode="External"/><Relationship Id="rId941" Type="http://schemas.openxmlformats.org/officeDocument/2006/relationships/hyperlink" Target="https://gmatclub.com/forum/more-and-more-in-recent-years-cities-are-stressing-the-arts-86568.html" TargetMode="External"/><Relationship Id="rId1157" Type="http://schemas.openxmlformats.org/officeDocument/2006/relationships/hyperlink" Target="https://gmatclub.com/forum/the-thousands-of-volcanic-islands-and-coral-atolls-of-the-south-seas-294493.html" TargetMode="External"/><Relationship Id="rId70" Type="http://schemas.openxmlformats.org/officeDocument/2006/relationships/hyperlink" Target="https://gmatclub.com/forum/although-computers-can-enhance-people-s-ability-to-20815.html" TargetMode="External"/><Relationship Id="rId166" Type="http://schemas.openxmlformats.org/officeDocument/2006/relationships/hyperlink" Target="https://gmatclub.com/forum/the-average-life-expectancy-for-the-united-states-population-199348.html" TargetMode="External"/><Relationship Id="rId373" Type="http://schemas.openxmlformats.org/officeDocument/2006/relationships/hyperlink" Target="https://gmatclub.com/forum/colorless-diamonds-can-command-high-prices-as-gemstones-a-type-of-les-201164.html" TargetMode="External"/><Relationship Id="rId580" Type="http://schemas.openxmlformats.org/officeDocument/2006/relationships/hyperlink" Target="https://gmatclub.com/forum/like-ants-termites-have-an-elaborate-social-structure-in-which-a-few-39919.html" TargetMode="External"/><Relationship Id="rId801" Type="http://schemas.openxmlformats.org/officeDocument/2006/relationships/hyperlink" Target="https://gmatclub.com/forum/carbon-dioxide-which-traps-heat-in-the-atmosphere-and-helps-regulate-242625.html" TargetMode="External"/><Relationship Id="rId1017" Type="http://schemas.openxmlformats.org/officeDocument/2006/relationships/hyperlink" Target="https://gmatclub.com/forum/affording-strategic-proximity-to-the-strait-of-gibraltar-morocco-was-164804.html" TargetMode="External"/><Relationship Id="rId1" Type="http://schemas.openxmlformats.org/officeDocument/2006/relationships/hyperlink" Target="https://gmatclub.com/forum/infotek-a-computer-manufacturer-in-katrovia-has-just-introduced-a-ne-220526.html" TargetMode="External"/><Relationship Id="rId233" Type="http://schemas.openxmlformats.org/officeDocument/2006/relationships/hyperlink" Target="https://gmatclub.com/forum/although-the-earliest-surviving-greek-inscriptions-written-in-an-alpha-82727.html" TargetMode="External"/><Relationship Id="rId440" Type="http://schemas.openxmlformats.org/officeDocument/2006/relationships/hyperlink" Target="https://gmatclub.com/forum/when-hypnotized-subjects-are-told-that-they-are-deaf-102273.html" TargetMode="External"/><Relationship Id="rId678" Type="http://schemas.openxmlformats.org/officeDocument/2006/relationships/hyperlink" Target="https://gmatclub.com/forum/in-the-textbook-publishing-business-the-second-quarter-is-historicall-168403.html" TargetMode="External"/><Relationship Id="rId885" Type="http://schemas.openxmlformats.org/officeDocument/2006/relationships/hyperlink" Target="https://gmatclub.com/forum/through-experimenting-designed-to-provide-information-that-will-ultima-268608.html" TargetMode="External"/><Relationship Id="rId1070" Type="http://schemas.openxmlformats.org/officeDocument/2006/relationships/hyperlink" Target="https://gmatclub.com/forum/industry-analysts-said-that-the-recent-rise-in-fuel-prices-may-be-an-e-242636.html" TargetMode="External"/><Relationship Id="rId28" Type="http://schemas.openxmlformats.org/officeDocument/2006/relationships/hyperlink" Target="https://gmatclub.com/forum/hardin-argued-that-grazing-land-held-in-common-that-is-open-to-any-278662.html" TargetMode="External"/><Relationship Id="rId300" Type="http://schemas.openxmlformats.org/officeDocument/2006/relationships/hyperlink" Target="https://gmatclub.com/forum/og-verbal-review-2016-some-dairy-farmers-in-the-province-of-takandia-w-200305.html" TargetMode="External"/><Relationship Id="rId538" Type="http://schemas.openxmlformats.org/officeDocument/2006/relationships/hyperlink" Target="https://gmatclub.com/forum/there-are-fundamentally-two-possible-changes-in-an-economy-that-will-88433.html" TargetMode="External"/><Relationship Id="rId745" Type="http://schemas.openxmlformats.org/officeDocument/2006/relationships/hyperlink" Target="https://gmatclub.com/forum/the-commission-proposed-that-funding-158192.html" TargetMode="External"/><Relationship Id="rId952" Type="http://schemas.openxmlformats.org/officeDocument/2006/relationships/hyperlink" Target="https://gmatclub.com/forum/during-roosevelt-s-years-in-office-black-americans-began-voting-for-de-128048.html" TargetMode="External"/><Relationship Id="rId1168" Type="http://schemas.openxmlformats.org/officeDocument/2006/relationships/hyperlink" Target="https://gmatclub.com/forum/in-a-crowded-acquisitive-world-the-disappearance-of-lifestyles-such-296811.html" TargetMode="External"/><Relationship Id="rId81" Type="http://schemas.openxmlformats.org/officeDocument/2006/relationships/hyperlink" Target="https://gmatclub.com/forum/a-milepost-on-the-towpath-read-21-on-the-side-facing-the-83843.html" TargetMode="External"/><Relationship Id="rId177" Type="http://schemas.openxmlformats.org/officeDocument/2006/relationships/hyperlink" Target="https://gmatclub.com/forum/the-maxilux-car-company-s-design-for-its-new-luxury-model-136971.html" TargetMode="External"/><Relationship Id="rId384" Type="http://schemas.openxmlformats.org/officeDocument/2006/relationships/hyperlink" Target="https://gmatclub.com/forum/in-response-to-viral-infection-the-immune-systems-of-mice-typically-271107.html" TargetMode="External"/><Relationship Id="rId591" Type="http://schemas.openxmlformats.org/officeDocument/2006/relationships/hyperlink" Target="https://gmatclub.com/forum/if-dr-wade-was-right-any-apparent-connection-of-the-eating-18883.html" TargetMode="External"/><Relationship Id="rId605" Type="http://schemas.openxmlformats.org/officeDocument/2006/relationships/hyperlink" Target="https://gmatclub.com/forum/by-offering-lower-prices-and-a-menu-of-personal-135470.html" TargetMode="External"/><Relationship Id="rId812" Type="http://schemas.openxmlformats.org/officeDocument/2006/relationships/hyperlink" Target="https://gmatclub.com/forum/in-2000-a-mere-two-dozen-products-accounted-for-145461.html" TargetMode="External"/><Relationship Id="rId1028" Type="http://schemas.openxmlformats.org/officeDocument/2006/relationships/hyperlink" Target="https://gmatclub.com/forum/heating-oil-prices-are-expected-to-be-higher-th-is-year-than-95234.html" TargetMode="External"/><Relationship Id="rId244" Type="http://schemas.openxmlformats.org/officeDocument/2006/relationships/hyperlink" Target="https://gmatclub.com/forum/codex-berinensis-a-florentine-copy-of-an-ancient-roman-87532.html" TargetMode="External"/><Relationship Id="rId689" Type="http://schemas.openxmlformats.org/officeDocument/2006/relationships/hyperlink" Target="https://gmatclub.com/forum/the-federalist-papers-a-strong-defense-of-the-united-states-44804.html" TargetMode="External"/><Relationship Id="rId896" Type="http://schemas.openxmlformats.org/officeDocument/2006/relationships/hyperlink" Target="https://gmatclub.com/forum/the-commerce-department-reported-that-the-nation-s-economy-grew-at-a-268571.html" TargetMode="External"/><Relationship Id="rId1081" Type="http://schemas.openxmlformats.org/officeDocument/2006/relationships/hyperlink" Target="https://gmatclub.com/forum/kudzu-an-asian-vine-that-has-grown-rampantly-in-the-southern-united-s-240321.html" TargetMode="External"/><Relationship Id="rId39" Type="http://schemas.openxmlformats.org/officeDocument/2006/relationships/hyperlink" Target="https://gmatclub.com/forum/editorial-the-roof-of-northtown-council-s-equipment-weaken-252177.html" TargetMode="External"/><Relationship Id="rId451" Type="http://schemas.openxmlformats.org/officeDocument/2006/relationships/hyperlink" Target="https://gmatclub.com/forum/for-years-the-beautiful-renaissance-buildings-in-palitito-67489.html" TargetMode="External"/><Relationship Id="rId549" Type="http://schemas.openxmlformats.org/officeDocument/2006/relationships/hyperlink" Target="https://gmatclub.com/forum/a-fossil-recently-discovered-in-marlandia-a-chain-of-islands-proves-306081.html" TargetMode="External"/><Relationship Id="rId756" Type="http://schemas.openxmlformats.org/officeDocument/2006/relationships/hyperlink" Target="https://gmatclub.com/forum/in-contrast-to-large-steel-plants-that-take-iron-ore-through-62868.html" TargetMode="External"/><Relationship Id="rId1179" Type="http://schemas.openxmlformats.org/officeDocument/2006/relationships/hyperlink" Target="https://gmatclub.com/forum/the-effect-of-the-earthquake-that-caused-most-of-port-royal-to-sink-in-296888.html" TargetMode="External"/><Relationship Id="rId104" Type="http://schemas.openxmlformats.org/officeDocument/2006/relationships/hyperlink" Target="https://gmatclub.com/forum/kale-has-more-nutritional-value-than-spinach-but-since-134852.html" TargetMode="External"/><Relationship Id="rId188" Type="http://schemas.openxmlformats.org/officeDocument/2006/relationships/hyperlink" Target="https://gmatclub.com/forum/toughened-hiring-standards-have-not-been-the-primary-cause-161517.html" TargetMode="External"/><Relationship Id="rId311" Type="http://schemas.openxmlformats.org/officeDocument/2006/relationships/hyperlink" Target="https://gmatclub.com/forum/scientists-have-modified-feed-corn-genetically-209871.html" TargetMode="External"/><Relationship Id="rId395" Type="http://schemas.openxmlformats.org/officeDocument/2006/relationships/hyperlink" Target="https://gmatclub.com/forum/last-year-comfort-airlines-had-twice-as-many-delayed-flights-241913.html" TargetMode="External"/><Relationship Id="rId409" Type="http://schemas.openxmlformats.org/officeDocument/2006/relationships/hyperlink" Target="https://gmatclub.com/forum/opponents-of-laws-that-require-automobile-drivers-and-84620.html" TargetMode="External"/><Relationship Id="rId963" Type="http://schemas.openxmlformats.org/officeDocument/2006/relationships/hyperlink" Target="https://gmatclub.com/forum/salt-deposits-and-moisture-threaten-to-destroy-the-mohenjo-daro-6837.html" TargetMode="External"/><Relationship Id="rId1039" Type="http://schemas.openxmlformats.org/officeDocument/2006/relationships/hyperlink" Target="https://gmatclub.com/forum/even-though-clovis-points-spear-points-with-longitudinal-36996.html" TargetMode="External"/><Relationship Id="rId92" Type="http://schemas.openxmlformats.org/officeDocument/2006/relationships/hyperlink" Target="https://gmatclub.com/forum/a-business-analysis-of-the-appenian-railroad-system-divided-its-long-d-206878.html" TargetMode="External"/><Relationship Id="rId616" Type="http://schemas.openxmlformats.org/officeDocument/2006/relationships/hyperlink" Target="https://gmatclub.com/forum/butterflies-come-in-more-than-17-000-species-displaying-a-wing-patter-268489.html" TargetMode="External"/><Relationship Id="rId823" Type="http://schemas.openxmlformats.org/officeDocument/2006/relationships/hyperlink" Target="https://gmatclub.com/forum/a-surge-in-new-home-sales-and-a-drop-in-weekly-unemployment-18630.html" TargetMode="External"/><Relationship Id="rId255" Type="http://schemas.openxmlformats.org/officeDocument/2006/relationships/hyperlink" Target="https://gmatclub.com/forum/editorial-the-roof-of-northtown-council-s-equipment-storage-48863.html" TargetMode="External"/><Relationship Id="rId462" Type="http://schemas.openxmlformats.org/officeDocument/2006/relationships/hyperlink" Target="https://gmatclub.com/forum/og-2016-intellectual-activities-202263.html" TargetMode="External"/><Relationship Id="rId1092" Type="http://schemas.openxmlformats.org/officeDocument/2006/relationships/hyperlink" Target="https://gmatclub.com/forum/a-ruined-structure-found-at-aqaba-jordan-206001.html" TargetMode="External"/><Relationship Id="rId1106" Type="http://schemas.openxmlformats.org/officeDocument/2006/relationships/hyperlink" Target="https://gmatclub.com/forum/lacking-information-about-energy-use-people-tend-to-81026.html" TargetMode="External"/><Relationship Id="rId115" Type="http://schemas.openxmlformats.org/officeDocument/2006/relationships/hyperlink" Target="https://gmatclub.com/forum/many-breakfast-cereals-are-fortified-with-vitamin-137749.html" TargetMode="External"/><Relationship Id="rId322" Type="http://schemas.openxmlformats.org/officeDocument/2006/relationships/hyperlink" Target="https://gmatclub.com/forum/the-fewer-restrictions-there-are-on-the-advertising-of-legal-33526.html" TargetMode="External"/><Relationship Id="rId767" Type="http://schemas.openxmlformats.org/officeDocument/2006/relationships/hyperlink" Target="https://gmatclub.com/forum/like-many-self-taught-artists-perle-hessing-did-not-begin-60636.html" TargetMode="External"/><Relationship Id="rId974" Type="http://schemas.openxmlformats.org/officeDocument/2006/relationships/hyperlink" Target="https://gmatclub.com/forum/fossils-of-the-arm-of-a-sloth-found-in-puerto-rico-in-77781.html" TargetMode="External"/><Relationship Id="rId199" Type="http://schemas.openxmlformats.org/officeDocument/2006/relationships/hyperlink" Target="https://gmatclub.com/forum/volunteer-work-og-201379.html" TargetMode="External"/><Relationship Id="rId627" Type="http://schemas.openxmlformats.org/officeDocument/2006/relationships/hyperlink" Target="https://gmatclub.com/forum/company-manager-47585.html" TargetMode="External"/><Relationship Id="rId834" Type="http://schemas.openxmlformats.org/officeDocument/2006/relationships/hyperlink" Target="https://gmatclub.com/forum/though-the-term-38011.html" TargetMode="External"/><Relationship Id="rId266" Type="http://schemas.openxmlformats.org/officeDocument/2006/relationships/hyperlink" Target="https://gmatclub.com/forum/from-june-through-august-1987-premiere-airlines-had-the-132292.html" TargetMode="External"/><Relationship Id="rId473" Type="http://schemas.openxmlformats.org/officeDocument/2006/relationships/hyperlink" Target="https://gmatclub.com/forum/a-successful-coffee-stand-that-serves-the-workers-in-a-large-office-bu-294345.html" TargetMode="External"/><Relationship Id="rId680" Type="http://schemas.openxmlformats.org/officeDocument/2006/relationships/hyperlink" Target="https://gmatclub.com/forum/in-her-presentation-the-head-of-the-better-business-bureau-emphasized-220338.html" TargetMode="External"/><Relationship Id="rId901" Type="http://schemas.openxmlformats.org/officeDocument/2006/relationships/hyperlink" Target="https://gmatclub.com/forum/in-the-early-part-of-the-twentieth-century-many-vacationers-72762.html" TargetMode="External"/><Relationship Id="rId1117" Type="http://schemas.openxmlformats.org/officeDocument/2006/relationships/hyperlink" Target="https://gmatclub.com/forum/qotd-over-75-percent-of-the-energy-produced-in-france-derives-from-248127.html" TargetMode="External"/><Relationship Id="rId30" Type="http://schemas.openxmlformats.org/officeDocument/2006/relationships/hyperlink" Target="https://gmatclub.com/forum/half-of-the-subjects-in-an-experiment-the-experimental-group-107610.html" TargetMode="External"/><Relationship Id="rId126" Type="http://schemas.openxmlformats.org/officeDocument/2006/relationships/hyperlink" Target="https://gmatclub.com/forum/mourdet-winery-danville-winery-s-new-wine-was-introduced-to-63557.html" TargetMode="External"/><Relationship Id="rId333" Type="http://schemas.openxmlformats.org/officeDocument/2006/relationships/hyperlink" Target="https://gmatclub.com/forum/to-persuade-consumers-to-buy-its-personal-computers-for-home-use-173589.html" TargetMode="External"/><Relationship Id="rId540" Type="http://schemas.openxmlformats.org/officeDocument/2006/relationships/hyperlink" Target="https://gmatclub.com/forum/shirla-in-figure-skating-competitions-that-allow-amateur-and-professi-306075.html" TargetMode="External"/><Relationship Id="rId778" Type="http://schemas.openxmlformats.org/officeDocument/2006/relationships/hyperlink" Target="https://gmatclub.com/forum/in-a-plan-to-stop-the-erosion-of-east-coast-beaches-the-22346.html" TargetMode="External"/><Relationship Id="rId985" Type="http://schemas.openxmlformats.org/officeDocument/2006/relationships/hyperlink" Target="https://gmatclub.com/forum/scientists-have-observed-large-concentrations-of-heavy-metal-83015.html" TargetMode="External"/><Relationship Id="rId1170" Type="http://schemas.openxmlformats.org/officeDocument/2006/relationships/hyperlink" Target="https://gmatclub.com/forum/remembered-almost-as-an-epic-among-america-s-12-000-bosnian-muslims-is-305829.html" TargetMode="External"/><Relationship Id="rId638" Type="http://schemas.openxmlformats.org/officeDocument/2006/relationships/hyperlink" Target="https://gmatclub.com/forum/polio-although-it-is-eradicated-in-the-united-states-it-114066.html" TargetMode="External"/><Relationship Id="rId845" Type="http://schemas.openxmlformats.org/officeDocument/2006/relationships/hyperlink" Target="https://gmatclub.com/forum/elizabeth-barber-the-author-of-both-prehistoric-textiles-136795.html" TargetMode="External"/><Relationship Id="rId1030" Type="http://schemas.openxmlformats.org/officeDocument/2006/relationships/hyperlink" Target="https://gmatclub.com/forum/the-nephew-of-pliny-the-elder-wrote-the-only-eyewitness-85872.html" TargetMode="External"/><Relationship Id="rId277" Type="http://schemas.openxmlformats.org/officeDocument/2006/relationships/hyperlink" Target="https://gmatclub.com/forum/journalist-in-late-1994-the-present-government-of-the-republic-of-97994.html" TargetMode="External"/><Relationship Id="rId400" Type="http://schemas.openxmlformats.org/officeDocument/2006/relationships/hyperlink" Target="https://gmatclub.com/forum/museums-that-house-renaissance-oil-paintings-typically-store-65365.html" TargetMode="External"/><Relationship Id="rId484" Type="http://schemas.openxmlformats.org/officeDocument/2006/relationships/hyperlink" Target="https://gmatclub.com/forum/researchers-hope-to-find-clues-about-the-a-mk-peoples-who-lived-in-the-294356.html" TargetMode="External"/><Relationship Id="rId705" Type="http://schemas.openxmlformats.org/officeDocument/2006/relationships/hyperlink" Target="https://gmatclub.com/forum/judicial-rules-in-many-states-require-that-the-identities-of-all-prose-115077.html" TargetMode="External"/><Relationship Id="rId1128" Type="http://schemas.openxmlformats.org/officeDocument/2006/relationships/hyperlink" Target="https://gmatclub.com/forum/as-an-actress-and-more-importantly-as-a-teacher-of-acting-20808.html" TargetMode="External"/><Relationship Id="rId137" Type="http://schemas.openxmlformats.org/officeDocument/2006/relationships/hyperlink" Target="https://gmatclub.com/forum/only-a-reduction-of-10-percent-in-the-number-of-scheduled-136794.html" TargetMode="External"/><Relationship Id="rId344" Type="http://schemas.openxmlformats.org/officeDocument/2006/relationships/hyperlink" Target="https://gmatclub.com/forum/when-mercury-vapor-streetlights-are-used-in-areas-inhabited-by-insect-209198.html" TargetMode="External"/><Relationship Id="rId691" Type="http://schemas.openxmlformats.org/officeDocument/2006/relationships/hyperlink" Target="https://gmatclub.com/forum/travelers-to-mars-would-have-to-endure-low-levels-of-gravity-156934.html" TargetMode="External"/><Relationship Id="rId789" Type="http://schemas.openxmlformats.org/officeDocument/2006/relationships/hyperlink" Target="https://gmatclub.com/forum/a-federal-advisory-panel-proposes-expanding-a-national-computerized-268614.html" TargetMode="External"/><Relationship Id="rId912" Type="http://schemas.openxmlformats.org/officeDocument/2006/relationships/hyperlink" Target="https://gmatclub.com/forum/unlike-a-funded-pension-system-in-which-contributions-are-38694.html" TargetMode="External"/><Relationship Id="rId996" Type="http://schemas.openxmlformats.org/officeDocument/2006/relationships/hyperlink" Target="https://gmatclub.com/forum/2016-og-q10-a-long-term-study-of-some-199873.html" TargetMode="External"/><Relationship Id="rId41" Type="http://schemas.openxmlformats.org/officeDocument/2006/relationships/hyperlink" Target="https://gmatclub.com/forum/economist-the-most-economically-efficient-way-to-reduce-emissions-of-201255.html" TargetMode="External"/><Relationship Id="rId551" Type="http://schemas.openxmlformats.org/officeDocument/2006/relationships/hyperlink" Target="https://gmatclub.com/forum/letter-to-the-editor-if-the-water-level-in-the-searle-river-delta-con-306113.html" TargetMode="External"/><Relationship Id="rId649" Type="http://schemas.openxmlformats.org/officeDocument/2006/relationships/hyperlink" Target="https://gmatclub.com/forum/most-efforts-to-combat-such-mosquito-borne-diseases-like-132484.html" TargetMode="External"/><Relationship Id="rId856" Type="http://schemas.openxmlformats.org/officeDocument/2006/relationships/hyperlink" Target="https://gmatclub.com/forum/congress-is-debating-a-bill-requiring-certain-employers-provide-worker-67594.html" TargetMode="External"/><Relationship Id="rId1181" Type="http://schemas.openxmlformats.org/officeDocument/2006/relationships/hyperlink" Target="https://gmatclub.com/forum/a-natural-response-of-communities-devastated-by-earthquake-or-flood-is-47386.html" TargetMode="External"/><Relationship Id="rId190" Type="http://schemas.openxmlformats.org/officeDocument/2006/relationships/hyperlink" Target="https://gmatclub.com/forum/traverton-s-city-council-wants-to-minimize-the-city-s-89441.html" TargetMode="External"/><Relationship Id="rId204" Type="http://schemas.openxmlformats.org/officeDocument/2006/relationships/hyperlink" Target="https://gmatclub.com/forum/which-of-the-following-best-completes-the-passage-below-the-85864.html" TargetMode="External"/><Relationship Id="rId288" Type="http://schemas.openxmlformats.org/officeDocument/2006/relationships/hyperlink" Target="https://gmatclub.com/forum/many-people-suffer-an-allergic-reaction-to-certain-25973.html" TargetMode="External"/><Relationship Id="rId411" Type="http://schemas.openxmlformats.org/officeDocument/2006/relationships/hyperlink" Target="https://gmatclub.com/forum/petrochemical-industry-officials-have-said-that-the-extreme-pressure-e-220393.html" TargetMode="External"/><Relationship Id="rId509" Type="http://schemas.openxmlformats.org/officeDocument/2006/relationships/hyperlink" Target="https://gmatclub.com/forum/donations-of-imported-food-will-be-distributed-to-children-in-famine-s-294504.html" TargetMode="External"/><Relationship Id="rId1041" Type="http://schemas.openxmlformats.org/officeDocument/2006/relationships/hyperlink" Target="https://gmatclub.com/forum/pablo-picasso-the-late-spanish-painter-credited-african-art-with-21487.html" TargetMode="External"/><Relationship Id="rId1139" Type="http://schemas.openxmlformats.org/officeDocument/2006/relationships/hyperlink" Target="https://gmatclub.com/forum/many-stock-traders-in-the-united-states-have-set-out-to-become-global-294382.html" TargetMode="External"/><Relationship Id="rId495" Type="http://schemas.openxmlformats.org/officeDocument/2006/relationships/hyperlink" Target="https://gmatclub.com/forum/mayor-false-alarms-from-home-security-systems-waste-so-much-valuable-294367.html" TargetMode="External"/><Relationship Id="rId716" Type="http://schemas.openxmlformats.org/officeDocument/2006/relationships/hyperlink" Target="https://gmatclub.com/forum/native-to-south-america-when-peanuts-were-introduced-to-158183.html" TargetMode="External"/><Relationship Id="rId923" Type="http://schemas.openxmlformats.org/officeDocument/2006/relationships/hyperlink" Target="https://gmatclub.com/forum/since-1992-in-an-attempt-to-build-up-the-atlantic-salmon-population-268560.html" TargetMode="External"/><Relationship Id="rId52" Type="http://schemas.openxmlformats.org/officeDocument/2006/relationships/hyperlink" Target="https://gmatclub.com/forum/companies-o-and-p-each-have-the-same-number-of-employees-who-137282.html" TargetMode="External"/><Relationship Id="rId148" Type="http://schemas.openxmlformats.org/officeDocument/2006/relationships/hyperlink" Target="https://gmatclub.com/forum/previously-autoco-designed-all-of-its-cars-itself-and-then-contracted-220529.html" TargetMode="External"/><Relationship Id="rId355" Type="http://schemas.openxmlformats.org/officeDocument/2006/relationships/hyperlink" Target="https://gmatclub.com/forum/with-emergence-of-biotechnology-companies-it-was-feared-that-they-100418.html" TargetMode="External"/><Relationship Id="rId562" Type="http://schemas.openxmlformats.org/officeDocument/2006/relationships/hyperlink" Target="https://gmatclub.com/forum/the-recycling-of-municipal-solid-waste-is-widely-seen-as-an-environmen-3436.html" TargetMode="External"/><Relationship Id="rId1192" Type="http://schemas.openxmlformats.org/officeDocument/2006/relationships/hyperlink" Target="https://gmatclub.com/forum/the-prime-lending-rate-is-a-key-rate-in-the-economy-not-only-are-the-78893.html" TargetMode="External"/><Relationship Id="rId1206" Type="http://schemas.openxmlformats.org/officeDocument/2006/relationships/hyperlink" Target="https://gmatclub.com/forum/chinese-public-buildings-erected-under-a-construction-code-of-the-sung-305962.html" TargetMode="External"/><Relationship Id="rId215" Type="http://schemas.openxmlformats.org/officeDocument/2006/relationships/hyperlink" Target="https://gmatclub.com/forum/a-compelling-optical-illusion-called-the-illusion-of-66991.html" TargetMode="External"/><Relationship Id="rId422" Type="http://schemas.openxmlformats.org/officeDocument/2006/relationships/hyperlink" Target="https://gmatclub.com/forum/some-who-favor-putting-governmental-enterprises-into-private-67402.html" TargetMode="External"/><Relationship Id="rId867" Type="http://schemas.openxmlformats.org/officeDocument/2006/relationships/hyperlink" Target="https://gmatclub.com/forum/ryunosuke-akutagawa-s-knowledge-of-the-literatures-of-135722.html" TargetMode="External"/><Relationship Id="rId1052" Type="http://schemas.openxmlformats.org/officeDocument/2006/relationships/hyperlink" Target="https://gmatclub.com/forum/judge-bonham-denied-a-motion-to-allow-members-of-the-jury-to-86295.html" TargetMode="External"/><Relationship Id="rId299" Type="http://schemas.openxmlformats.org/officeDocument/2006/relationships/hyperlink" Target="https://gmatclub.com/forum/og-2016-demand-for-electricity-204242.html" TargetMode="External"/><Relationship Id="rId727" Type="http://schemas.openxmlformats.org/officeDocument/2006/relationships/hyperlink" Target="https://gmatclub.com/forum/the-market-for-recycled-commodities-like-aluminum-and-other-50615.html" TargetMode="External"/><Relationship Id="rId934" Type="http://schemas.openxmlformats.org/officeDocument/2006/relationships/hyperlink" Target="https://gmatclub.com/forum/construction-of-the-roman-colosseum-which-was-officially-known-as-the-195982.html" TargetMode="External"/><Relationship Id="rId63" Type="http://schemas.openxmlformats.org/officeDocument/2006/relationships/hyperlink" Target="https://gmatclub.com/forum/because-no-employee-wants-to-be-associated-with-bad-news-in-113405.html" TargetMode="External"/><Relationship Id="rId159" Type="http://schemas.openxmlformats.org/officeDocument/2006/relationships/hyperlink" Target="https://gmatclub.com/forum/small-business-groups-are-lobbying-to-defeat-proposed-federal-legislat-12501.html" TargetMode="External"/><Relationship Id="rId366" Type="http://schemas.openxmlformats.org/officeDocument/2006/relationships/hyperlink" Target="https://gmatclub.com/forum/although-the-discount-stores-in-goreville-s-central-shopping-district-50052.html" TargetMode="External"/><Relationship Id="rId573" Type="http://schemas.openxmlformats.org/officeDocument/2006/relationships/hyperlink" Target="https://gmatclub.com/forum/similar-to-other-mississippi-delta-blues-singers-the-music-of-robert-206349.html" TargetMode="External"/><Relationship Id="rId780" Type="http://schemas.openxmlformats.org/officeDocument/2006/relationships/hyperlink" Target="https://gmatclub.com/forum/in-one-of-the-bloodiest-battles-of-the-civil-war-fought-at-sharpsburg-86215.html" TargetMode="External"/><Relationship Id="rId226" Type="http://schemas.openxmlformats.org/officeDocument/2006/relationships/hyperlink" Target="https://gmatclub.com/forum/a-two-year-study-beginning-in-1977-found-that-among-85-year-old-peopl-268688.html" TargetMode="External"/><Relationship Id="rId433" Type="http://schemas.openxmlformats.org/officeDocument/2006/relationships/hyperlink" Target="https://gmatclub.com/forum/the-recent-decline-in-the-value-of-the-dollar-was-triggered-by-a-predi-67715.html" TargetMode="External"/><Relationship Id="rId878" Type="http://schemas.openxmlformats.org/officeDocument/2006/relationships/hyperlink" Target="https://gmatclub.com/forum/the-british-admiralty-and-the-war-office-met-in-march-134362.html" TargetMode="External"/><Relationship Id="rId1063" Type="http://schemas.openxmlformats.org/officeDocument/2006/relationships/hyperlink" Target="https://gmatclub.com/forum/the-north-american-moose-s-long-legs-enable-it-to-move-quickly-through-240358.html" TargetMode="External"/><Relationship Id="rId640" Type="http://schemas.openxmlformats.org/officeDocument/2006/relationships/hyperlink" Target="https://gmatclub.com/forum/computers-are-becoming-faster-more-powerful-and-more-71991.html" TargetMode="External"/><Relationship Id="rId738" Type="http://schemas.openxmlformats.org/officeDocument/2006/relationships/hyperlink" Target="https://gmatclub.com/forum/doctors-generally-agree-that-such-factors-as-cigarette-48776.html" TargetMode="External"/><Relationship Id="rId945" Type="http://schemas.openxmlformats.org/officeDocument/2006/relationships/hyperlink" Target="https://gmatclub.com/forum/clouds-are-formed-from-the-evaporation-of-the-oceans-water-64271.html" TargetMode="External"/><Relationship Id="rId74" Type="http://schemas.openxmlformats.org/officeDocument/2006/relationships/hyperlink" Target="https://gmatclub.com/forum/according-to-the-new-office-smoking-regulations-only-employees-who-129568.html" TargetMode="External"/><Relationship Id="rId377" Type="http://schemas.openxmlformats.org/officeDocument/2006/relationships/hyperlink" Target="https://gmatclub.com/forum/during-the-second-world-war-about-375-000-civilians-died-in-the-unite-115185.html" TargetMode="External"/><Relationship Id="rId500" Type="http://schemas.openxmlformats.org/officeDocument/2006/relationships/hyperlink" Target="https://gmatclub.com/forum/one-might-expect-that-within-a-particular-species-any-individuals-tha-294373.html" TargetMode="External"/><Relationship Id="rId584" Type="http://schemas.openxmlformats.org/officeDocument/2006/relationships/hyperlink" Target="https://gmatclub.com/forum/og-2016-with-corn-soybean-and-wheat-reserves-204264.html" TargetMode="External"/><Relationship Id="rId805" Type="http://schemas.openxmlformats.org/officeDocument/2006/relationships/hyperlink" Target="https://gmatclub.com/forum/there-are-several-ways-to-build-solid-walls-using-just-mud-27542.html" TargetMode="External"/><Relationship Id="rId1130" Type="http://schemas.openxmlformats.org/officeDocument/2006/relationships/hyperlink" Target="https://gmatclub.com/forum/defense-attorneys-have-occasionally-argued-that-their-84605.html" TargetMode="External"/><Relationship Id="rId5" Type="http://schemas.openxmlformats.org/officeDocument/2006/relationships/hyperlink" Target="https://gmatclub.com/forum/in-virtually-any-industry-technological-improvements-136973.html" TargetMode="External"/><Relationship Id="rId237" Type="http://schemas.openxmlformats.org/officeDocument/2006/relationships/hyperlink" Target="https://gmatclub.com/forum/as-a-construction-material-bamboo-is-as-strong-as-steel-and-135997.html" TargetMode="External"/><Relationship Id="rId791" Type="http://schemas.openxmlformats.org/officeDocument/2006/relationships/hyperlink" Target="https://gmatclub.com/forum/initiated-five-centuries-after-europeans-arrived-in-the-new-94372.html" TargetMode="External"/><Relationship Id="rId889" Type="http://schemas.openxmlformats.org/officeDocument/2006/relationships/hyperlink" Target="https://gmatclub.com/forum/og-50-that-educators-have-not-anticipated-the-impact-of-65988.html" TargetMode="External"/><Relationship Id="rId1074" Type="http://schemas.openxmlformats.org/officeDocument/2006/relationships/hyperlink" Target="https://gmatclub.com/forum/the-diet-of-the-ordinary-greek-in-classical-times-was-largely-vegetari-93042.html" TargetMode="External"/><Relationship Id="rId444" Type="http://schemas.openxmlformats.org/officeDocument/2006/relationships/hyperlink" Target="https://gmatclub.com/forum/a-recent-report-determined-that-although-only-3-percent-of-drivers-on-186145.html" TargetMode="External"/><Relationship Id="rId651" Type="http://schemas.openxmlformats.org/officeDocument/2006/relationships/hyperlink" Target="https://gmatclub.com/forum/the-final-decades-of-the-twentieth-century-not-only-saw-an-explosion-268605.html" TargetMode="External"/><Relationship Id="rId749" Type="http://schemas.openxmlformats.org/officeDocument/2006/relationships/hyperlink" Target="https://gmatclub.com/forum/after-suffering-2-billion-in-losses-and-25-000-layoffs-the-nation-s-82694.html" TargetMode="External"/><Relationship Id="rId290" Type="http://schemas.openxmlformats.org/officeDocument/2006/relationships/hyperlink" Target="https://gmatclub.com/forum/meat-from-chickens-contaminated-with-salmonella-bacteria-can-cause-ser-214193.html" TargetMode="External"/><Relationship Id="rId304" Type="http://schemas.openxmlformats.org/officeDocument/2006/relationships/hyperlink" Target="https://gmatclub.com/forum/political-advertisement-mayor-delmont-s-critics-complain-240605.html" TargetMode="External"/><Relationship Id="rId388" Type="http://schemas.openxmlformats.org/officeDocument/2006/relationships/hyperlink" Target="https://gmatclub.com/forum/in-the-past-most-children-who-went-sledding-in-the-winter-70538.html" TargetMode="External"/><Relationship Id="rId511" Type="http://schemas.openxmlformats.org/officeDocument/2006/relationships/hyperlink" Target="https://gmatclub.com/forum/although-many-customers-do-not-make-a-sufficient-effort-to-conserve-wa-294501.html" TargetMode="External"/><Relationship Id="rId609" Type="http://schemas.openxmlformats.org/officeDocument/2006/relationships/hyperlink" Target="https://gmatclub.com/forum/gall-s-hypothesis-of-there-being-different-mental-functions-localized-130901.html" TargetMode="External"/><Relationship Id="rId956" Type="http://schemas.openxmlformats.org/officeDocument/2006/relationships/hyperlink" Target="https://gmatclub.com/forum/along-the-major-rivers-that-traverse-the-deserts-of-136454.html" TargetMode="External"/><Relationship Id="rId1141" Type="http://schemas.openxmlformats.org/officeDocument/2006/relationships/hyperlink" Target="https://gmatclub.com/forum/although-some-had-accused-smith-the-firm-s-network-manager-of-neglig-294385.html" TargetMode="External"/><Relationship Id="rId85" Type="http://schemas.openxmlformats.org/officeDocument/2006/relationships/hyperlink" Target="https://gmatclub.com/forum/a-conservation-group-in-the-united-states-is-trying-to-change-the-long-76261.html" TargetMode="External"/><Relationship Id="rId150" Type="http://schemas.openxmlformats.org/officeDocument/2006/relationships/hyperlink" Target="https://gmatclub.com/forum/qotd-conventional-wisdom-suggests-vaccinating-elderly-people-247869.html" TargetMode="External"/><Relationship Id="rId595" Type="http://schemas.openxmlformats.org/officeDocument/2006/relationships/hyperlink" Target="https://gmatclub.com/forum/the-commerce-department-announced-that-the-economy-grew-during-the-72668.html" TargetMode="External"/><Relationship Id="rId816" Type="http://schemas.openxmlformats.org/officeDocument/2006/relationships/hyperlink" Target="https://gmatclub.com/forum/literacy-opened-up-entire-realms-of-verifiable-knowledge-to-ordinary-221310.html" TargetMode="External"/><Relationship Id="rId1001" Type="http://schemas.openxmlformats.org/officeDocument/2006/relationships/hyperlink" Target="https://gmatclub.com/forum/to-josephine-baker-paris-was-her-home-long-before-it-was-64758.html" TargetMode="External"/><Relationship Id="rId248" Type="http://schemas.openxmlformats.org/officeDocument/2006/relationships/hyperlink" Target="https://gmatclub.com/forum/cr-challenge-question-beach-city-airport-og-201652.html" TargetMode="External"/><Relationship Id="rId455" Type="http://schemas.openxmlformats.org/officeDocument/2006/relationships/hyperlink" Target="https://gmatclub.com/forum/in-countries-where-automobile-insurance-includes-102322.html" TargetMode="External"/><Relationship Id="rId662" Type="http://schemas.openxmlformats.org/officeDocument/2006/relationships/hyperlink" Target="https://gmatclub.com/forum/some-bat-caves-like-honeybee-hives-have-residents-that-87460.html" TargetMode="External"/><Relationship Id="rId1085" Type="http://schemas.openxmlformats.org/officeDocument/2006/relationships/hyperlink" Target="https://gmatclub.com/forum/his-studies-of-ice-polished-rocks-in-his-alpine-home-land-1363.html" TargetMode="External"/><Relationship Id="rId12" Type="http://schemas.openxmlformats.org/officeDocument/2006/relationships/hyperlink" Target="https://gmatclub.com/forum/in-order-to-reduce-the-number-of-items-damaged-while-in-69386.html" TargetMode="External"/><Relationship Id="rId108" Type="http://schemas.openxmlformats.org/officeDocument/2006/relationships/hyperlink" Target="https://gmatclub.com/forum/last-year-a-record-number-of-new-manufacturing-jobs-were-created-231032.html" TargetMode="External"/><Relationship Id="rId315" Type="http://schemas.openxmlformats.org/officeDocument/2006/relationships/hyperlink" Target="https://gmatclub.com/forum/some-people-have-questioned-the-judge-s-objectivity-in-cases-of-sex-114401.html" TargetMode="External"/><Relationship Id="rId522" Type="http://schemas.openxmlformats.org/officeDocument/2006/relationships/hyperlink" Target="https://gmatclub.com/forum/most-geologists-believe-oil-results-from-chemical-transformations-of-139945.html" TargetMode="External"/><Relationship Id="rId967" Type="http://schemas.openxmlformats.org/officeDocument/2006/relationships/hyperlink" Target="https://gmatclub.com/forum/laos-has-a-land-area-about-the-same-as-great-britain-but-107156.html" TargetMode="External"/><Relationship Id="rId1152" Type="http://schemas.openxmlformats.org/officeDocument/2006/relationships/hyperlink" Target="https://gmatclub.com/forum/desertification-a-process-in-which-the-biological-productivity-of-the-294510.html" TargetMode="External"/><Relationship Id="rId96" Type="http://schemas.openxmlformats.org/officeDocument/2006/relationships/hyperlink" Target="https://gmatclub.com/forum/2016-og-q2-astronomer-most-stars-are-born-199853.html" TargetMode="External"/><Relationship Id="rId161" Type="http://schemas.openxmlformats.org/officeDocument/2006/relationships/hyperlink" Target="https://gmatclub.com/forum/some-batches-of-polio-vaccine-used-around-1960-were-149981.html" TargetMode="External"/><Relationship Id="rId399" Type="http://schemas.openxmlformats.org/officeDocument/2006/relationships/hyperlink" Target="https://gmatclub.com/forum/most-scholars-agree-that-king-alfred-a-d-849-899-personally-221644.html" TargetMode="External"/><Relationship Id="rId827" Type="http://schemas.openxmlformats.org/officeDocument/2006/relationships/hyperlink" Target="https://gmatclub.com/forum/most-state-constitutions-now-mandate-that-the-state-budget-be-balanced-277167.html" TargetMode="External"/><Relationship Id="rId1012" Type="http://schemas.openxmlformats.org/officeDocument/2006/relationships/hyperlink" Target="https://gmatclub.com/forum/an-array-of-tax-incentives-has-led-to-a-boom-in-the-construction-of-ne-56809.html" TargetMode="External"/><Relationship Id="rId259" Type="http://schemas.openxmlformats.org/officeDocument/2006/relationships/hyperlink" Target="https://gmatclub.com/forum/exposure-to-certain-chemicals-commonly-used-in-elementary-schools-28474.html" TargetMode="External"/><Relationship Id="rId466" Type="http://schemas.openxmlformats.org/officeDocument/2006/relationships/hyperlink" Target="https://gmatclub.com/forum/scientists-have-made-genetic-modifications-to-cotton-to-78083.html" TargetMode="External"/><Relationship Id="rId673" Type="http://schemas.openxmlformats.org/officeDocument/2006/relationships/hyperlink" Target="https://gmatclub.com/forum/manufacturers-rate-batteries-in-watt-hours-if-they-rate-the-132414.html" TargetMode="External"/><Relationship Id="rId880" Type="http://schemas.openxmlformats.org/officeDocument/2006/relationships/hyperlink" Target="https://gmatclub.com/forum/galileo-was-convinced-that-natural-phenomena-as-69817.html" TargetMode="External"/><Relationship Id="rId1096" Type="http://schemas.openxmlformats.org/officeDocument/2006/relationships/hyperlink" Target="https://gmatclub.com/forum/in-the-minds-of-many-people-living-in-england-before-australia-was-au-103504.html" TargetMode="External"/><Relationship Id="rId23" Type="http://schemas.openxmlformats.org/officeDocument/2006/relationships/hyperlink" Target="https://gmatclub.com/forum/if-the-airspace-around-centrally-located-airports-were-113432.html" TargetMode="External"/><Relationship Id="rId119" Type="http://schemas.openxmlformats.org/officeDocument/2006/relationships/hyperlink" Target="https://gmatclub.com/forum/many-office-buildings-designed-to-prevent-outside-air-204043.html" TargetMode="External"/><Relationship Id="rId326" Type="http://schemas.openxmlformats.org/officeDocument/2006/relationships/hyperlink" Target="https://gmatclub.com/forum/the-imposition-of-quotas-limiting-imported-steel-will-not-help-the-big-75951.html" TargetMode="External"/><Relationship Id="rId533" Type="http://schemas.openxmlformats.org/officeDocument/2006/relationships/hyperlink" Target="https://gmatclub.com/forum/psychologist-in-a-survey-several-hundred-volunteers-rated-their-own-306087.html" TargetMode="External"/><Relationship Id="rId978" Type="http://schemas.openxmlformats.org/officeDocument/2006/relationships/hyperlink" Target="https://gmatclub.com/forum/excavators-at-the-indus-valley-site-of-harappa-in-eastern-145974.html" TargetMode="External"/><Relationship Id="rId1163" Type="http://schemas.openxmlformats.org/officeDocument/2006/relationships/hyperlink" Target="https://gmatclub.com/forum/when-bitter-managerial-conflicts-plague-a-small-company-conflicts-305834.html" TargetMode="External"/><Relationship Id="rId740" Type="http://schemas.openxmlformats.org/officeDocument/2006/relationships/hyperlink" Target="https://gmatclub.com/forum/although-early-soap-operas-were-first-aired-on-evening-radio-in-the-19819.html" TargetMode="External"/><Relationship Id="rId838" Type="http://schemas.openxmlformats.org/officeDocument/2006/relationships/hyperlink" Target="https://gmatclub.com/forum/tides-typically-range-from-three-to-six-feet-but-while-some-places-sh-242545.html" TargetMode="External"/><Relationship Id="rId1023" Type="http://schemas.openxmlformats.org/officeDocument/2006/relationships/hyperlink" Target="https://gmatclub.com/forum/unlike-computer-skills-or-other-technical-skills-there-is-a-74355.html" TargetMode="External"/><Relationship Id="rId172" Type="http://schemas.openxmlformats.org/officeDocument/2006/relationships/hyperlink" Target="https://gmatclub.com/forum/the-eurasian-ruffe-a-fish-species-inadvertently-introduced-127266.html" TargetMode="External"/><Relationship Id="rId477" Type="http://schemas.openxmlformats.org/officeDocument/2006/relationships/hyperlink" Target="https://gmatclub.com/forum/executives-at-the-fizzles-beverage-company-plan-to-boost-profits-in-co-294349.html" TargetMode="External"/><Relationship Id="rId600" Type="http://schemas.openxmlformats.org/officeDocument/2006/relationships/hyperlink" Target="https://gmatclub.com/forum/as-well-as-heat-and-light-the-sun-is-the-source-of-a-continuous-86229.html" TargetMode="External"/><Relationship Id="rId684" Type="http://schemas.openxmlformats.org/officeDocument/2006/relationships/hyperlink" Target="https://gmatclub.com/forum/the-use-of-the-bar-code-or-universal-product-code-which-was-created-220347.html" TargetMode="External"/><Relationship Id="rId337" Type="http://schemas.openxmlformats.org/officeDocument/2006/relationships/hyperlink" Target="https://gmatclub.com/forum/treatment-for-hypertension-forestalls-certain-medical-expenses-by-63685.html" TargetMode="External"/><Relationship Id="rId891" Type="http://schemas.openxmlformats.org/officeDocument/2006/relationships/hyperlink" Target="https://gmatclub.com/forum/rock-samples-taken-from-the-remains-of-an-asteroid-about-213736.html" TargetMode="External"/><Relationship Id="rId905" Type="http://schemas.openxmlformats.org/officeDocument/2006/relationships/hyperlink" Target="https://gmatclub.com/forum/retail-sales-rose-8-10-of-1-percent-in-august-intensifying-10546.html" TargetMode="External"/><Relationship Id="rId989" Type="http://schemas.openxmlformats.org/officeDocument/2006/relationships/hyperlink" Target="https://gmatclub.com/forum/the-computer-company-s-present-troubles-are-a-result-of-technological-53105.html" TargetMode="External"/><Relationship Id="rId34" Type="http://schemas.openxmlformats.org/officeDocument/2006/relationships/hyperlink" Target="https://gmatclub.com/forum/fast-cycle-time-is-a-strategy-of-designing-a-manufacturing-organizat-137740.html" TargetMode="External"/><Relationship Id="rId544" Type="http://schemas.openxmlformats.org/officeDocument/2006/relationships/hyperlink" Target="https://gmatclub.com/forum/sasha-it-must-be-healthy-to-follow-a-diet-high-in-animal-proteins-and-306071.html" TargetMode="External"/><Relationship Id="rId751" Type="http://schemas.openxmlformats.org/officeDocument/2006/relationships/hyperlink" Target="https://gmatclub.com/forum/carnivorous-mammals-can-endure-what-would-otherwise-be-118325.html" TargetMode="External"/><Relationship Id="rId849" Type="http://schemas.openxmlformats.org/officeDocument/2006/relationships/hyperlink" Target="https://gmatclub.com/forum/one-of-the-primary-distinctions-between-our-intelligence-87992.html" TargetMode="External"/><Relationship Id="rId1174" Type="http://schemas.openxmlformats.org/officeDocument/2006/relationships/hyperlink" Target="https://gmatclub.com/forum/a-star-will-compress-itself-into-a-white-dwarf-a-neutron-star-or-a-131084.html" TargetMode="External"/><Relationship Id="rId183" Type="http://schemas.openxmlformats.org/officeDocument/2006/relationships/hyperlink" Target="https://gmatclub.com/forum/the-tulu-a-popular-ornamental-plant-does-not-reproduce-136791.html" TargetMode="External"/><Relationship Id="rId390" Type="http://schemas.openxmlformats.org/officeDocument/2006/relationships/hyperlink" Target="https://gmatclub.com/forum/in-the-united-states-of-the-people-who-moved-from-as-we-136004.html" TargetMode="External"/><Relationship Id="rId404" Type="http://schemas.openxmlformats.org/officeDocument/2006/relationships/hyperlink" Target="https://gmatclub.com/forum/og-16-verbal-review-for-over-two-centuries-no-one-had-207795.html" TargetMode="External"/><Relationship Id="rId611" Type="http://schemas.openxmlformats.org/officeDocument/2006/relationships/hyperlink" Target="https://gmatclub.com/forum/samuel-sewall-viewed-marriage-as-other-seventeenth-century-27231.html" TargetMode="External"/><Relationship Id="rId1034" Type="http://schemas.openxmlformats.org/officeDocument/2006/relationships/hyperlink" Target="https://gmatclub.com/forum/the-anasazi-settlements-at-chaco-canyon-were-built-on-a-spectacular-272429.html" TargetMode="External"/><Relationship Id="rId250" Type="http://schemas.openxmlformats.org/officeDocument/2006/relationships/hyperlink" Target="https://gmatclub.com/forum/debater-the-average-amount-of-overtime-per-month-worked-by-135640.html" TargetMode="External"/><Relationship Id="rId488" Type="http://schemas.openxmlformats.org/officeDocument/2006/relationships/hyperlink" Target="https://gmatclub.com/forum/marketing-executive-for-magu-corporation-whenever-magu-opens-a-manufa-294360.html" TargetMode="External"/><Relationship Id="rId695" Type="http://schemas.openxmlformats.org/officeDocument/2006/relationships/hyperlink" Target="https://gmatclub.com/forum/like-ancient-egyptian-architectural-materials-that-were-recycled-in-th-220341.html" TargetMode="External"/><Relationship Id="rId709" Type="http://schemas.openxmlformats.org/officeDocument/2006/relationships/hyperlink" Target="https://gmatclub.com/forum/after-gradual-declension-down-to-about-39-hours-in-1970-the-89465.html" TargetMode="External"/><Relationship Id="rId916" Type="http://schemas.openxmlformats.org/officeDocument/2006/relationships/hyperlink" Target="https://gmatclub.com/forum/the-eastern-state-penitentiary-was-established-in-1822-by-reformers-268606.html" TargetMode="External"/><Relationship Id="rId1101" Type="http://schemas.openxmlformats.org/officeDocument/2006/relationships/hyperlink" Target="https://gmatclub.com/forum/government-officials-announced-that-restrictions-on-the-use-of-water-203784.html" TargetMode="External"/><Relationship Id="rId45" Type="http://schemas.openxmlformats.org/officeDocument/2006/relationships/hyperlink" Target="https://gmatclub.com/forum/dental-researchers-recently-discovered-that-tooth-brushes-67378.html" TargetMode="External"/><Relationship Id="rId110" Type="http://schemas.openxmlformats.org/officeDocument/2006/relationships/hyperlink" Target="https://gmatclub.com/forum/leaders-of-a-miners-union-on-strike-against-coalco-are-cont-83556.html" TargetMode="External"/><Relationship Id="rId348" Type="http://schemas.openxmlformats.org/officeDocument/2006/relationships/hyperlink" Target="https://gmatclub.com/forum/which-of-the-flowing-most-logically-completes-the-argument-87798.html" TargetMode="External"/><Relationship Id="rId555" Type="http://schemas.openxmlformats.org/officeDocument/2006/relationships/hyperlink" Target="https://gmatclub.com/forum/suriland-cannot-both-export-wheat-and-keep-bread-plentiful-and-afforda-306070.html" TargetMode="External"/><Relationship Id="rId762" Type="http://schemas.openxmlformats.org/officeDocument/2006/relationships/hyperlink" Target="https://gmatclub.com/forum/developed-by-pennsylvania-s-palatine-germans-about-64209.html" TargetMode="External"/><Relationship Id="rId1185" Type="http://schemas.openxmlformats.org/officeDocument/2006/relationships/hyperlink" Target="https://gmatclub.com/forum/sophisticated-laser-guided-land-graders-can-now-flatten-uneven-305959.html" TargetMode="External"/><Relationship Id="rId194" Type="http://schemas.openxmlformats.org/officeDocument/2006/relationships/hyperlink" Target="https://gmatclub.com/forum/useful-protein-drugs-such-as-insulin-must-still-be-administered-by-29901.html" TargetMode="External"/><Relationship Id="rId208" Type="http://schemas.openxmlformats.org/officeDocument/2006/relationships/hyperlink" Target="https://gmatclub.com/forum/with-employer-paid-training-workers-have-the-242404.html" TargetMode="External"/><Relationship Id="rId415" Type="http://schemas.openxmlformats.org/officeDocument/2006/relationships/hyperlink" Target="https://gmatclub.com/forum/qotd-correctly-measuring-the-productivity-of-service-workers-239542.html" TargetMode="External"/><Relationship Id="rId622" Type="http://schemas.openxmlformats.org/officeDocument/2006/relationships/hyperlink" Target="https://gmatclub.com/forum/verbal-og-2016-global-warming-is-said-to-be-responsible-for-extreme-219616.html" TargetMode="External"/><Relationship Id="rId1045" Type="http://schemas.openxmlformats.org/officeDocument/2006/relationships/hyperlink" Target="https://gmatclub.com/forum/long-overshadowed-by-the-maya-and-aztec-civilizations-historians-are-268473.html" TargetMode="External"/><Relationship Id="rId261" Type="http://schemas.openxmlformats.org/officeDocument/2006/relationships/hyperlink" Target="https://gmatclub.com/forum/farmer-worldwide-just-three-grain-crops-rice-wheat-and-corn-accoun-268511.html" TargetMode="External"/><Relationship Id="rId499" Type="http://schemas.openxmlformats.org/officeDocument/2006/relationships/hyperlink" Target="https://gmatclub.com/forum/a-moderately-large-city-is-redesigning-its-central-downtown-area-and-294372.html" TargetMode="External"/><Relationship Id="rId927" Type="http://schemas.openxmlformats.org/officeDocument/2006/relationships/hyperlink" Target="https://gmatclub.com/forum/because-an-oversupply-of-computer-chips-has-sent-prices-64392.html" TargetMode="External"/><Relationship Id="rId1112" Type="http://schemas.openxmlformats.org/officeDocument/2006/relationships/hyperlink" Target="https://gmatclub.com/forum/found-throughout-central-and-south-america-sloths-hang-from-83510.html" TargetMode="External"/><Relationship Id="rId56" Type="http://schemas.openxmlformats.org/officeDocument/2006/relationships/hyperlink" Target="https://gmatclub.com/forum/certain-genetically-modified-strains-of-maize-produce-a-16147.html" TargetMode="External"/><Relationship Id="rId359" Type="http://schemas.openxmlformats.org/officeDocument/2006/relationships/hyperlink" Target="https://gmatclub.com/forum/a-greater-number-of-newspapers-are-sold-in-town-s-than-in-town-t-42107.html" TargetMode="External"/><Relationship Id="rId566" Type="http://schemas.openxmlformats.org/officeDocument/2006/relationships/hyperlink" Target="https://gmatclub.com/forum/ranked-as-one-of-the-most-important-of-europes-young-49941.html" TargetMode="External"/><Relationship Id="rId773" Type="http://schemas.openxmlformats.org/officeDocument/2006/relationships/hyperlink" Target="https://gmatclub.com/forum/in-1982-the-median-income-for-married-couple-families-with-a-19037.html" TargetMode="External"/><Relationship Id="rId1196" Type="http://schemas.openxmlformats.org/officeDocument/2006/relationships/hyperlink" Target="https://gmatclub.com/forum/plausible-though-it-sounds-the-weakness-of-the-hypothesis-is-that-it-296031.html" TargetMode="External"/><Relationship Id="rId121" Type="http://schemas.openxmlformats.org/officeDocument/2006/relationships/hyperlink" Target="https://gmatclub.com/forum/more-and-more-law-firms-specializing-in-corporate-taxes-are-paid-on-a-268510.html" TargetMode="External"/><Relationship Id="rId219" Type="http://schemas.openxmlformats.org/officeDocument/2006/relationships/hyperlink" Target="https://gmatclub.com/forum/a-photograph-of-the-night-sky-was-taken-with-the-camera-shutter-open-f-245501.html" TargetMode="External"/><Relationship Id="rId426" Type="http://schemas.openxmlformats.org/officeDocument/2006/relationships/hyperlink" Target="https://gmatclub.com/forum/the-average-hourly-wage-of-television-assemblers-in-vernland-has-long-24622.html" TargetMode="External"/><Relationship Id="rId633" Type="http://schemas.openxmlformats.org/officeDocument/2006/relationships/hyperlink" Target="https://gmatclub.com/forum/the-intricate-structure-of-the-compound-insect-eye-having-132417.html" TargetMode="External"/><Relationship Id="rId980" Type="http://schemas.openxmlformats.org/officeDocument/2006/relationships/hyperlink" Target="https://gmatclub.com/forum/a-proposal-has-been-made-to-trim-the-horns-from-rhinoceroses-to-discou-68546.html" TargetMode="External"/><Relationship Id="rId1056" Type="http://schemas.openxmlformats.org/officeDocument/2006/relationships/hyperlink" Target="https://gmatclub.com/forum/while-most-of-the-earliest-known-ball-courts-in-mesoamerica-date-to-242373.html" TargetMode="External"/><Relationship Id="rId840" Type="http://schemas.openxmlformats.org/officeDocument/2006/relationships/hyperlink" Target="https://gmatclub.com/forum/qotd-over-a-range-of-frequencies-from-100-to-5-000-hertz-263687.html" TargetMode="External"/><Relationship Id="rId938" Type="http://schemas.openxmlformats.org/officeDocument/2006/relationships/hyperlink" Target="https://gmatclub.com/forum/in-preparation-for-the-prediction-of-a-major-earthquake-that-216675.html" TargetMode="External"/><Relationship Id="rId67" Type="http://schemas.openxmlformats.org/officeDocument/2006/relationships/hyperlink" Target="https://gmatclub.com/forum/an-overly-centralized-economy-not-the-changes-in-the-53532.html" TargetMode="External"/><Relationship Id="rId272" Type="http://schemas.openxmlformats.org/officeDocument/2006/relationships/hyperlink" Target="https://gmatclub.com/forum/in-an-experiment-volunteers-walked-individually-through-a-dark-aband-221735.html" TargetMode="External"/><Relationship Id="rId577" Type="http://schemas.openxmlformats.org/officeDocument/2006/relationships/hyperlink" Target="https://gmatclub.com/forum/in-a-recent-poll-86-percent-of-the-public-favored-a-clean-25751.html" TargetMode="External"/><Relationship Id="rId700" Type="http://schemas.openxmlformats.org/officeDocument/2006/relationships/hyperlink" Target="https://gmatclub.com/forum/displays-of-the-aurora-borealis-or-northern-lights-can-heat-the-at-103748.html" TargetMode="External"/><Relationship Id="rId1123" Type="http://schemas.openxmlformats.org/officeDocument/2006/relationships/hyperlink" Target="https://gmatclub.com/forum/the-gyrfalcon-an-arctic-bird-of-prey-has-survived-a-close-134552.html" TargetMode="External"/><Relationship Id="rId132" Type="http://schemas.openxmlformats.org/officeDocument/2006/relationships/hyperlink" Target="https://gmatclub.com/forum/nutritionists-are-advising-people-to-eat-more-fish-since-the-omega-219279.html" TargetMode="External"/><Relationship Id="rId784" Type="http://schemas.openxmlformats.org/officeDocument/2006/relationships/hyperlink" Target="https://gmatclub.com/forum/thai-village-crafts-as-with-other-cultures-have-developed-thr-205017.html" TargetMode="External"/><Relationship Id="rId991" Type="http://schemas.openxmlformats.org/officeDocument/2006/relationships/hyperlink" Target="https://gmatclub.com/forum/less-than-400-sumatran-rhinos-survive-on-the-malay-262743.html" TargetMode="External"/><Relationship Id="rId1067" Type="http://schemas.openxmlformats.org/officeDocument/2006/relationships/hyperlink" Target="https://gmatclub.com/forum/canadian-scientists-have-calculated-that-one-human-being-should-be-101939.html" TargetMode="External"/><Relationship Id="rId437" Type="http://schemas.openxmlformats.org/officeDocument/2006/relationships/hyperlink" Target="https://gmatclub.com/forum/to-prevent-a-newly-built-dam-on-the-chiff-river-204903.html" TargetMode="External"/><Relationship Id="rId644" Type="http://schemas.openxmlformats.org/officeDocument/2006/relationships/hyperlink" Target="https://gmatclub.com/forum/under-the-safe-drinking-water-act-the-environmental-protection-agency-47499.html" TargetMode="External"/><Relationship Id="rId851" Type="http://schemas.openxmlformats.org/officeDocument/2006/relationships/hyperlink" Target="https://gmatclub.com/forum/in-addition-to-having-more-protein-than-wheat-does-the-protein-in-255211.html" TargetMode="External"/><Relationship Id="rId283" Type="http://schemas.openxmlformats.org/officeDocument/2006/relationships/hyperlink" Target="https://gmatclub.com/forum/manufacturers-sometimes-discount-the-price-of-a-product-to-64132.html" TargetMode="External"/><Relationship Id="rId490" Type="http://schemas.openxmlformats.org/officeDocument/2006/relationships/hyperlink" Target="https://gmatclub.com/forum/sascha-the-attempt-to-ban-parliament-s-right-to-pass-directed-spendin-294362.html" TargetMode="External"/><Relationship Id="rId504" Type="http://schemas.openxmlformats.org/officeDocument/2006/relationships/hyperlink" Target="https://gmatclub.com/forum/platinum-is-a-relatively-rare-metal-vital-to-a-wide-variety-of-industr-294499.html" TargetMode="External"/><Relationship Id="rId711" Type="http://schemas.openxmlformats.org/officeDocument/2006/relationships/hyperlink" Target="https://gmatclub.com/forum/using-digital-enhancements-of-skull-fragments-from-five-prehistoric-221379.html" TargetMode="External"/><Relationship Id="rId949" Type="http://schemas.openxmlformats.org/officeDocument/2006/relationships/hyperlink" Target="https://gmatclub.com/forum/seldom-more-than-40-feet-wide-and-12-feet-deep-but-it-ran-363-miles-a-161294.html" TargetMode="External"/><Relationship Id="rId1134" Type="http://schemas.openxmlformats.org/officeDocument/2006/relationships/hyperlink" Target="https://gmatclub.com/forum/often-major-economic-shifts-are-so-gradual-as-to-be-indistinguishable-294376.html" TargetMode="External"/><Relationship Id="rId78" Type="http://schemas.openxmlformats.org/officeDocument/2006/relationships/hyperlink" Target="https://gmatclub.com/forum/a-prominent-investor-who-holds-a-large-stake-in-the-burton-tool-compan-268927.html" TargetMode="External"/><Relationship Id="rId143" Type="http://schemas.openxmlformats.org/officeDocument/2006/relationships/hyperlink" Target="https://gmatclub.com/forum/physician-the-hormone-melatonin-has-shown-promise-as-a-136962.html" TargetMode="External"/><Relationship Id="rId350" Type="http://schemas.openxmlformats.org/officeDocument/2006/relationships/hyperlink" Target="https://gmatclub.com/forum/which-of-the-following-most-logically-completes-the-143975.html" TargetMode="External"/><Relationship Id="rId588" Type="http://schemas.openxmlformats.org/officeDocument/2006/relationships/hyperlink" Target="https://gmatclub.com/forum/despite-a-growing-population-in-1998-the-united-states-used-221375.html" TargetMode="External"/><Relationship Id="rId795" Type="http://schemas.openxmlformats.org/officeDocument/2006/relationships/hyperlink" Target="https://gmatclub.com/forum/in-theory-international-civil-servants-at-the-united-95927.html" TargetMode="External"/><Relationship Id="rId809" Type="http://schemas.openxmlformats.org/officeDocument/2006/relationships/hyperlink" Target="https://gmatclub.com/forum/the-results-of-two-recent-unrelated-studies-support-the-idea-24943.html" TargetMode="External"/><Relationship Id="rId1201" Type="http://schemas.openxmlformats.org/officeDocument/2006/relationships/hyperlink" Target="https://gmatclub.com/forum/carbon-14-dating-reveals-that-the-megalithic-monuments-in-brittany-are-170972.html" TargetMode="External"/><Relationship Id="rId9" Type="http://schemas.openxmlformats.org/officeDocument/2006/relationships/hyperlink" Target="https://gmatclub.com/forum/in-the-aftermath-of-a-worldwide-stock-market-crash-country-5303.html" TargetMode="External"/><Relationship Id="rId210" Type="http://schemas.openxmlformats.org/officeDocument/2006/relationships/hyperlink" Target="https://gmatclub.com/forum/within-the-earth-s-core-which-is-iron-pressure-increases-with-depth-219329.html" TargetMode="External"/><Relationship Id="rId448" Type="http://schemas.openxmlformats.org/officeDocument/2006/relationships/hyperlink" Target="https://gmatclub.com/forum/environmentalist-the-commissioner-of-the-fish-and-game-authority-277160.html" TargetMode="External"/><Relationship Id="rId655" Type="http://schemas.openxmlformats.org/officeDocument/2006/relationships/hyperlink" Target="https://gmatclub.com/forum/warning-that-computers-in-the-united-states-are-not-secure-22713.html" TargetMode="External"/><Relationship Id="rId862" Type="http://schemas.openxmlformats.org/officeDocument/2006/relationships/hyperlink" Target="https://gmatclub.com/forum/over-the-next-few-years-increasing-demands-on-the-35177.html" TargetMode="External"/><Relationship Id="rId1078" Type="http://schemas.openxmlformats.org/officeDocument/2006/relationships/hyperlink" Target="https://gmatclub.com/forum/in-1923-the-supreme-court-declared-a-minimum-wage-for-women-24528.html" TargetMode="External"/><Relationship Id="rId294" Type="http://schemas.openxmlformats.org/officeDocument/2006/relationships/hyperlink" Target="https://gmatclub.com/forum/most-banks-that-issue-credit-cards-charge-interest-rates-on-credit-car-268666.html" TargetMode="External"/><Relationship Id="rId308" Type="http://schemas.openxmlformats.org/officeDocument/2006/relationships/hyperlink" Target="https://gmatclub.com/forum/while-the-total-enrollment-of-public-elementary-and-secondary-schools-242651.html" TargetMode="External"/><Relationship Id="rId515" Type="http://schemas.openxmlformats.org/officeDocument/2006/relationships/hyperlink" Target="https://gmatclub.com/forum/the-town-council-of-north-tarrytown-favored-changing-the-name-of-the-t-294509.html" TargetMode="External"/><Relationship Id="rId722" Type="http://schemas.openxmlformats.org/officeDocument/2006/relationships/hyperlink" Target="https://gmatclub.com/forum/the-wallerstein-study-indicates-that-even-after-a-decade-young-men-and-47488.html" TargetMode="External"/><Relationship Id="rId1145" Type="http://schemas.openxmlformats.org/officeDocument/2006/relationships/hyperlink" Target="https://gmatclub.com/forum/linking-arrangements-among-secondary-schools-and-the-workplace-never-e-294390.html" TargetMode="External"/><Relationship Id="rId89" Type="http://schemas.openxmlformats.org/officeDocument/2006/relationships/hyperlink" Target="https://gmatclub.com/forum/a-child-learning-to-play-the-piano-will-not-succeed-unless-the-child-268745.html" TargetMode="External"/><Relationship Id="rId154" Type="http://schemas.openxmlformats.org/officeDocument/2006/relationships/hyperlink" Target="https://gmatclub.com/forum/rural-households-have-more-purchasing-power-than-do-urban-or-suburban-201777.html" TargetMode="External"/><Relationship Id="rId361" Type="http://schemas.openxmlformats.org/officeDocument/2006/relationships/hyperlink" Target="https://gmatclub.com/forum/a-product-that-represents-a-clear-technological-advance-over-competing-157880.html" TargetMode="External"/><Relationship Id="rId599" Type="http://schemas.openxmlformats.org/officeDocument/2006/relationships/hyperlink" Target="https://gmatclub.com/forum/health-officials-estimate-that-35-million-africans-are-in-danger-of-82806.html" TargetMode="External"/><Relationship Id="rId1005" Type="http://schemas.openxmlformats.org/officeDocument/2006/relationships/hyperlink" Target="https://gmatclub.com/forum/retailers-reported-moderate-gains-in-their-november-sales-70500.html" TargetMode="External"/><Relationship Id="rId1212" Type="http://schemas.openxmlformats.org/officeDocument/2006/relationships/table" Target="../tables/table3.xml"/><Relationship Id="rId459" Type="http://schemas.openxmlformats.org/officeDocument/2006/relationships/hyperlink" Target="https://gmatclub.com/forum/it-is-true-of-both-men-and-women-that-those-who-marry-as-young-adults-209891.html" TargetMode="External"/><Relationship Id="rId666" Type="http://schemas.openxmlformats.org/officeDocument/2006/relationships/hyperlink" Target="https://gmatclub.com/forum/eating-saltwater-fish-may-significantly-reduce-the-risk-of-heart-attac-47751.html" TargetMode="External"/><Relationship Id="rId873" Type="http://schemas.openxmlformats.org/officeDocument/2006/relationships/hyperlink" Target="https://gmatclub.com/forum/in-late-1997-the-chambers-inside-the-pyramid-of-the-pharaoh-85840.html" TargetMode="External"/><Relationship Id="rId1089" Type="http://schemas.openxmlformats.org/officeDocument/2006/relationships/hyperlink" Target="https://gmatclub.com/forum/although-appearing-less-appetizing-than-most-of-their-round-132487.html" TargetMode="External"/><Relationship Id="rId16" Type="http://schemas.openxmlformats.org/officeDocument/2006/relationships/hyperlink" Target="https://gmatclub.com/forum/in-comparison-to-the-standard-typewriter-keyboard-the-efco-120407.html" TargetMode="External"/><Relationship Id="rId221" Type="http://schemas.openxmlformats.org/officeDocument/2006/relationships/hyperlink" Target="https://gmatclub.com/forum/a-prominent-investor-who-holds-a-large-stake-in-the-burton-10451.html" TargetMode="External"/><Relationship Id="rId319" Type="http://schemas.openxmlformats.org/officeDocument/2006/relationships/hyperlink" Target="https://gmatclub.com/forum/the-city-of-workney-in-raising-bus-fares-from-1-00-to-1-25-propose-271655.html" TargetMode="External"/><Relationship Id="rId526" Type="http://schemas.openxmlformats.org/officeDocument/2006/relationships/hyperlink" Target="https://gmatclub.com/forum/most-of-western-music-since-the-renaissance-has-been-based-on-a-seven-306068.html" TargetMode="External"/><Relationship Id="rId1156" Type="http://schemas.openxmlformats.org/officeDocument/2006/relationships/hyperlink" Target="https://gmatclub.com/forum/the-current-economic-downturn-has-significantly-reduced-advertising-46052.html" TargetMode="External"/><Relationship Id="rId733" Type="http://schemas.openxmlformats.org/officeDocument/2006/relationships/hyperlink" Target="https://gmatclub.com/forum/the-reason-many-people-consider-the-mediterranean-island-to-be-ungover-268557.html" TargetMode="External"/><Relationship Id="rId940" Type="http://schemas.openxmlformats.org/officeDocument/2006/relationships/hyperlink" Target="https://gmatclub.com/forum/two-new-studies-indicate-that-many-people-become-obese-more-55425.html" TargetMode="External"/><Relationship Id="rId1016" Type="http://schemas.openxmlformats.org/officeDocument/2006/relationships/hyperlink" Target="https://gmatclub.com/forum/state-officials-report-that-soaring-rates-of-liability-86036.html" TargetMode="External"/><Relationship Id="rId165" Type="http://schemas.openxmlformats.org/officeDocument/2006/relationships/hyperlink" Target="https://gmatclub.com/forum/ten-years-ago-the-number-of-taxpayers-in-green-county-was-slightly-gre-219422.html" TargetMode="External"/><Relationship Id="rId372" Type="http://schemas.openxmlformats.org/officeDocument/2006/relationships/hyperlink" Target="https://gmatclub.com/forum/budget-constraints-have-made-police-officials-consider-reassigning-a-204157.html" TargetMode="External"/><Relationship Id="rId677" Type="http://schemas.openxmlformats.org/officeDocument/2006/relationships/hyperlink" Target="https://gmatclub.com/forum/unlike-auto-insurance-the-frequency-of-claims-158190.html" TargetMode="External"/><Relationship Id="rId800" Type="http://schemas.openxmlformats.org/officeDocument/2006/relationships/hyperlink" Target="https://gmatclub.com/forum/there-is-no-consensus-on-what-role-if-any-is-played-by-acid-rain-in-113642.html" TargetMode="External"/><Relationship Id="rId232" Type="http://schemas.openxmlformats.org/officeDocument/2006/relationships/hyperlink" Target="https://gmatclub.com/forum/although-parapsychology-is-often-considered-a-pseudoscience-it-is-in-16043.html" TargetMode="External"/><Relationship Id="rId884" Type="http://schemas.openxmlformats.org/officeDocument/2006/relationships/hyperlink" Target="https://gmatclub.com/forum/the-extraordinary-diary-of-william-lyon-mackenzie-king-prime-minister-150554.html" TargetMode="External"/><Relationship Id="rId27" Type="http://schemas.openxmlformats.org/officeDocument/2006/relationships/hyperlink" Target="https://gmatclub.com/forum/high-levels-of-fertilizer-and-pesticides-needed-when-14620.html" TargetMode="External"/><Relationship Id="rId537" Type="http://schemas.openxmlformats.org/officeDocument/2006/relationships/hyperlink" Target="https://gmatclub.com/forum/beets-and-carrots-are-higher-in-sugar-than-many-other-vegetables-they-306107.html" TargetMode="External"/><Relationship Id="rId744" Type="http://schemas.openxmlformats.org/officeDocument/2006/relationships/hyperlink" Target="https://gmatclub.com/forum/since-1986-enrollments-of-african-americans-american-75470.html" TargetMode="External"/><Relationship Id="rId951" Type="http://schemas.openxmlformats.org/officeDocument/2006/relationships/hyperlink" Target="https://gmatclub.com/forum/unlike-the-original-national-museum-of-science-and-75497.html" TargetMode="External"/><Relationship Id="rId1167" Type="http://schemas.openxmlformats.org/officeDocument/2006/relationships/hyperlink" Target="https://gmatclub.com/forum/since-the-1930-s-aircraft-manufacturers-have-tried-to-build-airplanes-134320.html" TargetMode="External"/><Relationship Id="rId80" Type="http://schemas.openxmlformats.org/officeDocument/2006/relationships/hyperlink" Target="https://gmatclub.com/forum/a-new-law-gives-ownership-of-patents-documents-providing-95195.html" TargetMode="External"/><Relationship Id="rId176" Type="http://schemas.openxmlformats.org/officeDocument/2006/relationships/hyperlink" Target="https://gmatclub.com/forum/the-local-board-of-education-found-that-because-the-current-physics-137985.html" TargetMode="External"/><Relationship Id="rId383" Type="http://schemas.openxmlformats.org/officeDocument/2006/relationships/hyperlink" Target="https://gmatclub.com/forum/in-response-to-viral-infection-the-immune-systems-of-mice-23564.html" TargetMode="External"/><Relationship Id="rId590" Type="http://schemas.openxmlformats.org/officeDocument/2006/relationships/hyperlink" Target="https://gmatclub.com/forum/nearly-two-tons-of-nuclear-reactor-fuel-have-already-been-103898.html" TargetMode="External"/><Relationship Id="rId604" Type="http://schemas.openxmlformats.org/officeDocument/2006/relationships/hyperlink" Target="https://gmatclub.com/forum/the-automotive-conveyor-belt-system-which-henry-ford-131564.html" TargetMode="External"/><Relationship Id="rId811" Type="http://schemas.openxmlformats.org/officeDocument/2006/relationships/hyperlink" Target="https://gmatclub.com/forum/despite-protests-from-some-waste-disposal-companies-state-health-14070.html" TargetMode="External"/><Relationship Id="rId1027" Type="http://schemas.openxmlformats.org/officeDocument/2006/relationships/hyperlink" Target="https://gmatclub.com/forum/most-of-the-country-s-biggest-daily-newspapers-had-lower-circulation-i-242378.html" TargetMode="External"/><Relationship Id="rId243" Type="http://schemas.openxmlformats.org/officeDocument/2006/relationships/hyperlink" Target="https://gmatclub.com/forum/cheever-college-offers-several-online-courses-via-remote-113564.html" TargetMode="External"/><Relationship Id="rId450" Type="http://schemas.openxmlformats.org/officeDocument/2006/relationships/hyperlink" Target="https://gmatclub.com/forum/for-a-trade-embargo-against-a-particular-country-to-succeed-16045.html" TargetMode="External"/><Relationship Id="rId688" Type="http://schemas.openxmlformats.org/officeDocument/2006/relationships/hyperlink" Target="https://gmatclub.com/forum/cost-cutting-and-restructuring-has-allowed-the-manufacturing-company-t-242549.html" TargetMode="External"/><Relationship Id="rId895" Type="http://schemas.openxmlformats.org/officeDocument/2006/relationships/hyperlink" Target="https://gmatclub.com/forum/as-business-grows-more-complex-students-majoring-in-specialized-areas-91847.html" TargetMode="External"/><Relationship Id="rId909" Type="http://schemas.openxmlformats.org/officeDocument/2006/relationships/hyperlink" Target="https://gmatclub.com/forum/in-his-uses-of-enchantment-1976-it-was-psychologist-bruno-bettelhei-242644.html" TargetMode="External"/><Relationship Id="rId1080" Type="http://schemas.openxmlformats.org/officeDocument/2006/relationships/hyperlink" Target="https://gmatclub.com/forum/because-there-are-provisions-of-the-new-maritime-code-that-95275.html" TargetMode="External"/><Relationship Id="rId38" Type="http://schemas.openxmlformats.org/officeDocument/2006/relationships/hyperlink" Target="https://gmatclub.com/forum/either-food-scarcity-or-excessive-hunting-can-threaten-a-population-of-108018.html" TargetMode="External"/><Relationship Id="rId103" Type="http://schemas.openxmlformats.org/officeDocument/2006/relationships/hyperlink" Target="https://gmatclub.com/forum/journalist-in-physics-journals-the-number-of-articles-102509.html" TargetMode="External"/><Relationship Id="rId310" Type="http://schemas.openxmlformats.org/officeDocument/2006/relationships/hyperlink" Target="https://gmatclub.com/forum/rye-sown-in-the-fall-and-plowed-into-the-soil-in-early-82738.html" TargetMode="External"/><Relationship Id="rId548" Type="http://schemas.openxmlformats.org/officeDocument/2006/relationships/hyperlink" Target="https://gmatclub.com/forum/mansour-we-should-both-plan-to-change-some-of-our-investments-from-co-306088.html" TargetMode="External"/><Relationship Id="rId755" Type="http://schemas.openxmlformats.org/officeDocument/2006/relationships/hyperlink" Target="https://gmatclub.com/forum/plants-are-more-efficient-at-acquiring-carbon-than-are-96548.html" TargetMode="External"/><Relationship Id="rId962" Type="http://schemas.openxmlformats.org/officeDocument/2006/relationships/hyperlink" Target="https://gmatclub.com/forum/salt-deposits-and-moisture-threaten-to-destroy-the-mohenjo-daro-excava-6837.html" TargetMode="External"/><Relationship Id="rId1178" Type="http://schemas.openxmlformats.org/officeDocument/2006/relationships/hyperlink" Target="https://gmatclub.com/forum/the-use-of-gravity-waves-which-do-not-interact-with-matter-in-the-way-1699.html" TargetMode="External"/><Relationship Id="rId91" Type="http://schemas.openxmlformats.org/officeDocument/2006/relationships/hyperlink" Target="https://gmatclub.com/forum/a-certain-automaker-aims-to-increase-its-market-share-by-136969.html" TargetMode="External"/><Relationship Id="rId187" Type="http://schemas.openxmlformats.org/officeDocument/2006/relationships/hyperlink" Target="https://gmatclub.com/forum/to-reduce-the-frequency-of-ground-collisions-innovair-will-begin-givi-220386.html" TargetMode="External"/><Relationship Id="rId394" Type="http://schemas.openxmlformats.org/officeDocument/2006/relationships/hyperlink" Target="https://gmatclub.com/forum/last-year-all-refuse-collected-by-shelbyville-city-services-9971.html" TargetMode="External"/><Relationship Id="rId408" Type="http://schemas.openxmlformats.org/officeDocument/2006/relationships/hyperlink" Target="https://gmatclub.com/forum/one-way-to-judge-the-performance-of-a-company-is-to-compare-22251.html" TargetMode="External"/><Relationship Id="rId615" Type="http://schemas.openxmlformats.org/officeDocument/2006/relationships/hyperlink" Target="https://gmatclub.com/forum/variability-in-individual-physical-traits-both-are-determined-through-268632.html" TargetMode="External"/><Relationship Id="rId822" Type="http://schemas.openxmlformats.org/officeDocument/2006/relationships/hyperlink" Target="https://gmatclub.com/forum/rising-inventories-when-unaccompanied-correspondingly-by-97784.html" TargetMode="External"/><Relationship Id="rId1038" Type="http://schemas.openxmlformats.org/officeDocument/2006/relationships/hyperlink" Target="https://gmatclub.com/forum/it-has-been-estimated-that-the-annual-cost-to-the-united-states-of-39305.html" TargetMode="External"/><Relationship Id="rId254" Type="http://schemas.openxmlformats.org/officeDocument/2006/relationships/hyperlink" Target="https://gmatclub.com/forum/editorial-consumers-in-north-america-think-that-by-drinking-frozen-co-242652.html" TargetMode="External"/><Relationship Id="rId699" Type="http://schemas.openxmlformats.org/officeDocument/2006/relationships/hyperlink" Target="https://gmatclub.com/forum/iguanas-have-been-an-important-food-source-in-latin-america-40484.html" TargetMode="External"/><Relationship Id="rId1091" Type="http://schemas.openxmlformats.org/officeDocument/2006/relationships/hyperlink" Target="https://gmatclub.com/forum/thelonious-monk-who-was-a-jazz-pianist-and-composer-47937.html" TargetMode="External"/><Relationship Id="rId1105" Type="http://schemas.openxmlformats.org/officeDocument/2006/relationships/hyperlink" Target="https://gmatclub.com/forum/created-in-1945-to-reduce-poverty-and-stabilize-foreign-currency-264087.html" TargetMode="External"/><Relationship Id="rId49" Type="http://schemas.openxmlformats.org/officeDocument/2006/relationships/hyperlink" Target="https://gmatclub.com/forum/contrary-to-earlier-predictions-demand-for-sugarcane-has-58533.html" TargetMode="External"/><Relationship Id="rId114" Type="http://schemas.openxmlformats.org/officeDocument/2006/relationships/hyperlink" Target="https://gmatclub.com/forum/manufacturers-are-now-required-to-make-all-cigarette-lighters-child-re-159898.html" TargetMode="External"/><Relationship Id="rId461" Type="http://schemas.openxmlformats.org/officeDocument/2006/relationships/hyperlink" Target="https://gmatclub.com/forum/networks-of-blood-vessels-in-bats-wings-serve-only-to-35718.html" TargetMode="External"/><Relationship Id="rId559" Type="http://schemas.openxmlformats.org/officeDocument/2006/relationships/hyperlink" Target="https://gmatclub.com/forum/some-theorists-and-critics-insist-that-no-aesthetic-evaluation-of-a-wo-306072.html" TargetMode="External"/><Relationship Id="rId766" Type="http://schemas.openxmlformats.org/officeDocument/2006/relationships/hyperlink" Target="https://gmatclub.com/forum/like-the-idolization-accorded-the-brontes-and-brownings-43168.html" TargetMode="External"/><Relationship Id="rId1189" Type="http://schemas.openxmlformats.org/officeDocument/2006/relationships/hyperlink" Target="https://gmatclub.com/forum/the-cathedrals-of-the-middle-ages-were-community-centers-just-as-much-305838.html" TargetMode="External"/><Relationship Id="rId198" Type="http://schemas.openxmlformats.org/officeDocument/2006/relationships/hyperlink" Target="https://gmatclub.com/forum/vitacorp-a-manufacturer-wishes-to-make-its-information-66992.html" TargetMode="External"/><Relationship Id="rId321" Type="http://schemas.openxmlformats.org/officeDocument/2006/relationships/hyperlink" Target="https://gmatclub.com/forum/the-earliest-mayan-pottery-found-at-colha-in-belize-is-about-94297.html" TargetMode="External"/><Relationship Id="rId419" Type="http://schemas.openxmlformats.org/officeDocument/2006/relationships/hyperlink" Target="https://gmatclub.com/forum/sammy-for-my-arthritis-i-am-going-to-try-my-aunt-s-diet-large-amoun-268512.html" TargetMode="External"/><Relationship Id="rId626" Type="http://schemas.openxmlformats.org/officeDocument/2006/relationships/hyperlink" Target="https://gmatclub.com/forum/analysts-blamed-may-s-sluggish-retail-sales-on-unexciting-merchandise-20828.html" TargetMode="External"/><Relationship Id="rId973" Type="http://schemas.openxmlformats.org/officeDocument/2006/relationships/hyperlink" Target="https://gmatclub.com/forum/almost-like-clones-in-their-similarity-to-one-another-the-84978.html" TargetMode="External"/><Relationship Id="rId1049" Type="http://schemas.openxmlformats.org/officeDocument/2006/relationships/hyperlink" Target="https://gmatclub.com/forum/by-devising-an-instrument-made-from-a-rod-wire-and-lead-balls-and-220698.html" TargetMode="External"/><Relationship Id="rId833" Type="http://schemas.openxmlformats.org/officeDocument/2006/relationships/hyperlink" Target="https://gmatclub.com/forum/outlining-his-strategy-for-nursing-the-troubled-conglomerate-back-to-145189.html" TargetMode="External"/><Relationship Id="rId1116" Type="http://schemas.openxmlformats.org/officeDocument/2006/relationships/hyperlink" Target="https://gmatclub.com/forum/qotd-dirt-roads-may-evoke-the-252671.html" TargetMode="External"/><Relationship Id="rId265" Type="http://schemas.openxmlformats.org/officeDocument/2006/relationships/hyperlink" Target="https://gmatclub.com/forum/firms-adopting-profit-related-pay-prp-contracts-pay-wages-114923.html" TargetMode="External"/><Relationship Id="rId472" Type="http://schemas.openxmlformats.org/officeDocument/2006/relationships/hyperlink" Target="https://gmatclub.com/forum/arts-advocate-few-universities-require-that-students-who-are-speciali-294344.html" TargetMode="External"/><Relationship Id="rId900" Type="http://schemas.openxmlformats.org/officeDocument/2006/relationships/hyperlink" Target="https://gmatclub.com/forum/the-united-parcel-service-plans-to-convert-its-more-than-2-000-gasolin-268590.html" TargetMode="External"/><Relationship Id="rId125" Type="http://schemas.openxmlformats.org/officeDocument/2006/relationships/hyperlink" Target="https://gmatclub.com/forum/motorists-in-a-certain-country-frequently-complain-that-tra-159494.html" TargetMode="External"/><Relationship Id="rId332" Type="http://schemas.openxmlformats.org/officeDocument/2006/relationships/hyperlink" Target="https://gmatclub.com/forum/the-use-of-growth-promoting-antibiotics-in-hog-farming-can-weaken-241925.html" TargetMode="External"/><Relationship Id="rId777" Type="http://schemas.openxmlformats.org/officeDocument/2006/relationships/hyperlink" Target="https://gmatclub.com/forum/the-commission-has-directed-advertisers-to-restrict-the-use-63645.html" TargetMode="External"/><Relationship Id="rId984" Type="http://schemas.openxmlformats.org/officeDocument/2006/relationships/hyperlink" Target="https://gmatclub.com/forum/more-than-30-years-ago-dr-barbara-mcclintock-the-nobel-prize-winner-79611.html" TargetMode="External"/><Relationship Id="rId637" Type="http://schemas.openxmlformats.org/officeDocument/2006/relationships/hyperlink" Target="https://gmatclub.com/forum/would-you-mind-16-a-number-of-linguists-contend-that-all-83357.html" TargetMode="External"/><Relationship Id="rId844" Type="http://schemas.openxmlformats.org/officeDocument/2006/relationships/hyperlink" Target="https://gmatclub.com/forum/in-early-mesopotamian-civilization-castor-oil-served-not-only-as-a-la-242640.html" TargetMode="External"/><Relationship Id="rId276" Type="http://schemas.openxmlformats.org/officeDocument/2006/relationships/hyperlink" Target="https://gmatclub.com/forum/insurance-company-x-is-considering-issuing-a-new-policy-to-cover-252420.html" TargetMode="External"/><Relationship Id="rId483" Type="http://schemas.openxmlformats.org/officeDocument/2006/relationships/hyperlink" Target="https://gmatclub.com/forum/editorial-our-city-s-public-transportation-agency-is-facing-a-budget-294355.html" TargetMode="External"/><Relationship Id="rId690" Type="http://schemas.openxmlformats.org/officeDocument/2006/relationships/hyperlink" Target="https://gmatclub.com/forum/the-current-administration-being-worried-over-some-foreign-trade-45321.html" TargetMode="External"/><Relationship Id="rId704" Type="http://schemas.openxmlformats.org/officeDocument/2006/relationships/hyperlink" Target="https://gmatclub.com/forum/japanese-researchers-are-producing-a-series-of-robots-that-can-63564.html" TargetMode="External"/><Relationship Id="rId911" Type="http://schemas.openxmlformats.org/officeDocument/2006/relationships/hyperlink" Target="https://gmatclub.com/forum/sor-juana-ines-de-la-cruz-was-making-the-case-for-women-s-equality-221383.html" TargetMode="External"/><Relationship Id="rId1127" Type="http://schemas.openxmlformats.org/officeDocument/2006/relationships/hyperlink" Target="https://gmatclub.com/forum/gusty-westerly-winds-will-continue-to-usher-in-a-seasonably-cool-air-m-242543.html" TargetMode="External"/><Relationship Id="rId40" Type="http://schemas.openxmlformats.org/officeDocument/2006/relationships/hyperlink" Target="https://gmatclub.com/forum/economist-tropicorp-which-constantly-seeks-profitable-investment-opp-268988.html" TargetMode="External"/><Relationship Id="rId136" Type="http://schemas.openxmlformats.org/officeDocument/2006/relationships/hyperlink" Target="https://gmatclub.com/forum/on-the-basis-of-a-decrease-in-the-college-age-population-110716.html" TargetMode="External"/><Relationship Id="rId343" Type="http://schemas.openxmlformats.org/officeDocument/2006/relationships/hyperlink" Target="https://gmatclub.com/forum/verbal-review-16-ed-if-our-museum-lends-venus-to-the-hart-institute-209088.html" TargetMode="External"/><Relationship Id="rId550" Type="http://schemas.openxmlformats.org/officeDocument/2006/relationships/hyperlink" Target="https://gmatclub.com/forum/the-contingency-fee-system-which-allows-lawyers-and-their-clients-to-306074.html" TargetMode="External"/><Relationship Id="rId788" Type="http://schemas.openxmlformats.org/officeDocument/2006/relationships/hyperlink" Target="https://gmatclub.com/forum/new-data-from-united-states-forest-service-ecologists-show-102295.html" TargetMode="External"/><Relationship Id="rId995" Type="http://schemas.openxmlformats.org/officeDocument/2006/relationships/hyperlink" Target="https://gmatclub.com/forum/according-to-scientists-who-monitored-its-path-an-expanding-136452.html" TargetMode="External"/><Relationship Id="rId1180" Type="http://schemas.openxmlformats.org/officeDocument/2006/relationships/hyperlink" Target="https://gmatclub.com/forum/avalanches-at-rogers-pass-in-glacier-national-park-killed-more-than-305826.html" TargetMode="External"/><Relationship Id="rId203" Type="http://schemas.openxmlformats.org/officeDocument/2006/relationships/hyperlink" Target="https://gmatclub.com/forum/which-of-following-most-logically-completes-the-argument-33561.html" TargetMode="External"/><Relationship Id="rId648" Type="http://schemas.openxmlformats.org/officeDocument/2006/relationships/hyperlink" Target="https://gmatclub.com/forum/recently-physicians-have-determined-that-stomach-ulcers-are-86067.html" TargetMode="External"/><Relationship Id="rId855" Type="http://schemas.openxmlformats.org/officeDocument/2006/relationships/hyperlink" Target="https://gmatclub.com/forum/in-a-5-to-4-decision-the-supreme-court-ruled-that-two-49269.html" TargetMode="External"/><Relationship Id="rId1040" Type="http://schemas.openxmlformats.org/officeDocument/2006/relationships/hyperlink" Target="https://gmatclub.com/forum/what-was-as-remarkable-as-the-development-of-the-compact-disc-has-been-85107.html" TargetMode="External"/><Relationship Id="rId287" Type="http://schemas.openxmlformats.org/officeDocument/2006/relationships/hyperlink" Target="https://gmatclub.com/forum/many-people-argue-that-tobacco-advertising-plays-a-crucial-role-in-cau-90765.html" TargetMode="External"/><Relationship Id="rId410" Type="http://schemas.openxmlformats.org/officeDocument/2006/relationships/hyperlink" Target="https://gmatclub.com/forum/outsourcing-is-the-practice-of-obtaining-from-an-independent-supplier-53143.html" TargetMode="External"/><Relationship Id="rId494" Type="http://schemas.openxmlformats.org/officeDocument/2006/relationships/hyperlink" Target="https://gmatclub.com/forum/linguist-in-english-the-past-is-described-as-behind-and-the-future-294366.html" TargetMode="External"/><Relationship Id="rId508" Type="http://schemas.openxmlformats.org/officeDocument/2006/relationships/hyperlink" Target="https://gmatclub.com/forum/from-enlargements-that-are-commonly-found-on-the-ulna-bones-of-the-for-294508.html" TargetMode="External"/><Relationship Id="rId715" Type="http://schemas.openxmlformats.org/officeDocument/2006/relationships/hyperlink" Target="https://gmatclub.com/forum/authoritative-parents-are-more-likely-than-permissive-81108.html" TargetMode="External"/><Relationship Id="rId922" Type="http://schemas.openxmlformats.org/officeDocument/2006/relationships/hyperlink" Target="https://gmatclub.com/forum/nobody-knows-exactly-how-many-languages-there-are-in-the-78776.html" TargetMode="External"/><Relationship Id="rId1138" Type="http://schemas.openxmlformats.org/officeDocument/2006/relationships/hyperlink" Target="https://gmatclub.com/forum/rather-than-ignore-a-company-that-seems-about-to-fail-investment-anal-294381.html" TargetMode="External"/><Relationship Id="rId147" Type="http://schemas.openxmlformats.org/officeDocument/2006/relationships/hyperlink" Target="https://gmatclub.com/forum/premature-babies-who-receive-regular-massages-are-more-active-than-pre-201586.html" TargetMode="External"/><Relationship Id="rId354" Type="http://schemas.openxmlformats.org/officeDocument/2006/relationships/hyperlink" Target="https://gmatclub.com/forum/which-of-the-following-most-logically-completes-the-passage-136432.html" TargetMode="External"/><Relationship Id="rId799" Type="http://schemas.openxmlformats.org/officeDocument/2006/relationships/hyperlink" Target="https://gmatclub.com/forum/written-early-in-the-french-revolution-mary-wollstonecraft-s-a-vindic-220345.html" TargetMode="External"/><Relationship Id="rId1191" Type="http://schemas.openxmlformats.org/officeDocument/2006/relationships/hyperlink" Target="https://gmatclub.com/forum/a-site-once-used-as-an-observatory-by-the-anasazi-ancient-pueblo-305833.html" TargetMode="External"/><Relationship Id="rId1205" Type="http://schemas.openxmlformats.org/officeDocument/2006/relationships/hyperlink" Target="https://gmatclub.com/forum/the-large-populations-and-impressive-cultural-achievements-of-the-azte-305961.html" TargetMode="External"/><Relationship Id="rId51" Type="http://schemas.openxmlformats.org/officeDocument/2006/relationships/hyperlink" Target="https://gmatclub.com/forum/company-alpha-buys-free-travel-coupons-from-people-who-are-a-159427.html" TargetMode="External"/><Relationship Id="rId561" Type="http://schemas.openxmlformats.org/officeDocument/2006/relationships/hyperlink" Target="https://gmatclub.com/forum/recent-observations-suggest-that-small-earthlike-worlds-form-a-very-306076.html" TargetMode="External"/><Relationship Id="rId659" Type="http://schemas.openxmlformats.org/officeDocument/2006/relationships/hyperlink" Target="https://gmatclub.com/forum/many-experts-regarded-the-increase-in-credit-card-borrowing-132418.html" TargetMode="External"/><Relationship Id="rId866" Type="http://schemas.openxmlformats.org/officeDocument/2006/relationships/hyperlink" Target="https://gmatclub.com/forum/foraging-at-all-times-of-the-day-and-night-but-interspersing-their-fe-220378.html" TargetMode="External"/><Relationship Id="rId214" Type="http://schemas.openxmlformats.org/officeDocument/2006/relationships/hyperlink" Target="https://gmatclub.com/forum/a-company-s-two-division-performed-with-remarkable-consistency-over-th-42283.html" TargetMode="External"/><Relationship Id="rId298" Type="http://schemas.openxmlformats.org/officeDocument/2006/relationships/hyperlink" Target="https://gmatclub.com/forum/normally-the-pineal-gland-governs-a-person-s-sleep-wake-134850.html" TargetMode="External"/><Relationship Id="rId421" Type="http://schemas.openxmlformats.org/officeDocument/2006/relationships/hyperlink" Target="https://gmatclub.com/forum/some-anthropologists-study-modern-day-societies-of-foragers-7857.html" TargetMode="External"/><Relationship Id="rId519" Type="http://schemas.openxmlformats.org/officeDocument/2006/relationships/hyperlink" Target="https://gmatclub.com/forum/blandenburg-s-population-of-flutterfish-declined-in-the-past-decade-316459.html" TargetMode="External"/><Relationship Id="rId1051" Type="http://schemas.openxmlformats.org/officeDocument/2006/relationships/hyperlink" Target="https://gmatclub.com/forum/recently-implemented-shift-work-equations-based-79239.html" TargetMode="External"/><Relationship Id="rId1149" Type="http://schemas.openxmlformats.org/officeDocument/2006/relationships/hyperlink" Target="https://gmatclub.com/forum/despite-the-puritan-sumptuary-laws-prohibiting-the-wearing-of-bright-294490.html" TargetMode="External"/><Relationship Id="rId158" Type="http://schemas.openxmlformats.org/officeDocument/2006/relationships/hyperlink" Target="https://gmatclub.com/forum/since-the-mayor-s-publicity-campaign-for-greenville-s-bus-131528.html" TargetMode="External"/><Relationship Id="rId726" Type="http://schemas.openxmlformats.org/officeDocument/2006/relationships/hyperlink" Target="https://gmatclub.com/forum/the-themes-that-rita-dove-explores-in-her-poetry-is-46066.html" TargetMode="External"/><Relationship Id="rId933" Type="http://schemas.openxmlformats.org/officeDocument/2006/relationships/hyperlink" Target="https://gmatclub.com/forum/qotd-based-on-accounts-of-various-ancient-240242.html" TargetMode="External"/><Relationship Id="rId1009" Type="http://schemas.openxmlformats.org/officeDocument/2006/relationships/hyperlink" Target="https://gmatclub.com/forum/according-to-united-states-census-data-while-there-was-about-one-thir-80584.html" TargetMode="External"/><Relationship Id="rId62" Type="http://schemas.openxmlformats.org/officeDocument/2006/relationships/hyperlink" Target="https://gmatclub.com/forum/beginning-in-1966-all-new-cars-sold-in-morodia-were-required-to-have-s-242372.html" TargetMode="External"/><Relationship Id="rId365" Type="http://schemas.openxmlformats.org/officeDocument/2006/relationships/hyperlink" Target="https://gmatclub.com/forum/advertisement-today-s-customers-expect-high-quality-every-advance-in-75439.html" TargetMode="External"/><Relationship Id="rId572" Type="http://schemas.openxmlformats.org/officeDocument/2006/relationships/hyperlink" Target="https://gmatclub.com/forum/og-2016-unlike-the-nests-of-leaf-cutters-and-most-other-ants-204262.html" TargetMode="External"/><Relationship Id="rId225" Type="http://schemas.openxmlformats.org/officeDocument/2006/relationships/hyperlink" Target="https://gmatclub.com/forum/a-study-compared-a-sample-of-swedish-people-older-than-75-who-needed-268504.html" TargetMode="External"/><Relationship Id="rId432" Type="http://schemas.openxmlformats.org/officeDocument/2006/relationships/hyperlink" Target="https://gmatclub.com/forum/the-proposal-to-hire-ten-new-police-officers-in-middletown-69915.html" TargetMode="External"/><Relationship Id="rId877" Type="http://schemas.openxmlformats.org/officeDocument/2006/relationships/hyperlink" Target="https://gmatclub.com/forum/joachim-raff-and-giacomo-meyerbeer-are-examples-of-the-kind-50726.html" TargetMode="External"/><Relationship Id="rId1062" Type="http://schemas.openxmlformats.org/officeDocument/2006/relationships/hyperlink" Target="https://gmatclub.com/forum/a-report-by-the-american-academy-for-the-advancement-of-47018.html" TargetMode="External"/><Relationship Id="rId737" Type="http://schemas.openxmlformats.org/officeDocument/2006/relationships/hyperlink" Target="https://gmatclub.com/forum/beyond-the-immediate-cash-flow-crisis-that-the-museum-faces-48677.html" TargetMode="External"/><Relationship Id="rId944" Type="http://schemas.openxmlformats.org/officeDocument/2006/relationships/hyperlink" Target="https://gmatclub.com/forum/qotd-geologists-believe-that-the-warning-signs-196707.html" TargetMode="External"/><Relationship Id="rId73" Type="http://schemas.openxmlformats.org/officeDocument/2006/relationships/hyperlink" Target="https://gmatclub.com/forum/advertisement-when-your-car-s-engine-is-running-at-its-normal-operati-201268.html" TargetMode="External"/><Relationship Id="rId169" Type="http://schemas.openxmlformats.org/officeDocument/2006/relationships/hyperlink" Target="https://gmatclub.com/forum/the-computer-industry-s-estimate-that-it-loses-millions-of-82630.html" TargetMode="External"/><Relationship Id="rId376" Type="http://schemas.openxmlformats.org/officeDocument/2006/relationships/hyperlink" Target="https://gmatclub.com/forum/delta-products-inc-has-recently-switched-at-least-partly-131942.html" TargetMode="External"/><Relationship Id="rId583" Type="http://schemas.openxmlformats.org/officeDocument/2006/relationships/hyperlink" Target="https://gmatclub.com/forum/in-a-review-of-2000-studies-of-human-behavior-that-date-back-132413.html" TargetMode="External"/><Relationship Id="rId790" Type="http://schemas.openxmlformats.org/officeDocument/2006/relationships/hyperlink" Target="https://gmatclub.com/forum/being-a-united-states-citizen-since-1988-and-born-in-104105.html" TargetMode="External"/><Relationship Id="rId804" Type="http://schemas.openxmlformats.org/officeDocument/2006/relationships/hyperlink" Target="https://gmatclub.com/forum/the-yield-of-natural-gas-from-norway-s-troll-gas-field-is-expected-to-20685.html" TargetMode="External"/><Relationship Id="rId4" Type="http://schemas.openxmlformats.org/officeDocument/2006/relationships/hyperlink" Target="https://gmatclub.com/forum/in-washington-county-attendance-at-the-movies-is-just-136968.html" TargetMode="External"/><Relationship Id="rId236" Type="http://schemas.openxmlformats.org/officeDocument/2006/relationships/hyperlink" Target="https://gmatclub.com/forum/art-restorers-who-have-been-studying-the-factors-that-cause-renaissanc-161733.html" TargetMode="External"/><Relationship Id="rId443" Type="http://schemas.openxmlformats.org/officeDocument/2006/relationships/hyperlink" Target="https://gmatclub.com/forum/a-certain-cultivated-herb-is-one-of-a-group-of-closely-related-plants-205067.html" TargetMode="External"/><Relationship Id="rId650" Type="http://schemas.openxmlformats.org/officeDocument/2006/relationships/hyperlink" Target="https://gmatclub.com/forum/according-to-a-recent-study-retirees-in-the-united-states-are-four-ti-268586.html" TargetMode="External"/><Relationship Id="rId888" Type="http://schemas.openxmlformats.org/officeDocument/2006/relationships/hyperlink" Target="https://gmatclub.com/forum/in-1850-lucretia-mott-published-her-discourse-on-women-arguing-in-a-48661.html" TargetMode="External"/><Relationship Id="rId1073" Type="http://schemas.openxmlformats.org/officeDocument/2006/relationships/hyperlink" Target="https://gmatclub.com/forum/although-napoleon-s-army-entered-russia-with-far-more-128057.html" TargetMode="External"/><Relationship Id="rId303" Type="http://schemas.openxmlformats.org/officeDocument/2006/relationships/hyperlink" Target="https://gmatclub.com/forum/parland-s-alligator-population-has-been-declining-in-recent-years-ver1-258984.html" TargetMode="External"/><Relationship Id="rId748" Type="http://schemas.openxmlformats.org/officeDocument/2006/relationships/hyperlink" Target="https://gmatclub.com/forum/parliament-did-not-accord-full-refugee-benefits-to-twelve-of-81626.html" TargetMode="External"/><Relationship Id="rId955" Type="http://schemas.openxmlformats.org/officeDocument/2006/relationships/hyperlink" Target="https://gmatclub.com/forum/executives-and-federal-officials-say-that-the-use-of-crack-and-cocaine-85393.html" TargetMode="External"/><Relationship Id="rId1140" Type="http://schemas.openxmlformats.org/officeDocument/2006/relationships/hyperlink" Target="https://gmatclub.com/forum/custodian-fees-and-expenses-as-described-in-the-statement-of-operatio-294383.html" TargetMode="External"/><Relationship Id="rId84" Type="http://schemas.openxmlformats.org/officeDocument/2006/relationships/hyperlink" Target="https://gmatclub.com/forum/a-cost-effective-solution-to-the-problem-of-airport-120406.html" TargetMode="External"/><Relationship Id="rId387" Type="http://schemas.openxmlformats.org/officeDocument/2006/relationships/hyperlink" Target="https://gmatclub.com/forum/in-the-country-of-veltria-the-past-two-years-broad-135998.html" TargetMode="External"/><Relationship Id="rId510" Type="http://schemas.openxmlformats.org/officeDocument/2006/relationships/hyperlink" Target="https://gmatclub.com/forum/ythex-has-developed-a-small-diesel-engine-that-produces-30-percent-les-294497.html" TargetMode="External"/><Relationship Id="rId594" Type="http://schemas.openxmlformats.org/officeDocument/2006/relationships/hyperlink" Target="https://gmatclub.com/forum/dr-hakutas-research-among-hispanic-children-in-the-united-48777.html" TargetMode="External"/><Relationship Id="rId608" Type="http://schemas.openxmlformats.org/officeDocument/2006/relationships/hyperlink" Target="https://gmatclub.com/forum/paleontologists-believe-that-fragments-of-a-primate-jawbone-37585.html" TargetMode="External"/><Relationship Id="rId815" Type="http://schemas.openxmlformats.org/officeDocument/2006/relationships/hyperlink" Target="https://gmatclub.com/forum/according-to-some-economists-the-july-decrease-in-unemployment-so-168153.html" TargetMode="External"/><Relationship Id="rId247" Type="http://schemas.openxmlformats.org/officeDocument/2006/relationships/hyperlink" Target="https://gmatclub.com/forum/corporate-officers-and-directors-commonly-buy-and-sell-for-their-own-232763.html" TargetMode="External"/><Relationship Id="rId899" Type="http://schemas.openxmlformats.org/officeDocument/2006/relationships/hyperlink" Target="https://gmatclub.com/forum/because-it-regarded-the-environmentalists-as-members-of-an-out-of-stat-268577.html" TargetMode="External"/><Relationship Id="rId1000" Type="http://schemas.openxmlformats.org/officeDocument/2006/relationships/hyperlink" Target="https://gmatclub.com/forum/in-many-of-the-world-s-regions-increasing-pressure-on-water-resources-242638.html" TargetMode="External"/><Relationship Id="rId1084" Type="http://schemas.openxmlformats.org/officeDocument/2006/relationships/hyperlink" Target="https://gmatclub.com/forum/originally-developed-for-detecting-air-pollutants-a-technique-called-84734.html" TargetMode="External"/><Relationship Id="rId107" Type="http://schemas.openxmlformats.org/officeDocument/2006/relationships/hyperlink" Target="https://gmatclub.com/forum/last-year-a-record-number-of-new-manufacturing-jobs-were-50260.html" TargetMode="External"/><Relationship Id="rId454" Type="http://schemas.openxmlformats.org/officeDocument/2006/relationships/hyperlink" Target="https://gmatclub.com/forum/historian-newton-developed-mathematical-concepts-and-77798.html" TargetMode="External"/><Relationship Id="rId661" Type="http://schemas.openxmlformats.org/officeDocument/2006/relationships/hyperlink" Target="https://gmatclub.com/forum/the-psychologist-william-james-believed-that-facial-61203.html" TargetMode="External"/><Relationship Id="rId759" Type="http://schemas.openxmlformats.org/officeDocument/2006/relationships/hyperlink" Target="https://gmatclub.com/forum/today-because-of-improvements-in-agricultural-technology-46913.html" TargetMode="External"/><Relationship Id="rId966" Type="http://schemas.openxmlformats.org/officeDocument/2006/relationships/hyperlink" Target="https://gmatclub.com/forum/never-before-had-taxpayers-confronted-so-many-changes-at-once-as-they-137387.html" TargetMode="External"/><Relationship Id="rId11" Type="http://schemas.openxmlformats.org/officeDocument/2006/relationships/hyperlink" Target="https://gmatclub.com/forum/in-parts-of-south-america-vitamin-a-deficiency-is-a-serious-health-pr-86372.html" TargetMode="External"/><Relationship Id="rId314" Type="http://schemas.openxmlformats.org/officeDocument/2006/relationships/hyperlink" Target="https://gmatclub.com/forum/some-economists-view-the-kennedy-johnson-tax-cut-of-1964-which-radica-218826.html" TargetMode="External"/><Relationship Id="rId398" Type="http://schemas.openxmlformats.org/officeDocument/2006/relationships/hyperlink" Target="https://gmatclub.com/forum/metal-rings-recently-excavated-form-seventh-century-20799.html" TargetMode="External"/><Relationship Id="rId521" Type="http://schemas.openxmlformats.org/officeDocument/2006/relationships/hyperlink" Target="https://gmatclub.com/forum/clearbell-telephone-provides-slow-dialing-sd-service-to-customers-fo-306123.html" TargetMode="External"/><Relationship Id="rId619" Type="http://schemas.openxmlformats.org/officeDocument/2006/relationships/hyperlink" Target="https://gmatclub.com/forum/a-new-satellite-sweeping-over-the-poles-at-altitudes-of-up-to-245323.html" TargetMode="External"/><Relationship Id="rId1151" Type="http://schemas.openxmlformats.org/officeDocument/2006/relationships/hyperlink" Target="https://gmatclub.com/forum/proceeding-without-a-definite-plan-for-upcoming-labor-negotiations-li-294512.html" TargetMode="External"/><Relationship Id="rId95" Type="http://schemas.openxmlformats.org/officeDocument/2006/relationships/hyperlink" Target="https://gmatclub.com/forum/2016-og-q3-a-provincial-government-plans-to-raise-199855.html" TargetMode="External"/><Relationship Id="rId160" Type="http://schemas.openxmlformats.org/officeDocument/2006/relationships/hyperlink" Target="https://gmatclub.com/forum/social-scientists-are-underrepresented-on-the-advisory-111144.html" TargetMode="External"/><Relationship Id="rId826" Type="http://schemas.openxmlformats.org/officeDocument/2006/relationships/hyperlink" Target="https://gmatclub.com/forum/while-some-academicians-believe-that-business-ethics-should-be-69823.html" TargetMode="External"/><Relationship Id="rId1011" Type="http://schemas.openxmlformats.org/officeDocument/2006/relationships/hyperlink" Target="https://gmatclub.com/forum/federal-authorities-involved-in-the-investigation-have-found-the-local-87461.html" TargetMode="External"/><Relationship Id="rId1109" Type="http://schemas.openxmlformats.org/officeDocument/2006/relationships/hyperlink" Target="https://gmatclub.com/forum/last-week-local-shrimpers-held-a-news-conference-to-take-76039.html" TargetMode="External"/><Relationship Id="rId258" Type="http://schemas.openxmlformats.org/officeDocument/2006/relationships/hyperlink" Target="https://gmatclub.com/forum/excavation-of-the-ancient-city-of-kourion-on-the-island-of-79679.html" TargetMode="External"/><Relationship Id="rId465" Type="http://schemas.openxmlformats.org/officeDocument/2006/relationships/hyperlink" Target="https://gmatclub.com/forum/qotd-tiger-beetles-are-such-fast-runners-250947.html" TargetMode="External"/><Relationship Id="rId672" Type="http://schemas.openxmlformats.org/officeDocument/2006/relationships/hyperlink" Target="https://gmatclub.com/forum/seismologists-studying-the-earthquake-that-struck-northern-93426.html" TargetMode="External"/><Relationship Id="rId1095" Type="http://schemas.openxmlformats.org/officeDocument/2006/relationships/hyperlink" Target="https://gmatclub.com/forum/reporting-that-one-of-its-many-problems-had-been-the-rece-167639.html" TargetMode="External"/><Relationship Id="rId22" Type="http://schemas.openxmlformats.org/officeDocument/2006/relationships/hyperlink" Target="https://gmatclub.com/forum/if-the-airspace-around-centrally-located-airports-were-restricted-to-278434.html" TargetMode="External"/><Relationship Id="rId118" Type="http://schemas.openxmlformats.org/officeDocument/2006/relationships/hyperlink" Target="https://gmatclub.com/forum/many-leadership-theories-have-provided-evidence-that-leaders-affect-gr-221750.html" TargetMode="External"/><Relationship Id="rId325" Type="http://schemas.openxmlformats.org/officeDocument/2006/relationships/hyperlink" Target="https://gmatclub.com/forum/the-heavy-traffic-in-masana-is-a-growing-drain-on-the-city-s-economy-242147.html" TargetMode="External"/><Relationship Id="rId532" Type="http://schemas.openxmlformats.org/officeDocument/2006/relationships/hyperlink" Target="https://gmatclub.com/forum/scientist-a-greenhouse-gas-for-example-carbon-dioxide-forms-a-tran-306106.html" TargetMode="External"/><Relationship Id="rId977" Type="http://schemas.openxmlformats.org/officeDocument/2006/relationships/hyperlink" Target="https://gmatclub.com/forum/twenty-two-feet-long-and-10-feet-in-diameter-the-am-1-is-12821.html" TargetMode="External"/><Relationship Id="rId1162" Type="http://schemas.openxmlformats.org/officeDocument/2006/relationships/hyperlink" Target="https://gmatclub.com/forum/open-to-the-public-and-operated-like-conventional-hotels-condominium-294455.html" TargetMode="External"/><Relationship Id="rId171" Type="http://schemas.openxmlformats.org/officeDocument/2006/relationships/hyperlink" Target="https://gmatclub.com/forum/the-difficulty-with-the-proposed-high-speed-train-line-is-134851.html" TargetMode="External"/><Relationship Id="rId837" Type="http://schemas.openxmlformats.org/officeDocument/2006/relationships/hyperlink" Target="https://gmatclub.com/forum/mammals-132040.html" TargetMode="External"/><Relationship Id="rId1022" Type="http://schemas.openxmlformats.org/officeDocument/2006/relationships/hyperlink" Target="https://gmatclub.com/forum/qotd-certain-pesticides-can-become-ineffective-if-244993.html" TargetMode="External"/><Relationship Id="rId269" Type="http://schemas.openxmlformats.org/officeDocument/2006/relationships/hyperlink" Target="https://gmatclub.com/forum/hotco-oil-burners-designed-to-be-used-in-asphalt-plants-94191.html" TargetMode="External"/><Relationship Id="rId476" Type="http://schemas.openxmlformats.org/officeDocument/2006/relationships/hyperlink" Target="https://gmatclub.com/forum/loss-of-the-gocha-mangrove-forests-has-caused-coastal-erosion-reducin-294348.html" TargetMode="External"/><Relationship Id="rId683" Type="http://schemas.openxmlformats.org/officeDocument/2006/relationships/hyperlink" Target="https://gmatclub.com/forum/it-stood-twelve-feet-tall-weighed-nine-thousand-pounds-and-wielded-221385.html" TargetMode="External"/><Relationship Id="rId890" Type="http://schemas.openxmlformats.org/officeDocument/2006/relationships/hyperlink" Target="https://gmatclub.com/forum/while-all-states-face-similar-industrial-waste-problems-the-25141.html" TargetMode="External"/><Relationship Id="rId904" Type="http://schemas.openxmlformats.org/officeDocument/2006/relationships/hyperlink" Target="https://gmatclub.com/forum/last-year-land-values-in-most-parts-of-the-pinelands-rose-89103.html" TargetMode="External"/><Relationship Id="rId33" Type="http://schemas.openxmlformats.org/officeDocument/2006/relationships/hyperlink" Target="https://gmatclub.com/forum/for-similar-cars-and-comparable-drivers-automobile-136792.html" TargetMode="External"/><Relationship Id="rId129" Type="http://schemas.openxmlformats.org/officeDocument/2006/relationships/hyperlink" Target="https://gmatclub.com/forum/new-cr-question-from-og-2016-garlic-fields-201150.html" TargetMode="External"/><Relationship Id="rId336" Type="http://schemas.openxmlformats.org/officeDocument/2006/relationships/hyperlink" Target="https://gmatclub.com/forum/transnational-cooperation-among-corporations-is-experiencing-a-model-232639.html" TargetMode="External"/><Relationship Id="rId543" Type="http://schemas.openxmlformats.org/officeDocument/2006/relationships/hyperlink" Target="https://gmatclub.com/forum/consumer-advocate-in-our-nation-food-packages-must-list-the-number-306085.html" TargetMode="External"/><Relationship Id="rId988" Type="http://schemas.openxmlformats.org/officeDocument/2006/relationships/hyperlink" Target="https://gmatclub.com/forum/the-results-of-the-company-s-cost-cutting-measures-are-evident-in-its-42024.html" TargetMode="External"/><Relationship Id="rId1173" Type="http://schemas.openxmlformats.org/officeDocument/2006/relationships/hyperlink" Target="https://gmatclub.com/forum/the-overall-slackening-of-growth-in-productivity-is-influenced-less-by-305957.html" TargetMode="External"/><Relationship Id="rId182" Type="http://schemas.openxmlformats.org/officeDocument/2006/relationships/hyperlink" Target="https://gmatclub.com/forum/the-sustained-massive-use-of-pesticides-in-farming-has-two-152683.html" TargetMode="External"/><Relationship Id="rId403" Type="http://schemas.openxmlformats.org/officeDocument/2006/relationships/hyperlink" Target="https://gmatclub.com/forum/often-patients-with-ankle-fractures-that-are-stable-and-thus-do-not-16947.html" TargetMode="External"/><Relationship Id="rId750" Type="http://schemas.openxmlformats.org/officeDocument/2006/relationships/hyperlink" Target="https://gmatclub.com/forum/of-all-the-vast-tides-of-migration-that-have-swept-through-105900.html" TargetMode="External"/><Relationship Id="rId848" Type="http://schemas.openxmlformats.org/officeDocument/2006/relationships/hyperlink" Target="https://gmatclub.com/forum/in-1979-lack-of-rain-reduced-india-s-rice-production-to-137020.html" TargetMode="External"/><Relationship Id="rId1033" Type="http://schemas.openxmlformats.org/officeDocument/2006/relationships/hyperlink" Target="https://gmatclub.com/forum/although-the-first-pulsar-or-rapidly-spinning-collapsed-89791.html" TargetMode="External"/><Relationship Id="rId487" Type="http://schemas.openxmlformats.org/officeDocument/2006/relationships/hyperlink" Target="https://gmatclub.com/forum/supply-shortages-and-signs-of-growing-demand-are-driving-cocoa-prices-294359.html" TargetMode="External"/><Relationship Id="rId610" Type="http://schemas.openxmlformats.org/officeDocument/2006/relationships/hyperlink" Target="https://gmatclub.com/forum/although-she-had-signed-a-pledge-of-abstinence-while-being-82655.html" TargetMode="External"/><Relationship Id="rId694" Type="http://schemas.openxmlformats.org/officeDocument/2006/relationships/hyperlink" Target="https://gmatclub.com/forum/travelers-from-earth-to-mars-would-have-to-endure-low-268948.html" TargetMode="External"/><Relationship Id="rId708" Type="http://schemas.openxmlformats.org/officeDocument/2006/relationships/hyperlink" Target="https://gmatclub.com/forum/the-technical-term-pagination-is-a-process-that-leaves-editors-inst-277166.html" TargetMode="External"/><Relationship Id="rId915" Type="http://schemas.openxmlformats.org/officeDocument/2006/relationships/hyperlink" Target="https://gmatclub.com/forum/prices-at-the-producer-level-are-only-1-3-percent-higher-now-206127.html" TargetMode="External"/><Relationship Id="rId347" Type="http://schemas.openxmlformats.org/officeDocument/2006/relationships/hyperlink" Target="https://gmatclub.com/forum/when-trying-to-identify-new-technologies-that-promise-to-35386.html" TargetMode="External"/><Relationship Id="rId999" Type="http://schemas.openxmlformats.org/officeDocument/2006/relationships/hyperlink" Target="https://gmatclub.com/forum/discussion-of-greenhouse-effects-has-usually-focused-on-81888.html" TargetMode="External"/><Relationship Id="rId1100" Type="http://schemas.openxmlformats.org/officeDocument/2006/relationships/hyperlink" Target="https://gmatclub.com/forum/from-the-bark-of-the-paper-birch-tree-the-menomini-crafted-a-canoe-abo-103379.html" TargetMode="External"/><Relationship Id="rId1184" Type="http://schemas.openxmlformats.org/officeDocument/2006/relationships/hyperlink" Target="https://gmatclub.com/forum/because-there-is-not-a-linguistic-census-in-france-as-there-is-for-br-128472.html" TargetMode="External"/><Relationship Id="rId44" Type="http://schemas.openxmlformats.org/officeDocument/2006/relationships/hyperlink" Target="https://gmatclub.com/forum/division-manager-i-want-to-replace-the-microton-computers-i-5804.html" TargetMode="External"/><Relationship Id="rId554" Type="http://schemas.openxmlformats.org/officeDocument/2006/relationships/hyperlink" Target="https://gmatclub.com/forum/ozone-in-the-stratosphere-blocks-deadly-ultraviolet-rays-from-the-sun-306111.html" TargetMode="External"/><Relationship Id="rId761" Type="http://schemas.openxmlformats.org/officeDocument/2006/relationships/hyperlink" Target="https://gmatclub.com/forum/researchers-now-regard-interferon-as-not-a-single-substance-but-it-is-242548.html" TargetMode="External"/><Relationship Id="rId859" Type="http://schemas.openxmlformats.org/officeDocument/2006/relationships/hyperlink" Target="https://gmatclub.com/forum/the-bank-holds-3-billion-in-loans-that-are-seriously-delinquent-or-in-45320.html" TargetMode="External"/><Relationship Id="rId193" Type="http://schemas.openxmlformats.org/officeDocument/2006/relationships/hyperlink" Target="https://gmatclub.com/forum/unlike-the-wholesale-price-of-raw-wool-the-wholesale-price-93250.html" TargetMode="External"/><Relationship Id="rId207" Type="http://schemas.openxmlformats.org/officeDocument/2006/relationships/hyperlink" Target="https://gmatclub.com/forum/while-many-people-think-of-genetic-manipulation-of-food-136972.html" TargetMode="External"/><Relationship Id="rId414" Type="http://schemas.openxmlformats.org/officeDocument/2006/relationships/hyperlink" Target="https://gmatclub.com/forum/public-health-expert-increasing-the-urgency-of-a-public-health-messag-201148.html" TargetMode="External"/><Relationship Id="rId498" Type="http://schemas.openxmlformats.org/officeDocument/2006/relationships/hyperlink" Target="https://gmatclub.com/forum/certain-groups-of-asian-snails-include-both-left-handed-and-right-h-294371.html" TargetMode="External"/><Relationship Id="rId621" Type="http://schemas.openxmlformats.org/officeDocument/2006/relationships/hyperlink" Target="https://gmatclub.com/forum/as-the-cost-of-wireless-service-has-steadily-dropped-over-158182.html" TargetMode="External"/><Relationship Id="rId1044" Type="http://schemas.openxmlformats.org/officeDocument/2006/relationships/hyperlink" Target="https://gmatclub.com/forum/declining-values-for-farm-equipment-and-land-the-collateral-against-128648.html" TargetMode="External"/><Relationship Id="rId260" Type="http://schemas.openxmlformats.org/officeDocument/2006/relationships/hyperlink" Target="https://gmatclub.com/forum/fact-1-television-advertising-is-becoming-less-effective-the-proport-88893.html" TargetMode="External"/><Relationship Id="rId719" Type="http://schemas.openxmlformats.org/officeDocument/2006/relationships/hyperlink" Target="https://gmatclub.com/forum/unlike-the-conviction-held-by-many-of-her-colleagues-that-79585.html" TargetMode="External"/><Relationship Id="rId926" Type="http://schemas.openxmlformats.org/officeDocument/2006/relationships/hyperlink" Target="https://gmatclub.com/forum/in-1776-adam-smith-wrote-that-it-is-young-people-who-have-the-contemp-242646.html" TargetMode="External"/><Relationship Id="rId1111" Type="http://schemas.openxmlformats.org/officeDocument/2006/relationships/hyperlink" Target="https://gmatclub.com/forum/early-administrative-decisions-in-china-s-ming-dynasty-eventually-caus-242622.html" TargetMode="External"/><Relationship Id="rId55" Type="http://schemas.openxmlformats.org/officeDocument/2006/relationships/hyperlink" Target="https://gmatclub.com/forum/certain-messenger-molecules-fight-damage-to-the-lungs-from-161735.html" TargetMode="External"/><Relationship Id="rId120" Type="http://schemas.openxmlformats.org/officeDocument/2006/relationships/hyperlink" Target="https://gmatclub.com/forum/market-forecaster-the-price-of-pecans-is-high-when-pecans-are-compara-268684.html" TargetMode="External"/><Relationship Id="rId358" Type="http://schemas.openxmlformats.org/officeDocument/2006/relationships/hyperlink" Target="https://gmatclub.com/forum/a-factory-was-trying-out-a-new-process-for-producing-one-of-its-produc-154309.html" TargetMode="External"/><Relationship Id="rId565" Type="http://schemas.openxmlformats.org/officeDocument/2006/relationships/hyperlink" Target="https://gmatclub.com/forum/the-proportion-of-manufacturing-companies-in-alameda-that-use-microele-286450.html" TargetMode="External"/><Relationship Id="rId772" Type="http://schemas.openxmlformats.org/officeDocument/2006/relationships/hyperlink" Target="https://gmatclub.com/forum/a-recent-national-study-of-the-public-schools-shows-that-there-are-now-8165.html" TargetMode="External"/><Relationship Id="rId1195" Type="http://schemas.openxmlformats.org/officeDocument/2006/relationships/hyperlink" Target="https://gmatclub.com/forum/many-states-in-search-of-industries-that-are-clean-fast-growing-and-305883.html" TargetMode="External"/><Relationship Id="rId1209" Type="http://schemas.openxmlformats.org/officeDocument/2006/relationships/printerSettings" Target="../printerSettings/printerSettings3.bin"/><Relationship Id="rId218" Type="http://schemas.openxmlformats.org/officeDocument/2006/relationships/hyperlink" Target="https://gmatclub.com/forum/a-newly-discovered-painting-seems-to-be-the-work-of-201746.html" TargetMode="External"/><Relationship Id="rId425" Type="http://schemas.openxmlformats.org/officeDocument/2006/relationships/hyperlink" Target="https://gmatclub.com/forum/studies-have-shown-that-elderly-people-who-practice-a-religion-are-muc-67532.html" TargetMode="External"/><Relationship Id="rId632" Type="http://schemas.openxmlformats.org/officeDocument/2006/relationships/hyperlink" Target="https://gmatclub.com/forum/in-the-seventh-century-b-c-the-roman-alphabet-was-205237.html" TargetMode="External"/><Relationship Id="rId1055" Type="http://schemas.openxmlformats.org/officeDocument/2006/relationships/hyperlink" Target="https://gmatclub.com/forum/while-many-of-the-dinosaur-fossils-205345.html" TargetMode="External"/><Relationship Id="rId271" Type="http://schemas.openxmlformats.org/officeDocument/2006/relationships/hyperlink" Target="https://gmatclub.com/forum/in-1987-sinusitis-was-the-most-common-chronic-medical-26179.html" TargetMode="External"/><Relationship Id="rId937" Type="http://schemas.openxmlformats.org/officeDocument/2006/relationships/hyperlink" Target="https://gmatclub.com/forum/one-view-of-the-economy-contends-that-a-large-drop-in-oil-prices-33830.html" TargetMode="External"/><Relationship Id="rId1122" Type="http://schemas.openxmlformats.org/officeDocument/2006/relationships/hyperlink" Target="https://gmatclub.com/forum/minnesota-is-the-only-one-of-the-contiguous-forty-eight-states-that-st-48159.html" TargetMode="External"/><Relationship Id="rId66" Type="http://schemas.openxmlformats.org/officeDocument/2006/relationships/hyperlink" Target="https://gmatclub.com/forum/aphasia-an-impairment-of-the-capacity-to-use-160240.html" TargetMode="External"/><Relationship Id="rId131" Type="http://schemas.openxmlformats.org/officeDocument/2006/relationships/hyperlink" Target="https://gmatclub.com/forum/northern-air-has-dozens-of-flights-daily-into-and-out-of-84580.html" TargetMode="External"/><Relationship Id="rId369" Type="http://schemas.openxmlformats.org/officeDocument/2006/relationships/hyperlink" Target="https://gmatclub.com/forum/between-1980-and-2000-the-sea-otter-population-of-the-aleutian-islands-202574.html" TargetMode="External"/><Relationship Id="rId576" Type="http://schemas.openxmlformats.org/officeDocument/2006/relationships/hyperlink" Target="https://gmatclub.com/forum/with-respect-to-most-species-of-animals-they-are-evenly-divided-in-268628.html" TargetMode="External"/><Relationship Id="rId783" Type="http://schemas.openxmlformats.org/officeDocument/2006/relationships/hyperlink" Target="https://gmatclub.com/forum/og-2016-companies-are-relying-more-and-more-on-networked-computers-204288.html" TargetMode="External"/><Relationship Id="rId990" Type="http://schemas.openxmlformats.org/officeDocument/2006/relationships/hyperlink" Target="https://gmatclub.com/forum/beatrix-potter-in-her-book-illustrations-carefully-coordinating-them-147163.html" TargetMode="External"/><Relationship Id="rId229" Type="http://schemas.openxmlformats.org/officeDocument/2006/relationships/hyperlink" Target="https://gmatclub.com/forum/advertisement-for-sinus-pain-three-out-of-four-hospitals-give-their-94110.html" TargetMode="External"/><Relationship Id="rId436" Type="http://schemas.openxmlformats.org/officeDocument/2006/relationships/hyperlink" Target="https://gmatclub.com/forum/theater-critic-the-play-la-finestrina-now-at-centraltheater-was-wri-144562.html" TargetMode="External"/><Relationship Id="rId643" Type="http://schemas.openxmlformats.org/officeDocument/2006/relationships/hyperlink" Target="https://gmatclub.com/forum/if-the-proposed-expenditures-for-gathering-information-89279.html" TargetMode="External"/><Relationship Id="rId1066" Type="http://schemas.openxmlformats.org/officeDocument/2006/relationships/hyperlink" Target="https://gmatclub.com/forum/qotd-a-1972-agreement-between-canada-and-the-united-states-reduced-252000.html" TargetMode="External"/><Relationship Id="rId850" Type="http://schemas.openxmlformats.org/officeDocument/2006/relationships/hyperlink" Target="https://gmatclub.com/forum/architects-and-stonemasons-huge-palace-and-temple-clusters-were-built-128611.html" TargetMode="External"/><Relationship Id="rId948" Type="http://schemas.openxmlformats.org/officeDocument/2006/relationships/hyperlink" Target="https://gmatclub.com/forum/tropical-bats-play-important-roles-in-the-rain-forest-131457.html" TargetMode="External"/><Relationship Id="rId1133" Type="http://schemas.openxmlformats.org/officeDocument/2006/relationships/hyperlink" Target="https://gmatclub.com/forum/when-working-with-overseas-clients-an-understanding-of-cultural-norms-18796.html" TargetMode="External"/><Relationship Id="rId77" Type="http://schemas.openxmlformats.org/officeDocument/2006/relationships/hyperlink" Target="https://gmatclub.com/forum/a-proposed-ordinance-requires-the-installation-161732.html" TargetMode="External"/><Relationship Id="rId282" Type="http://schemas.openxmlformats.org/officeDocument/2006/relationships/hyperlink" Target="https://gmatclub.com/forum/low-income-families-are-often-unable-to-afford-as-much-child-58541.html" TargetMode="External"/><Relationship Id="rId503" Type="http://schemas.openxmlformats.org/officeDocument/2006/relationships/hyperlink" Target="https://gmatclub.com/forum/from-1973-to-1986-growth-in-the-united-states-economy-was-over-33-per-294500.html" TargetMode="External"/><Relationship Id="rId587" Type="http://schemas.openxmlformats.org/officeDocument/2006/relationships/hyperlink" Target="https://gmatclub.com/forum/coffee-prices-rose-sharply-monday-posting-their-biggest-one-day-gain-221370.html" TargetMode="External"/><Relationship Id="rId710" Type="http://schemas.openxmlformats.org/officeDocument/2006/relationships/hyperlink" Target="https://gmatclub.com/forum/an-analysis-of-tree-bark-all-over-the-globe-shows-that-chemical-insect-221372.html" TargetMode="External"/><Relationship Id="rId808" Type="http://schemas.openxmlformats.org/officeDocument/2006/relationships/hyperlink" Target="https://gmatclub.com/forum/new-theories-propose-that-catastrophic-impacts-of-asteroids-196709.html" TargetMode="External"/><Relationship Id="rId8" Type="http://schemas.openxmlformats.org/officeDocument/2006/relationships/hyperlink" Target="https://gmatclub.com/forum/in-the-arid-land-along-the-colorado-river-use-of-the-82420.html" TargetMode="External"/><Relationship Id="rId142" Type="http://schemas.openxmlformats.org/officeDocument/2006/relationships/hyperlink" Target="https://gmatclub.com/forum/phishco-runs-a-number-of-farms-in-the-arid-province-of-nufa-depending-220705.html" TargetMode="External"/><Relationship Id="rId447" Type="http://schemas.openxmlformats.org/officeDocument/2006/relationships/hyperlink" Target="https://gmatclub.com/forum/cr-challenge-question-bumblebees-og-201645.html" TargetMode="External"/><Relationship Id="rId794" Type="http://schemas.openxmlformats.org/officeDocument/2006/relationships/hyperlink" Target="https://gmatclub.com/forum/what-brought-the-automobile-company-back-from-the-verge-of-86353.html" TargetMode="External"/><Relationship Id="rId1077" Type="http://schemas.openxmlformats.org/officeDocument/2006/relationships/hyperlink" Target="https://gmatclub.com/forum/the-supreme-court-has-ruled-that-public-universities-may-20807.html" TargetMode="External"/><Relationship Id="rId1200" Type="http://schemas.openxmlformats.org/officeDocument/2006/relationships/hyperlink" Target="https://gmatclub.com/forum/rejecting-its-argument-that-the-masters-dog-training-club-s-primary-305895.html" TargetMode="External"/><Relationship Id="rId654" Type="http://schemas.openxmlformats.org/officeDocument/2006/relationships/hyperlink" Target="https://gmatclub.com/forum/when-congress-reconvenes-some-newly-elected-158605.html" TargetMode="External"/><Relationship Id="rId861" Type="http://schemas.openxmlformats.org/officeDocument/2006/relationships/hyperlink" Target="https://gmatclub.com/forum/a-new-study-suggests-that-the-conversational-pace-of-92666.html" TargetMode="External"/><Relationship Id="rId959" Type="http://schemas.openxmlformats.org/officeDocument/2006/relationships/hyperlink" Target="https://gmatclub.com/forum/the-normative-model-of-strategic-decision-making-suggests-99971.html" TargetMode="External"/><Relationship Id="rId293" Type="http://schemas.openxmlformats.org/officeDocument/2006/relationships/hyperlink" Target="https://gmatclub.com/forum/most-archaeologists-have-held-that-people-first-reached-the-67404.html" TargetMode="External"/><Relationship Id="rId307" Type="http://schemas.openxmlformats.org/officeDocument/2006/relationships/hyperlink" Target="https://gmatclub.com/forum/qotd-pro-tect-insurance-company-has-recently-been-248803.html" TargetMode="External"/><Relationship Id="rId514" Type="http://schemas.openxmlformats.org/officeDocument/2006/relationships/hyperlink" Target="https://gmatclub.com/forum/despite-legislation-designed-to-stem-the-accumulation-of-plastic-waste-294502.html" TargetMode="External"/><Relationship Id="rId721" Type="http://schemas.openxmlformats.org/officeDocument/2006/relationships/hyperlink" Target="https://gmatclub.com/forum/along-with-the-drop-in-producer-prices-announced-yesterday-the-strong-19816.html" TargetMode="External"/><Relationship Id="rId1144" Type="http://schemas.openxmlformats.org/officeDocument/2006/relationships/hyperlink" Target="https://gmatclub.com/forum/severely-hindered-by-problems-with-local-suppliers-the-fact-that-the-294388.html" TargetMode="External"/><Relationship Id="rId88" Type="http://schemas.openxmlformats.org/officeDocument/2006/relationships/hyperlink" Target="https://gmatclub.com/forum/a-company-has-developed-a-new-sensing-device-that-according-to-the-co-268505.html" TargetMode="External"/><Relationship Id="rId153" Type="http://schemas.openxmlformats.org/officeDocument/2006/relationships/hyperlink" Target="https://gmatclub.com/forum/robot-satellites-relay-important-communications-and-identify-68907.html" TargetMode="External"/><Relationship Id="rId360" Type="http://schemas.openxmlformats.org/officeDocument/2006/relationships/hyperlink" Target="https://gmatclub.com/forum/a-newly-discovered-painting-on-wooden-panel-by-michelangelo-32998.html" TargetMode="External"/><Relationship Id="rId598" Type="http://schemas.openxmlformats.org/officeDocument/2006/relationships/hyperlink" Target="https://gmatclub.com/forum/the-question-of-whether-to-divest-themselves-of-stock-in-companies-82471.html" TargetMode="External"/><Relationship Id="rId819" Type="http://schemas.openxmlformats.org/officeDocument/2006/relationships/hyperlink" Target="https://gmatclub.com/forum/having-been-named-for-a-mythological-nymph-205139.html" TargetMode="External"/><Relationship Id="rId1004" Type="http://schemas.openxmlformats.org/officeDocument/2006/relationships/hyperlink" Target="https://gmatclub.com/forum/by-developing-the-secure-digital-music-initiative-the-recording-26029.html" TargetMode="External"/><Relationship Id="rId1211" Type="http://schemas.openxmlformats.org/officeDocument/2006/relationships/table" Target="../tables/table2.xml"/><Relationship Id="rId220" Type="http://schemas.openxmlformats.org/officeDocument/2006/relationships/hyperlink" Target="https://gmatclub.com/forum/a-physically-active-lifestyle-has-been-shown-to-help-149982.html" TargetMode="External"/><Relationship Id="rId458" Type="http://schemas.openxmlformats.org/officeDocument/2006/relationships/hyperlink" Target="https://gmatclub.com/forum/in-wareland-last-year-16-percent-of-licensed-drivers-under-21-and-241474.html" TargetMode="External"/><Relationship Id="rId665" Type="http://schemas.openxmlformats.org/officeDocument/2006/relationships/hyperlink" Target="https://gmatclub.com/forum/intar-the-oldest-hispanic-theater-company-in-new-york-has-44445.html" TargetMode="External"/><Relationship Id="rId872" Type="http://schemas.openxmlformats.org/officeDocument/2006/relationships/hyperlink" Target="https://gmatclub.com/forum/the-largest-of-all-the-planets-not-only-is-jupiter-three-206350.html" TargetMode="External"/><Relationship Id="rId1088" Type="http://schemas.openxmlformats.org/officeDocument/2006/relationships/hyperlink" Target="https://gmatclub.com/forum/some-anthropologists-believe-that-the-genetic-homogeneity-134793.html" TargetMode="External"/><Relationship Id="rId15" Type="http://schemas.openxmlformats.org/officeDocument/2006/relationships/hyperlink" Target="https://gmatclub.com/forum/in-many-corporations-employees-are-being-replaced-by-automated-277123.html" TargetMode="External"/><Relationship Id="rId318" Type="http://schemas.openxmlformats.org/officeDocument/2006/relationships/hyperlink" Target="https://gmatclub.com/forum/the-amount-of-time-it-takes-for-most-of-a-worker-s-39565.html" TargetMode="External"/><Relationship Id="rId525" Type="http://schemas.openxmlformats.org/officeDocument/2006/relationships/hyperlink" Target="https://gmatclub.com/forum/in-the-united-states-injuries-to-passengers-involved-in-automobile-ac-2643.html" TargetMode="External"/><Relationship Id="rId732" Type="http://schemas.openxmlformats.org/officeDocument/2006/relationships/hyperlink" Target="https://gmatclub.com/forum/in-a-speech-before-the-senate-banking-committee-the-chairman-of-the-f-268589.html" TargetMode="External"/><Relationship Id="rId1155" Type="http://schemas.openxmlformats.org/officeDocument/2006/relationships/hyperlink" Target="https://gmatclub.com/forum/when-more-and-more-factories-move-out-of-the-cities-each-year-294492.html" TargetMode="External"/><Relationship Id="rId99" Type="http://schemas.openxmlformats.org/officeDocument/2006/relationships/hyperlink" Target="https://gmatclub.com/forum/2016-og-nownews-although-still-the-most-popular-magazine-covering-cu-202760.html" TargetMode="External"/><Relationship Id="rId164" Type="http://schemas.openxmlformats.org/officeDocument/2006/relationships/hyperlink" Target="https://gmatclub.com/forum/suncorp-a-new-corporation-with-limited-funds-has-been-136975.html" TargetMode="External"/><Relationship Id="rId371" Type="http://schemas.openxmlformats.org/officeDocument/2006/relationships/hyperlink" Target="https://gmatclub.com/forum/biometric-access-control-systems-those-using-fingerprints-voice-print-68644.html" TargetMode="External"/><Relationship Id="rId1015" Type="http://schemas.openxmlformats.org/officeDocument/2006/relationships/hyperlink" Target="https://gmatclub.com/forum/in-a-previous-design-the-weight-of-the-discus-used-in-track-competiti-100508.html" TargetMode="External"/><Relationship Id="rId469" Type="http://schemas.openxmlformats.org/officeDocument/2006/relationships/hyperlink" Target="https://gmatclub.com/forum/there-is-a-great-deal-of-geographical-variation-in-the-frequency-of-ma-1464.html" TargetMode="External"/><Relationship Id="rId676" Type="http://schemas.openxmlformats.org/officeDocument/2006/relationships/hyperlink" Target="https://gmatclub.com/forum/hundreds-of-species-of-fish-generate-and-discharge-electric-158181.html" TargetMode="External"/><Relationship Id="rId883" Type="http://schemas.openxmlformats.org/officeDocument/2006/relationships/hyperlink" Target="https://gmatclub.com/forum/the-organization-of-petroleum-exporting-countries-opec-had-24069.html" TargetMode="External"/><Relationship Id="rId1099" Type="http://schemas.openxmlformats.org/officeDocument/2006/relationships/hyperlink" Target="https://gmatclub.com/forum/a-survey-by-the-national-council-of-churches-showed-that-in-1986-there-113299.html" TargetMode="External"/><Relationship Id="rId26" Type="http://schemas.openxmlformats.org/officeDocument/2006/relationships/hyperlink" Target="https://gmatclub.com/forum/hollywood-restaurant-is-replacing-some-of-its-standard-136967.html" TargetMode="External"/><Relationship Id="rId231" Type="http://schemas.openxmlformats.org/officeDocument/2006/relationships/hyperlink" Target="https://gmatclub.com/forum/although-migraine-headaches-are-believed-to-be-caused-by-food-allergie-181773.html" TargetMode="External"/><Relationship Id="rId329" Type="http://schemas.openxmlformats.org/officeDocument/2006/relationships/hyperlink" Target="https://gmatclub.com/forum/the-percentage-of-households-with-an-annual-income-of-more-9003.html" TargetMode="External"/><Relationship Id="rId536" Type="http://schemas.openxmlformats.org/officeDocument/2006/relationships/hyperlink" Target="https://gmatclub.com/forum/with-the-invention-and-first-commercial-flights-of-the-airplane-316735.html" TargetMode="External"/><Relationship Id="rId1166" Type="http://schemas.openxmlformats.org/officeDocument/2006/relationships/hyperlink" Target="https://gmatclub.com/forum/because-70-percent-of-the-people-of-india-use-wood-as-their-sole-fuel-305827.html" TargetMode="External"/><Relationship Id="rId175" Type="http://schemas.openxmlformats.org/officeDocument/2006/relationships/hyperlink" Target="https://gmatclub.com/forum/the-interview-is-an-essential-part-of-a-successful-hiring-program-beca-204962.html" TargetMode="External"/><Relationship Id="rId743" Type="http://schemas.openxmlformats.org/officeDocument/2006/relationships/hyperlink" Target="https://gmatclub.com/forum/between-14-000-and-8-000-b-c-the-ice-cap-that-covered-northern-asia-242405.html" TargetMode="External"/><Relationship Id="rId950" Type="http://schemas.openxmlformats.org/officeDocument/2006/relationships/hyperlink" Target="https://gmatclub.com/forum/the-development-of-a-new-jumbo-rocket-that-is-expected-to-130217.html" TargetMode="External"/><Relationship Id="rId1026" Type="http://schemas.openxmlformats.org/officeDocument/2006/relationships/hyperlink" Target="https://gmatclub.com/forum/although-a-number-of-excellent-studies-narrate-the-development-of-dome-243570.html" TargetMode="External"/><Relationship Id="rId382" Type="http://schemas.openxmlformats.org/officeDocument/2006/relationships/hyperlink" Target="https://gmatclub.com/forum/humans-get-lyme-disease-from-infected-tick-205032.html" TargetMode="External"/><Relationship Id="rId603" Type="http://schemas.openxmlformats.org/officeDocument/2006/relationships/hyperlink" Target="https://gmatclub.com/forum/of-all-the-possible-disasters-that-threaten-american-119681.html" TargetMode="External"/><Relationship Id="rId687" Type="http://schemas.openxmlformats.org/officeDocument/2006/relationships/hyperlink" Target="https://gmatclub.com/forum/nearly-unrivaled-in-their-biological-diversity-coral-reefs-provide-221373.html" TargetMode="External"/><Relationship Id="rId810" Type="http://schemas.openxmlformats.org/officeDocument/2006/relationships/hyperlink" Target="https://gmatclub.com/forum/the-life-and-casualty-company-hopes-that-by-increasing-its-environment-220340.html" TargetMode="External"/><Relationship Id="rId908" Type="http://schemas.openxmlformats.org/officeDocument/2006/relationships/hyperlink" Target="https://gmatclub.com/forum/qotd-as-a-baby-emerges-from-the-darkness-of-the-womb-with-a-rudimenta-248256.html" TargetMode="External"/><Relationship Id="rId242" Type="http://schemas.openxmlformats.org/officeDocument/2006/relationships/hyperlink" Target="https://gmatclub.com/forum/birds-have-been-said-to-be-descended-from-certain-birdlike-dinosaur-sp-220394.html" TargetMode="External"/><Relationship Id="rId894" Type="http://schemas.openxmlformats.org/officeDocument/2006/relationships/hyperlink" Target="https://gmatclub.com/forum/each-of-hemingway-s-wives-hadley-richardson-pauline-pfeiffer-martha-133090.html" TargetMode="External"/><Relationship Id="rId1177" Type="http://schemas.openxmlformats.org/officeDocument/2006/relationships/hyperlink" Target="https://gmatclub.com/forum/many-of-them-chiseled-from-solid-rock-centuries-ago-the-mountainous-175381.html" TargetMode="External"/><Relationship Id="rId37" Type="http://schemas.openxmlformats.org/officeDocument/2006/relationships/hyperlink" Target="https://gmatclub.com/forum/enterprise-bank-currently-requires-customers-with-checking-accounts-to-268508.html" TargetMode="External"/><Relationship Id="rId102" Type="http://schemas.openxmlformats.org/officeDocument/2006/relationships/hyperlink" Target="https://gmatclub.com/forum/it-is-true-that-it-is-against-international-law-to-sell-plutonium-to-89406.html" TargetMode="External"/><Relationship Id="rId547" Type="http://schemas.openxmlformats.org/officeDocument/2006/relationships/hyperlink" Target="https://gmatclub.com/forum/city-resident-these-new-digital-electronic-billboards-should-be-banne-306079.html" TargetMode="External"/><Relationship Id="rId754" Type="http://schemas.openxmlformats.org/officeDocument/2006/relationships/hyperlink" Target="https://gmatclub.com/forum/air-traffic-routes-over-the-north-pole-are-currently-used-by-only-two-242552.html" TargetMode="External"/><Relationship Id="rId961" Type="http://schemas.openxmlformats.org/officeDocument/2006/relationships/hyperlink" Target="https://gmatclub.com/forum/inuits-of-the-bering-sea-were-in-isolation-from-217148.html" TargetMode="External"/><Relationship Id="rId90" Type="http://schemas.openxmlformats.org/officeDocument/2006/relationships/hyperlink" Target="https://gmatclub.com/forum/a-certain-species-of-desert-lizard-digs-tunnels-in-which-to-lay-its-eg-241710.html" TargetMode="External"/><Relationship Id="rId186" Type="http://schemas.openxmlformats.org/officeDocument/2006/relationships/hyperlink" Target="https://gmatclub.com/forum/to-prevent-some-conflicts-of-interest-congress-could-prohibit-high-le-96340.html" TargetMode="External"/><Relationship Id="rId393" Type="http://schemas.openxmlformats.org/officeDocument/2006/relationships/hyperlink" Target="https://gmatclub.com/forum/last-year-a-global-disturbance-of-weather-patterns-disrupted-204421.html" TargetMode="External"/><Relationship Id="rId407" Type="http://schemas.openxmlformats.org/officeDocument/2006/relationships/hyperlink" Target="https://gmatclub.com/forum/og-2016-voters-commonly-condemn-politicians-for-being-insincere-204218.html" TargetMode="External"/><Relationship Id="rId614" Type="http://schemas.openxmlformats.org/officeDocument/2006/relationships/hyperlink" Target="https://gmatclub.com/forum/palladium-prices-have-soared-with-russia-restricting-exports-and-268630.html" TargetMode="External"/><Relationship Id="rId821" Type="http://schemas.openxmlformats.org/officeDocument/2006/relationships/hyperlink" Target="https://gmatclub.com/forum/the-direction-in-which-the-earth-and-the-other-solid-planets-mercury-85143.html" TargetMode="External"/><Relationship Id="rId1037" Type="http://schemas.openxmlformats.org/officeDocument/2006/relationships/hyperlink" Target="https://gmatclub.com/forum/although-various-eighteenth-and-nineteenth-century-american-poets-had-88063.html" TargetMode="External"/><Relationship Id="rId253" Type="http://schemas.openxmlformats.org/officeDocument/2006/relationships/hyperlink" Target="https://gmatclub.com/forum/editorial-an-arrest-made-by-a-midville-police-officer-is-pr-62724.html" TargetMode="External"/><Relationship Id="rId460" Type="http://schemas.openxmlformats.org/officeDocument/2006/relationships/hyperlink" Target="https://gmatclub.com/forum/music-critic-fewer-and-fewer-musicians-are-studying-classical-music-242648.html" TargetMode="External"/><Relationship Id="rId698" Type="http://schemas.openxmlformats.org/officeDocument/2006/relationships/hyperlink" Target="https://gmatclub.com/forum/the-energy-source-on-voyager2-is-not-a-nuclear-reactor-in-47316.html" TargetMode="External"/><Relationship Id="rId919" Type="http://schemas.openxmlformats.org/officeDocument/2006/relationships/hyperlink" Target="https://gmatclub.com/forum/in-a-d-391-resulting-from-the-destruction-of-the-largest-library-of-102162.html" TargetMode="External"/><Relationship Id="rId1090" Type="http://schemas.openxmlformats.org/officeDocument/2006/relationships/hyperlink" Target="https://gmatclub.com/forum/the-prime-lending-rate-is-a-key-rate-in-the-economy-not-78893.html" TargetMode="External"/><Relationship Id="rId1104" Type="http://schemas.openxmlformats.org/officeDocument/2006/relationships/hyperlink" Target="https://gmatclub.com/forum/heirloom-tomatoes-grown-from-seeds-saved-from-the-previous-year-only-75868.html" TargetMode="External"/><Relationship Id="rId48" Type="http://schemas.openxmlformats.org/officeDocument/2006/relationships/hyperlink" Target="https://gmatclub.com/forum/country-y-uses-its-scarce-foreign-exchange-reserves-to-buy-scrap-iron-64326.html" TargetMode="External"/><Relationship Id="rId113" Type="http://schemas.openxmlformats.org/officeDocument/2006/relationships/hyperlink" Target="https://gmatclub.com/forum/male-bowerbirds-construct-elaborately-decorated-nests-or-bowers-basi-192594.html" TargetMode="External"/><Relationship Id="rId320" Type="http://schemas.openxmlformats.org/officeDocument/2006/relationships/hyperlink" Target="https://gmatclub.com/forum/the-difference-in-average-annual-income-in-favor-of-employees-who-have-220521.html" TargetMode="External"/><Relationship Id="rId558" Type="http://schemas.openxmlformats.org/officeDocument/2006/relationships/hyperlink" Target="https://gmatclub.com/forum/advertisement-our-competitors-computer-salespeople-are-paid-accordin-306084.html" TargetMode="External"/><Relationship Id="rId765" Type="http://schemas.openxmlformats.org/officeDocument/2006/relationships/hyperlink" Target="https://gmatclub.com/forum/the-rising-of-costs-of-data-processing-operations-at-many-81517.html" TargetMode="External"/><Relationship Id="rId972" Type="http://schemas.openxmlformats.org/officeDocument/2006/relationships/hyperlink" Target="https://gmatclub.com/forum/making-things-even-more-difficult-has-been-general-market-inactivity-l-220349.html" TargetMode="External"/><Relationship Id="rId1188" Type="http://schemas.openxmlformats.org/officeDocument/2006/relationships/hyperlink" Target="https://gmatclub.com/forum/some-biographers-have-not-only-disputed-the-common-notion-that-edgar-296814.html" TargetMode="External"/><Relationship Id="rId197" Type="http://schemas.openxmlformats.org/officeDocument/2006/relationships/hyperlink" Target="https://gmatclub.com/forum/verbal-review-2-16th-ed-it-is-often-said-that-high-rates-of-inflation-209026.html" TargetMode="External"/><Relationship Id="rId418" Type="http://schemas.openxmlformats.org/officeDocument/2006/relationships/hyperlink" Target="https://gmatclub.com/forum/tanco-a-leather-manufacturer-uses-large-quantities-of-common-salt-to-253918.html" TargetMode="External"/><Relationship Id="rId625" Type="http://schemas.openxmlformats.org/officeDocument/2006/relationships/hyperlink" Target="https://gmatclub.com/forum/using-study-groups-managed-by-the-principal-popular-organizations-and-220346.html" TargetMode="External"/><Relationship Id="rId832" Type="http://schemas.openxmlformats.org/officeDocument/2006/relationships/hyperlink" Target="https://gmatclub.com/forum/thomas-eakins-powerful-style-and-his-choices-of-subject-the-advances-74313.html" TargetMode="External"/><Relationship Id="rId1048" Type="http://schemas.openxmlformats.org/officeDocument/2006/relationships/hyperlink" Target="https://gmatclub.com/forum/emily-dickinsons-letters-to-susan-huntington-dickinson-were-10142.html" TargetMode="External"/><Relationship Id="rId264" Type="http://schemas.openxmlformats.org/officeDocument/2006/relationships/hyperlink" Target="https://gmatclub.com/forum/film-director-it-is-true-that-certain-characters-and-plot-155794.html" TargetMode="External"/><Relationship Id="rId471" Type="http://schemas.openxmlformats.org/officeDocument/2006/relationships/hyperlink" Target="https://gmatclub.com/forum/with-seventeen-casinos-moneyland-operates-the-most-casinos-222382.html" TargetMode="External"/><Relationship Id="rId1115" Type="http://schemas.openxmlformats.org/officeDocument/2006/relationships/hyperlink" Target="https://gmatclub.com/forum/students-in-the-metropolitan-school-district-lack-math-skills-to-such-79092.html" TargetMode="External"/><Relationship Id="rId59" Type="http://schemas.openxmlformats.org/officeDocument/2006/relationships/hyperlink" Target="https://gmatclub.com/forum/by-competing-with-rodents-for-seeds-black-ants-help-control-44017.html" TargetMode="External"/><Relationship Id="rId124" Type="http://schemas.openxmlformats.org/officeDocument/2006/relationships/hyperlink" Target="https://gmatclub.com/forum/most-employees-in-the-computer-industry-move-from-company-to-84762.html" TargetMode="External"/><Relationship Id="rId569" Type="http://schemas.openxmlformats.org/officeDocument/2006/relationships/hyperlink" Target="https://gmatclub.com/forum/as-hurricane-hugo-approached-the-atlantic-coast-it-increased-dramatic-103390.html" TargetMode="External"/><Relationship Id="rId776" Type="http://schemas.openxmlformats.org/officeDocument/2006/relationships/hyperlink" Target="https://gmatclub.com/forum/a-recent-court-decision-has-qualified-a-1998-ruling-that-workers-canno-207805.html" TargetMode="External"/><Relationship Id="rId983" Type="http://schemas.openxmlformats.org/officeDocument/2006/relationships/hyperlink" Target="https://gmatclub.com/forum/on-the-tournament-roster-are-listed-several-tennis-students-most-all-221371.html" TargetMode="External"/><Relationship Id="rId1199" Type="http://schemas.openxmlformats.org/officeDocument/2006/relationships/hyperlink" Target="https://gmatclub.com/forum/much-of-the-hope-for-continued-improvement-of-the-economy-lies-in-the-305960.html" TargetMode="External"/><Relationship Id="rId331" Type="http://schemas.openxmlformats.org/officeDocument/2006/relationships/hyperlink" Target="https://gmatclub.com/forum/the-tobacco-industry-is-still-profitable-and-projections-are-that-it-12457.html" TargetMode="External"/><Relationship Id="rId429" Type="http://schemas.openxmlformats.org/officeDocument/2006/relationships/hyperlink" Target="https://gmatclub.com/forum/the-introduction-of-new-drugs-into-the-market-is-frequently-220355.html" TargetMode="External"/><Relationship Id="rId636" Type="http://schemas.openxmlformats.org/officeDocument/2006/relationships/hyperlink" Target="https://gmatclub.com/forum/a-recording-system-was-so-secretly-installed-and-operated-in-51654.html" TargetMode="External"/><Relationship Id="rId1059" Type="http://schemas.openxmlformats.org/officeDocument/2006/relationships/hyperlink" Target="https://gmatclub.com/forum/technically-quicksand-is-the-term-for-sand-that-is-so-saturated-wit-268593.html" TargetMode="External"/><Relationship Id="rId843" Type="http://schemas.openxmlformats.org/officeDocument/2006/relationships/hyperlink" Target="https://gmatclub.com/forum/inspired-by-the-helsinki-accords-and-outraged-by-the-harsh-sentences-m-217334.html" TargetMode="External"/><Relationship Id="rId1126" Type="http://schemas.openxmlformats.org/officeDocument/2006/relationships/hyperlink" Target="https://gmatclub.com/forum/with-the-patience-of-its-customers-and-with-its-network-strained-to-th-242541.html" TargetMode="External"/><Relationship Id="rId275" Type="http://schemas.openxmlformats.org/officeDocument/2006/relationships/hyperlink" Target="https://gmatclub.com/forum/increased-use-of-incineration-is-sometimes-advocated-as-a-safe-way-to-201149.html" TargetMode="External"/><Relationship Id="rId482" Type="http://schemas.openxmlformats.org/officeDocument/2006/relationships/hyperlink" Target="https://gmatclub.com/forum/according-to-a-study-after-a-week-of-high-altitude-living-twenty-men-294354.html" TargetMode="External"/><Relationship Id="rId703" Type="http://schemas.openxmlformats.org/officeDocument/2006/relationships/hyperlink" Target="https://gmatclub.com/forum/2016-og-q2-hurricanes-at-first-begin-traveling-199871.html" TargetMode="External"/><Relationship Id="rId910" Type="http://schemas.openxmlformats.org/officeDocument/2006/relationships/hyperlink" Target="https://gmatclub.com/forum/when-viewed-from-the-window-of-a-speeding-train-the-speed-with-which-268568.html" TargetMode="External"/><Relationship Id="rId135" Type="http://schemas.openxmlformats.org/officeDocument/2006/relationships/hyperlink" Target="https://gmatclub.com/forum/on-may-first-in-order-to-reduce-the-number-of-overdue-books-a-childr-215626.html" TargetMode="External"/><Relationship Id="rId342" Type="http://schemas.openxmlformats.org/officeDocument/2006/relationships/hyperlink" Target="https://gmatclub.com/forum/urban-planner-when-a-city-loses-population-due-to-migration-property-241639.html" TargetMode="External"/><Relationship Id="rId787" Type="http://schemas.openxmlformats.org/officeDocument/2006/relationships/hyperlink" Target="https://gmatclub.com/forum/studying-skeletons-unearthed-near-rome-dna-evidence-was-recovered-by-242647.html" TargetMode="External"/><Relationship Id="rId994" Type="http://schemas.openxmlformats.org/officeDocument/2006/relationships/hyperlink" Target="https://gmatclub.com/forum/a-recent-study-has-found-that-within-the-past-few-years-73334.html" TargetMode="External"/><Relationship Id="rId202" Type="http://schemas.openxmlformats.org/officeDocument/2006/relationships/hyperlink" Target="https://gmatclub.com/forum/when-limitations-were-in-effect-on-nuclear-arms-testing-people-tended-141065.html" TargetMode="External"/><Relationship Id="rId647" Type="http://schemas.openxmlformats.org/officeDocument/2006/relationships/hyperlink" Target="https://gmatclub.com/forum/as-with-ants-the-elaborate-social-structure-of-termites-includes-a-268594.html" TargetMode="External"/><Relationship Id="rId854" Type="http://schemas.openxmlformats.org/officeDocument/2006/relationships/hyperlink" Target="https://gmatclub.com/forum/in-his-research-paper-dr-frosh-medical-director-of-the-39274.html" TargetMode="External"/><Relationship Id="rId286" Type="http://schemas.openxmlformats.org/officeDocument/2006/relationships/hyperlink" Target="https://gmatclub.com/forum/many-institutions-of-higher-education-suffer-declining-118857.html" TargetMode="External"/><Relationship Id="rId493" Type="http://schemas.openxmlformats.org/officeDocument/2006/relationships/hyperlink" Target="https://gmatclub.com/forum/farmer-several-people-in-the-past-few-years-have-claimed-to-have-seen-294365.html" TargetMode="External"/><Relationship Id="rId507" Type="http://schemas.openxmlformats.org/officeDocument/2006/relationships/hyperlink" Target="https://gmatclub.com/forum/in-its-search-for-new-technologies-for-solar-energy-that-can-produce-294495.html" TargetMode="External"/><Relationship Id="rId714" Type="http://schemas.openxmlformats.org/officeDocument/2006/relationships/hyperlink" Target="https://gmatclub.com/forum/quasars-at-billions-of-light-years-from-earth-the-most-49206.html" TargetMode="External"/><Relationship Id="rId921" Type="http://schemas.openxmlformats.org/officeDocument/2006/relationships/hyperlink" Target="https://gmatclub.com/forum/an-inventory-equal-to-90-days-sales-is-as-much-as-even-the-135774.html" TargetMode="External"/><Relationship Id="rId1137" Type="http://schemas.openxmlformats.org/officeDocument/2006/relationships/hyperlink" Target="https://gmatclub.com/forum/according-to-the-laws-of-this-nation-individuals-are-minors-until-the-294380.html" TargetMode="External"/><Relationship Id="rId50" Type="http://schemas.openxmlformats.org/officeDocument/2006/relationships/hyperlink" Target="https://gmatclub.com/forum/consumer-health-advocate-your-candy-company-adds-caffeine-121996.html" TargetMode="External"/><Relationship Id="rId146" Type="http://schemas.openxmlformats.org/officeDocument/2006/relationships/hyperlink" Target="https://gmatclub.com/forum/political-theorist-even-with-the-best-spies-area-experts-and-satell-242576.html" TargetMode="External"/><Relationship Id="rId353" Type="http://schemas.openxmlformats.org/officeDocument/2006/relationships/hyperlink" Target="https://gmatclub.com/forum/which-of-the-following-most-logically-completes-the-passage-136429.html" TargetMode="External"/><Relationship Id="rId560" Type="http://schemas.openxmlformats.org/officeDocument/2006/relationships/hyperlink" Target="https://gmatclub.com/forum/under-the-agricultural-policies-of-country-r-farmers-can-sell-any-gra-306119.html" TargetMode="External"/><Relationship Id="rId798" Type="http://schemas.openxmlformats.org/officeDocument/2006/relationships/hyperlink" Target="https://gmatclub.com/forum/domestic-automobile-manufacturers-have-invested-millions-of-73456.html" TargetMode="External"/><Relationship Id="rId1190" Type="http://schemas.openxmlformats.org/officeDocument/2006/relationships/hyperlink" Target="https://gmatclub.com/forum/the-newspaper-story-accurately-recounted-the-history-of-the-colonial-305828.html" TargetMode="External"/><Relationship Id="rId1204" Type="http://schemas.openxmlformats.org/officeDocument/2006/relationships/hyperlink" Target="https://gmatclub.com/forum/to-read-of-abigail-adam-s-lengthy-separation-from-her-family-her-diff-39138.html" TargetMode="External"/><Relationship Id="rId213" Type="http://schemas.openxmlformats.org/officeDocument/2006/relationships/hyperlink" Target="https://gmatclub.com/forum/a-certain-mayor-has-proposed-a-fee-of-five-dollars-per-day-on-private-67491.html" TargetMode="External"/><Relationship Id="rId420" Type="http://schemas.openxmlformats.org/officeDocument/2006/relationships/hyperlink" Target="https://gmatclub.com/forum/since-1990-the-percentage-of-bacterial-sinus-infections-in-aqadestan-t-199805.html" TargetMode="External"/><Relationship Id="rId658" Type="http://schemas.openxmlformats.org/officeDocument/2006/relationships/hyperlink" Target="https://gmatclub.com/forum/in-the-1940s-popular-magazines-in-the-united-states-began-to-report-on-268588.html" TargetMode="External"/><Relationship Id="rId865" Type="http://schemas.openxmlformats.org/officeDocument/2006/relationships/hyperlink" Target="https://gmatclub.com/forum/just-as-reading-samuel-pepy-s-diary-gives-a-student-a-sense-3189.html" TargetMode="External"/><Relationship Id="rId1050" Type="http://schemas.openxmlformats.org/officeDocument/2006/relationships/hyperlink" Target="https://gmatclub.com/forum/sixty-five-million-years-ago-according-to-some-scientists-94658.html" TargetMode="External"/><Relationship Id="rId297" Type="http://schemas.openxmlformats.org/officeDocument/2006/relationships/hyperlink" Target="https://gmatclub.com/forum/newsletter-a-condominium-generally-offers-more-value-for-its-cost-221744.html" TargetMode="External"/><Relationship Id="rId518" Type="http://schemas.openxmlformats.org/officeDocument/2006/relationships/hyperlink" Target="https://gmatclub.com/forum/tony-a-short-story-is-little-more-than-a-novelist-s-sketch-pad-only-318368.html" TargetMode="External"/><Relationship Id="rId725" Type="http://schemas.openxmlformats.org/officeDocument/2006/relationships/hyperlink" Target="https://gmatclub.com/forum/chinese-the-most-ancient-of-living-writing-systems-44645.html" TargetMode="External"/><Relationship Id="rId932" Type="http://schemas.openxmlformats.org/officeDocument/2006/relationships/hyperlink" Target="https://gmatclub.com/forum/the-completion-in-1925-of-the-holland-tunnel-linking-manhattan-with-n-268570.html" TargetMode="External"/><Relationship Id="rId1148" Type="http://schemas.openxmlformats.org/officeDocument/2006/relationships/hyperlink" Target="https://gmatclub.com/forum/the-greatest-road-system-built-in-the-americas-prior-to-the-arrival-of-197171.html" TargetMode="External"/><Relationship Id="rId157" Type="http://schemas.openxmlformats.org/officeDocument/2006/relationships/hyperlink" Target="https://gmatclub.com/forum/shelby-industries-manufactures-and-sells-the-same-gauges-as-137602.html" TargetMode="External"/><Relationship Id="rId364" Type="http://schemas.openxmlformats.org/officeDocument/2006/relationships/hyperlink" Target="https://gmatclub.com/forum/advacned-cr-mail-advertisement-201330.html" TargetMode="External"/><Relationship Id="rId1008" Type="http://schemas.openxmlformats.org/officeDocument/2006/relationships/hyperlink" Target="https://gmatclub.com/forum/in-california-a-lack-of-genetic-variation-in-the-argentine-35018.html" TargetMode="External"/><Relationship Id="rId61" Type="http://schemas.openxmlformats.org/officeDocument/2006/relationships/hyperlink" Target="https://gmatclub.com/forum/boreal-owls-range-over-a-much-larger-area-than-do-271436.html" TargetMode="External"/><Relationship Id="rId571" Type="http://schemas.openxmlformats.org/officeDocument/2006/relationships/hyperlink" Target="https://gmatclub.com/forum/like-auden-the-language-of-james-merrill-is-chatty-arch-168338.html" TargetMode="External"/><Relationship Id="rId669" Type="http://schemas.openxmlformats.org/officeDocument/2006/relationships/hyperlink" Target="https://gmatclub.com/forum/obtaining-an-investment-grade-rating-will-keep-the-county-s-69628.html" TargetMode="External"/><Relationship Id="rId876" Type="http://schemas.openxmlformats.org/officeDocument/2006/relationships/hyperlink" Target="https://gmatclub.com/forum/the-only-way-for-growers-to-salvage-frozen-citrus-is-to-103375.html" TargetMode="External"/><Relationship Id="rId19" Type="http://schemas.openxmlformats.org/officeDocument/2006/relationships/hyperlink" Target="https://gmatclub.com/forum/in-1985-state-border-colleges-in-texas-lost-the-enrollment-of-more-67403.html" TargetMode="External"/><Relationship Id="rId224" Type="http://schemas.openxmlformats.org/officeDocument/2006/relationships/hyperlink" Target="https://gmatclub.com/forum/a-researcher-studying-drug-addicts-found-that-on-average-they-tend-35419.html" TargetMode="External"/><Relationship Id="rId431" Type="http://schemas.openxmlformats.org/officeDocument/2006/relationships/hyperlink" Target="https://gmatclub.com/forum/the-price-the-government-pays-for-standard-weapons-purchased-from-mili-88892.html" TargetMode="External"/><Relationship Id="rId529" Type="http://schemas.openxmlformats.org/officeDocument/2006/relationships/hyperlink" Target="https://gmatclub.com/forum/scientist-in-an-experiment-dogs-had-access-to-a-handle-they-could-pu-306089.html" TargetMode="External"/><Relationship Id="rId736" Type="http://schemas.openxmlformats.org/officeDocument/2006/relationships/hyperlink" Target="https://gmatclub.com/forum/a-labor-department-study-states-that-the-numbers-of-women-48041.html" TargetMode="External"/><Relationship Id="rId1061" Type="http://schemas.openxmlformats.org/officeDocument/2006/relationships/hyperlink" Target="https://gmatclub.com/forum/the-physical-structure-of-the-human-eye-enables-it-to-sense-49555.html" TargetMode="External"/><Relationship Id="rId1159" Type="http://schemas.openxmlformats.org/officeDocument/2006/relationships/hyperlink" Target="https://gmatclub.com/forum/though-there-is-some-overlap-with-the-two-concepts-market-economy-and-294488.html" TargetMode="External"/><Relationship Id="rId168" Type="http://schemas.openxmlformats.org/officeDocument/2006/relationships/hyperlink" Target="https://gmatclub.com/forum/the-average-normal-infant-born-in-the-united-states-weights-between-41448.html" TargetMode="External"/><Relationship Id="rId943" Type="http://schemas.openxmlformats.org/officeDocument/2006/relationships/hyperlink" Target="https://gmatclub.com/forum/the-voluminous-personal-papers-of-thomas-alva-edison-reveal-that-his-81030.html" TargetMode="External"/><Relationship Id="rId1019" Type="http://schemas.openxmlformats.org/officeDocument/2006/relationships/hyperlink" Target="https://gmatclub.com/forum/by-1999-astronomers-had-discovered-203115.html" TargetMode="External"/><Relationship Id="rId72" Type="http://schemas.openxmlformats.org/officeDocument/2006/relationships/hyperlink" Target="https://gmatclub.com/forum/affirmative-action-is-good-business-so-asserted-the-national-associat-11241.html" TargetMode="External"/><Relationship Id="rId375" Type="http://schemas.openxmlformats.org/officeDocument/2006/relationships/hyperlink" Target="https://gmatclub.com/forum/country-x-s-recent-stock-trading-scandal-should-not-diminish-investors-241633.html" TargetMode="External"/><Relationship Id="rId582" Type="http://schemas.openxmlformats.org/officeDocument/2006/relationships/hyperlink" Target="https://gmatclub.com/forum/after-weeks-of-uncertainty-about-the-course-the-country-would-pursue-217149.html" TargetMode="External"/><Relationship Id="rId803" Type="http://schemas.openxmlformats.org/officeDocument/2006/relationships/hyperlink" Target="https://gmatclub.com/forum/despite-its-covering-the-entire-planet-earth-has-a-crust-that-is-not-159084.html" TargetMode="External"/><Relationship Id="rId3" Type="http://schemas.openxmlformats.org/officeDocument/2006/relationships/hyperlink" Target="https://gmatclub.com/forum/increase-profits-during-a-prolonged-slowdown-253203.html" TargetMode="External"/><Relationship Id="rId235" Type="http://schemas.openxmlformats.org/officeDocument/2006/relationships/hyperlink" Target="https://gmatclub.com/forum/aroca-city-currently-funds-its-public-schools-through-taxes-on-propert-237810.html" TargetMode="External"/><Relationship Id="rId442" Type="http://schemas.openxmlformats.org/officeDocument/2006/relationships/hyperlink" Target="https://gmatclub.com/forum/2016-og-in-an-experiment-each-volunteer-was-allowed-to-choose-betwee-202764.html" TargetMode="External"/><Relationship Id="rId887" Type="http://schemas.openxmlformats.org/officeDocument/2006/relationships/hyperlink" Target="https://gmatclub.com/forum/in-1850-lucretia-mott-published-her-discourse-on-women-48661.html" TargetMode="External"/><Relationship Id="rId1072" Type="http://schemas.openxmlformats.org/officeDocument/2006/relationships/hyperlink" Target="https://gmatclub.com/forum/like-the-grassy-fields-and-old-pastures-that-the-upland-10047.html" TargetMode="External"/><Relationship Id="rId302" Type="http://schemas.openxmlformats.org/officeDocument/2006/relationships/hyperlink" Target="https://gmatclub.com/forum/parland-s-alligator-population-has-been-declining-in-recent-87511.html" TargetMode="External"/><Relationship Id="rId747" Type="http://schemas.openxmlformats.org/officeDocument/2006/relationships/hyperlink" Target="https://gmatclub.com/forum/the-widely-accepted-big-bang-theory-holds-that-the-universe-79497.html" TargetMode="External"/><Relationship Id="rId954" Type="http://schemas.openxmlformats.org/officeDocument/2006/relationships/hyperlink" Target="https://gmatclub.com/forum/in-1913-the-largely-self-taught-indian-mathematician-srinivasa-ramanu-241549.html" TargetMode="External"/><Relationship Id="rId83" Type="http://schemas.openxmlformats.org/officeDocument/2006/relationships/hyperlink" Target="https://gmatclub.com/forum/a-discount-retailer-of-basic-household-necessities-employs-63797.html" TargetMode="External"/><Relationship Id="rId179" Type="http://schemas.openxmlformats.org/officeDocument/2006/relationships/hyperlink" Target="https://gmatclub.com/forum/the-plexis-corporation-a-leading-computer-chip-manufacturer-is-curre-121302.html" TargetMode="External"/><Relationship Id="rId386" Type="http://schemas.openxmlformats.org/officeDocument/2006/relationships/hyperlink" Target="https://gmatclub.com/forum/in-tests-for-pironoma-a-serious-disease-a-false-positive-result-137758.html" TargetMode="External"/><Relationship Id="rId593" Type="http://schemas.openxmlformats.org/officeDocument/2006/relationships/hyperlink" Target="https://gmatclub.com/forum/william-h-johnsons-artistic-debt-to-scandinavia-is-evident-47951.html" TargetMode="External"/><Relationship Id="rId607" Type="http://schemas.openxmlformats.org/officeDocument/2006/relationships/hyperlink" Target="https://gmatclub.com/forum/by-using-a-process-called-echolocation-to-analyze-245196.html" TargetMode="External"/><Relationship Id="rId814" Type="http://schemas.openxmlformats.org/officeDocument/2006/relationships/hyperlink" Target="https://gmatclub.com/forum/for-almost-a-hundred-years-after-having-its-beginning-in-1788-england-82247.html" TargetMode="External"/><Relationship Id="rId246" Type="http://schemas.openxmlformats.org/officeDocument/2006/relationships/hyperlink" Target="https://gmatclub.com/forum/community-activist-if-morganville-wants-to-keep-its-central-81304.html" TargetMode="External"/><Relationship Id="rId453" Type="http://schemas.openxmlformats.org/officeDocument/2006/relationships/hyperlink" Target="https://gmatclub.com/forum/hardin-argued-that-grazing-land-held-in-common-that-is-open-to-any-160001.html" TargetMode="External"/><Relationship Id="rId660" Type="http://schemas.openxmlformats.org/officeDocument/2006/relationships/hyperlink" Target="https://gmatclub.com/forum/employing-many-different-techniques-throughout-his-career-michelangel-242402.html" TargetMode="External"/><Relationship Id="rId898" Type="http://schemas.openxmlformats.org/officeDocument/2006/relationships/hyperlink" Target="https://gmatclub.com/forum/wisconsin-illinois-florida-and-minnesota-have-begun-to-124085.html" TargetMode="External"/><Relationship Id="rId1083" Type="http://schemas.openxmlformats.org/officeDocument/2006/relationships/hyperlink" Target="https://gmatclub.com/forum/his-studies-of-ice-polished-rocks-in-his-alpine-home-land-far-outside-1363.html" TargetMode="External"/><Relationship Id="rId106" Type="http://schemas.openxmlformats.org/officeDocument/2006/relationships/hyperlink" Target="https://gmatclub.com/forum/last-year-a-chain-of-fast-food-restaurants-whose-menu-had-always-cent-220524.html" TargetMode="External"/><Relationship Id="rId313" Type="http://schemas.openxmlformats.org/officeDocument/2006/relationships/hyperlink" Target="https://gmatclub.com/forum/snowmaking-machines-work-by-spraying-a-mist-that-freezes-136977.html" TargetMode="External"/><Relationship Id="rId758" Type="http://schemas.openxmlformats.org/officeDocument/2006/relationships/hyperlink" Target="https://gmatclub.com/forum/unlike-the-buildings-in-mesopotamian-cities-which-were-arra-167555.html" TargetMode="External"/><Relationship Id="rId965" Type="http://schemas.openxmlformats.org/officeDocument/2006/relationships/hyperlink" Target="https://gmatclub.com/forum/consumers-may-not-think-of-household-cleaning-products-to-be-83299.html" TargetMode="External"/><Relationship Id="rId1150" Type="http://schemas.openxmlformats.org/officeDocument/2006/relationships/hyperlink" Target="https://gmatclub.com/forum/because-of-the-erratic-pattern-of-sales-increases-this-year-retailers-294487.html" TargetMode="External"/><Relationship Id="rId10" Type="http://schemas.openxmlformats.org/officeDocument/2006/relationships/hyperlink" Target="https://gmatclub.com/forum/in-recent-years-many-cabinetmakers-have-been-winning-acclaim-69962.html" TargetMode="External"/><Relationship Id="rId94" Type="http://schemas.openxmlformats.org/officeDocument/2006/relationships/hyperlink" Target="https://gmatclub.com/forum/2016-og-the-testament-of-william-thorpe-was-published-around-1530-as-202761.html" TargetMode="External"/><Relationship Id="rId397" Type="http://schemas.openxmlformats.org/officeDocument/2006/relationships/hyperlink" Target="https://gmatclub.com/forum/many-gardeners-believe-that-the-variety-of-clematis-vine-that-is-most-202965.html" TargetMode="External"/><Relationship Id="rId520" Type="http://schemas.openxmlformats.org/officeDocument/2006/relationships/hyperlink" Target="https://gmatclub.com/forum/in-a-certain-rural-area-people-normally-dispose-of-household-garbage-306069.html" TargetMode="External"/><Relationship Id="rId618" Type="http://schemas.openxmlformats.org/officeDocument/2006/relationships/hyperlink" Target="https://gmatclub.com/forum/neuroscientists-having-amassed-a-wealth-of-knowledge-over-96386.html" TargetMode="External"/><Relationship Id="rId825" Type="http://schemas.openxmlformats.org/officeDocument/2006/relationships/hyperlink" Target="https://gmatclub.com/forum/the-federal-reserve-board-s-reduction-of-interest-rates-on-67395.html" TargetMode="External"/><Relationship Id="rId257" Type="http://schemas.openxmlformats.org/officeDocument/2006/relationships/hyperlink" Target="https://gmatclub.com/forum/established-companies-concentrate-on-defending-what-they-already-have-232631.html" TargetMode="External"/><Relationship Id="rId464" Type="http://schemas.openxmlformats.org/officeDocument/2006/relationships/hyperlink" Target="https://gmatclub.com/forum/the-irradiation-of-food-kills-bacteria-and-thus-retards-spoilage-howe-138471.html" TargetMode="External"/><Relationship Id="rId1010" Type="http://schemas.openxmlformats.org/officeDocument/2006/relationships/hyperlink" Target="https://gmatclub.com/forum/while-it-costs-about-the-same-to-run-nuclear-plants-as-other-134755.html" TargetMode="External"/><Relationship Id="rId1094" Type="http://schemas.openxmlformats.org/officeDocument/2006/relationships/hyperlink" Target="https://gmatclub.com/forum/scientists-have-recently-discovered-what-could-be-the-largest-and-olde-9394.html" TargetMode="External"/><Relationship Id="rId1108" Type="http://schemas.openxmlformats.org/officeDocument/2006/relationships/hyperlink" Target="https://gmatclub.com/forum/found-only-in-the-western-hemisphere-205346.html" TargetMode="External"/><Relationship Id="rId117" Type="http://schemas.openxmlformats.org/officeDocument/2006/relationships/hyperlink" Target="https://gmatclub.com/forum/many-industrialized-nations-are-trying-to-reduce-atmospheric-concentra-220392.html" TargetMode="External"/><Relationship Id="rId671" Type="http://schemas.openxmlformats.org/officeDocument/2006/relationships/hyperlink" Target="https://gmatclub.com/forum/balding-is-much-more-common-among-white-males-92195.html" TargetMode="External"/><Relationship Id="rId769" Type="http://schemas.openxmlformats.org/officeDocument/2006/relationships/hyperlink" Target="https://gmatclub.com/forum/unlike-the-united-states-japanese-unions-appear-reluctant-to-organize-15673.html" TargetMode="External"/><Relationship Id="rId976" Type="http://schemas.openxmlformats.org/officeDocument/2006/relationships/hyperlink" Target="https://gmatclub.com/forum/qotd-however-much-united-states-voters-243683.html" TargetMode="External"/><Relationship Id="rId324" Type="http://schemas.openxmlformats.org/officeDocument/2006/relationships/hyperlink" Target="https://gmatclub.com/forum/the-growing-popularity-of-computer-based-activities-was-q1-13225.html" TargetMode="External"/><Relationship Id="rId531" Type="http://schemas.openxmlformats.org/officeDocument/2006/relationships/hyperlink" Target="https://gmatclub.com/forum/kayla-many-people-are-reluctant-to-shop-in-our-neighborhood-because-306115.html" TargetMode="External"/><Relationship Id="rId629" Type="http://schemas.openxmlformats.org/officeDocument/2006/relationships/hyperlink" Target="https://gmatclub.com/forum/a-pioneer-journalist-nellie-bly-s-exploits-included-132419.html" TargetMode="External"/><Relationship Id="rId1161" Type="http://schemas.openxmlformats.org/officeDocument/2006/relationships/hyperlink" Target="https://gmatclub.com/forum/some-sociologists-claim-to-have-found-a-direct-link-from-the-appearanc-294449.html" TargetMode="External"/><Relationship Id="rId836" Type="http://schemas.openxmlformats.org/officeDocument/2006/relationships/hyperlink" Target="https://gmatclub.com/forum/by-1940-the-pilot-jacqueline-cochran-held-seventeen-132441.html" TargetMode="External"/><Relationship Id="rId1021" Type="http://schemas.openxmlformats.org/officeDocument/2006/relationships/hyperlink" Target="https://gmatclub.com/forum/the-tourism-commission-has-conducted-surveys-of-hotels-in-the-most-pop-220380.html" TargetMode="External"/><Relationship Id="rId1119" Type="http://schemas.openxmlformats.org/officeDocument/2006/relationships/hyperlink" Target="https://gmatclub.com/forum/combining-enormous-physical-strength-with-higher-intelligenc-87777.html" TargetMode="External"/><Relationship Id="rId903" Type="http://schemas.openxmlformats.org/officeDocument/2006/relationships/hyperlink" Target="https://gmatclub.com/forum/spanning-more-than-fifty-years-friedrich-muller-began-his-139353.html" TargetMode="External"/><Relationship Id="rId32" Type="http://schemas.openxmlformats.org/officeDocument/2006/relationships/hyperlink" Target="https://gmatclub.com/forum/from-1900-until-the-1930s-pellagra-a-disease-later-discovered-to-res-268729.html" TargetMode="External"/><Relationship Id="rId181" Type="http://schemas.openxmlformats.org/officeDocument/2006/relationships/hyperlink" Target="https://gmatclub.com/forum/the-rate-at-which-a-road-wears-depends-on-various-factors-including-c-221752.html" TargetMode="External"/><Relationship Id="rId279" Type="http://schemas.openxmlformats.org/officeDocument/2006/relationships/hyperlink" Target="https://gmatclub.com/forum/last-year-the-rate-of-in-ation-was-1-2-percent-but-for-the-current-137315.html" TargetMode="External"/><Relationship Id="rId486" Type="http://schemas.openxmlformats.org/officeDocument/2006/relationships/hyperlink" Target="https://gmatclub.com/forum/exporters-in-country-x-are-facing-lower-revenues-due-to-a-shortage-of-294358.html" TargetMode="External"/><Relationship Id="rId693" Type="http://schemas.openxmlformats.org/officeDocument/2006/relationships/hyperlink" Target="https://gmatclub.com/forum/because-many-of-australia-s-marsupials-such-as-the-koala-are-cute-an-268572.html" TargetMode="External"/><Relationship Id="rId139" Type="http://schemas.openxmlformats.org/officeDocument/2006/relationships/hyperlink" Target="https://gmatclub.com/forum/passengers-must-exit-airplanes-swiftly-after-accidents-78391.html" TargetMode="External"/><Relationship Id="rId346" Type="http://schemas.openxmlformats.org/officeDocument/2006/relationships/hyperlink" Target="https://gmatclub.com/forum/when-there-is-less-rainfall-than-normal-the-water-level-of-135209.html" TargetMode="External"/><Relationship Id="rId553" Type="http://schemas.openxmlformats.org/officeDocument/2006/relationships/hyperlink" Target="https://gmatclub.com/forum/first-discovered-several-years-ago-in-north-american-lakes-and-rivers-306105.html" TargetMode="External"/><Relationship Id="rId760" Type="http://schemas.openxmlformats.org/officeDocument/2006/relationships/hyperlink" Target="https://gmatclub.com/forum/the-computer-company-reported-strong-second-quarter-earnings-67968.html" TargetMode="External"/><Relationship Id="rId998" Type="http://schemas.openxmlformats.org/officeDocument/2006/relationships/hyperlink" Target="https://gmatclub.com/forum/at-the-end-of-2001-motion-picture-industry-representatives-said-that-220348.html" TargetMode="External"/><Relationship Id="rId1183" Type="http://schemas.openxmlformats.org/officeDocument/2006/relationships/hyperlink" Target="https://gmatclub.com/forum/when-adjusted-for-body-weight-children-of-various-age-groups-in-the-305855.html" TargetMode="External"/><Relationship Id="rId206" Type="http://schemas.openxmlformats.org/officeDocument/2006/relationships/hyperlink" Target="https://gmatclub.com/forum/which-of-the-following-most-logically-completes-the-argument-136790.html" TargetMode="External"/><Relationship Id="rId413" Type="http://schemas.openxmlformats.org/officeDocument/2006/relationships/hyperlink" Target="https://gmatclub.com/forum/psychologist-in-a-study-researchers-gave-100-volunteers-a-psychologi-242649.html" TargetMode="External"/><Relationship Id="rId858" Type="http://schemas.openxmlformats.org/officeDocument/2006/relationships/hyperlink" Target="https://gmatclub.com/forum/over-the-past-ten-years-cultivated-sunflowers-have-become-a-major-comm-268565.html" TargetMode="External"/><Relationship Id="rId1043" Type="http://schemas.openxmlformats.org/officeDocument/2006/relationships/hyperlink" Target="https://gmatclub.com/forum/in-some-types-of-pine-tree-a-thick-layer-of-needles-protects-the-bud-220379.html" TargetMode="External"/><Relationship Id="rId620" Type="http://schemas.openxmlformats.org/officeDocument/2006/relationships/hyperlink" Target="https://gmatclub.com/forum/the-iroquois-were-primarily-planters-but-supplementing-32790.html" TargetMode="External"/><Relationship Id="rId718" Type="http://schemas.openxmlformats.org/officeDocument/2006/relationships/hyperlink" Target="https://gmatclub.com/forum/child-development-specialists-believe-that-in-confining-babies-mucle-241571.html" TargetMode="External"/><Relationship Id="rId925" Type="http://schemas.openxmlformats.org/officeDocument/2006/relationships/hyperlink" Target="https://gmatclub.com/forum/in-june-of-1987-the-bridge-of-trinquetaille-vincent-van-gogh-s-view-49895.html" TargetMode="External"/><Relationship Id="rId1110" Type="http://schemas.openxmlformats.org/officeDocument/2006/relationships/hyperlink" Target="https://gmatclub.com/forum/sound-can-travel-through-water-for-enormous-distances-prevented-from-77588.html" TargetMode="External"/><Relationship Id="rId1208" Type="http://schemas.openxmlformats.org/officeDocument/2006/relationships/hyperlink" Target="https://gmatclub.com/forum/television-programs-developed-in-conjunction-with-the-marketing-of-toy-84372.html" TargetMode="External"/><Relationship Id="rId54" Type="http://schemas.openxmlformats.org/officeDocument/2006/relationships/hyperlink" Target="https://gmatclub.com/forum/chaco-canyon-a-settlement-of-the-ancient-anasazi-culture-241363.html" TargetMode="External"/><Relationship Id="rId270" Type="http://schemas.openxmlformats.org/officeDocument/2006/relationships/hyperlink" Target="https://gmatclub.com/forum/if-there-is-an-oil-supply-disruption-resulting-in-higher-11203.html" TargetMode="External"/><Relationship Id="rId130" Type="http://schemas.openxmlformats.org/officeDocument/2006/relationships/hyperlink" Target="https://gmatclub.com/forum/northair-charges-low-fares-for-its-economy-class-seats-but-it-provide-241551.html" TargetMode="External"/><Relationship Id="rId368" Type="http://schemas.openxmlformats.org/officeDocument/2006/relationships/hyperlink" Target="https://gmatclub.com/forum/at-a-recent-conference-on-environmental-threats-to-the-north-53635.html" TargetMode="External"/><Relationship Id="rId575" Type="http://schemas.openxmlformats.org/officeDocument/2006/relationships/hyperlink" Target="https://gmatclub.com/forum/a-researcher-claims-that-a-tornado-of-a-given-size-and-strength-is-lik-268494.html" TargetMode="External"/><Relationship Id="rId782" Type="http://schemas.openxmlformats.org/officeDocument/2006/relationships/hyperlink" Target="https://gmatclub.com/forum/the-19-year-old-pianist-and-composer-performed-his-most-recent-work-al-206348.html" TargetMode="External"/><Relationship Id="rId228" Type="http://schemas.openxmlformats.org/officeDocument/2006/relationships/hyperlink" Target="https://gmatclub.com/forum/advanced-cr-hermit-thrush-og-201809.html" TargetMode="External"/><Relationship Id="rId435" Type="http://schemas.openxmlformats.org/officeDocument/2006/relationships/hyperlink" Target="https://gmatclub.com/forum/the-sumpton-town-council-recently-voted-to-pay-a-prominent-artist-to-c-221736.html" TargetMode="External"/><Relationship Id="rId642" Type="http://schemas.openxmlformats.org/officeDocument/2006/relationships/hyperlink" Target="https://gmatclub.com/forum/the-rise-in-the-commerce-department-s-index-of-leading-85106.html" TargetMode="External"/><Relationship Id="rId1065" Type="http://schemas.openxmlformats.org/officeDocument/2006/relationships/hyperlink" Target="https://gmatclub.com/forum/out-of-america-s-fascination-with-all-things-antique-have-grown-a-77722.html" TargetMode="External"/><Relationship Id="rId502" Type="http://schemas.openxmlformats.org/officeDocument/2006/relationships/hyperlink" Target="https://gmatclub.com/forum/for-the-period-from-the-eighth-century-through-the-eleventh-century-294374.html" TargetMode="External"/><Relationship Id="rId947" Type="http://schemas.openxmlformats.org/officeDocument/2006/relationships/hyperlink" Target="https://gmatclub.com/forum/by-providing-such-services-as-mortgages-home-improvement-loans-89487.html" TargetMode="External"/><Relationship Id="rId1132" Type="http://schemas.openxmlformats.org/officeDocument/2006/relationships/hyperlink" Target="https://gmatclub.com/forum/in-astronomy-the-term-red-shift-denotes-the-extent-to-which-light-fr-45682.html" TargetMode="External"/><Relationship Id="rId76" Type="http://schemas.openxmlformats.org/officeDocument/2006/relationships/hyperlink" Target="https://gmatclub.com/forum/a-report-that-many-apples-contain-a-cancer-causing-10110.html" TargetMode="External"/><Relationship Id="rId807" Type="http://schemas.openxmlformats.org/officeDocument/2006/relationships/hyperlink" Target="https://gmatclub.com/forum/bengal-born-writer-philosopher-and-educator-rabindranath-134342.html" TargetMode="External"/><Relationship Id="rId292" Type="http://schemas.openxmlformats.org/officeDocument/2006/relationships/hyperlink" Target="https://gmatclub.com/forum/microbiologist-a-lethal-strain-of-salmonella-recently-showed-up-in-a-221739.html" TargetMode="External"/><Relationship Id="rId597" Type="http://schemas.openxmlformats.org/officeDocument/2006/relationships/hyperlink" Target="https://gmatclub.com/forum/in-1527-king-henry-viii-sought-to-have-his-marriage-to-queen-75516.html" TargetMode="External"/><Relationship Id="rId152" Type="http://schemas.openxmlformats.org/officeDocument/2006/relationships/hyperlink" Target="https://gmatclub.com/forum/red-blood-cells-in-which-the-malarial-fever-parasite-resides-60531.html" TargetMode="External"/><Relationship Id="rId457" Type="http://schemas.openxmlformats.org/officeDocument/2006/relationships/hyperlink" Target="https://gmatclub.com/forum/in-the-country-of-marut-the-foreign-trade-agency-s-records-220608.html" TargetMode="External"/><Relationship Id="rId1087" Type="http://schemas.openxmlformats.org/officeDocument/2006/relationships/hyperlink" Target="https://gmatclub.com/forum/to-attract-the-most-talented-workers-some-companies-are-offering-a-wi-241811.html" TargetMode="External"/><Relationship Id="rId664" Type="http://schemas.openxmlformats.org/officeDocument/2006/relationships/hyperlink" Target="https://gmatclub.com/forum/it-will-not-be-possible-to-implicate-melting-sea-ice-in-the-coastal-24529.html" TargetMode="External"/><Relationship Id="rId871" Type="http://schemas.openxmlformats.org/officeDocument/2006/relationships/hyperlink" Target="https://gmatclub.com/forum/joan-of-arc-a-young-frenchwoman-who-claimed-to-be-135813.html" TargetMode="External"/><Relationship Id="rId969" Type="http://schemas.openxmlformats.org/officeDocument/2006/relationships/hyperlink" Target="https://gmatclub.com/forum/nuclear-fusion-is-the-force-that-powers-the-sun-the-stars-and-30022.html" TargetMode="External"/><Relationship Id="rId317" Type="http://schemas.openxmlformats.org/officeDocument/2006/relationships/hyperlink" Target="https://gmatclub.com/forum/the-air-quality-board-recently-informed-coffee-roast-a-small-coffee-220388.html" TargetMode="External"/><Relationship Id="rId524" Type="http://schemas.openxmlformats.org/officeDocument/2006/relationships/hyperlink" Target="https://gmatclub.com/forum/a-new-handheld-device-purports-to-determine-the-severity-of-concussion-306116.html" TargetMode="External"/><Relationship Id="rId731" Type="http://schemas.openxmlformats.org/officeDocument/2006/relationships/hyperlink" Target="https://gmatclub.com/forum/recently-declassified-information-from-military-satellites-in-orbit-th-241567.html" TargetMode="External"/><Relationship Id="rId1154" Type="http://schemas.openxmlformats.org/officeDocument/2006/relationships/hyperlink" Target="https://gmatclub.com/forum/due-to-poaching-and-increased-cultivation-in-their-native-habitats-re-96900.html" TargetMode="External"/><Relationship Id="rId98" Type="http://schemas.openxmlformats.org/officeDocument/2006/relationships/hyperlink" Target="https://gmatclub.com/forum/2016-og-politician-hybrid-cars-use-significantly-less-fuel-per-kilom-202763.html" TargetMode="External"/><Relationship Id="rId829" Type="http://schemas.openxmlformats.org/officeDocument/2006/relationships/hyperlink" Target="https://gmatclub.com/forum/the-english-physician-edward-jenner-found-that-if-experimental-subject-242546.html" TargetMode="External"/><Relationship Id="rId1014" Type="http://schemas.openxmlformats.org/officeDocument/2006/relationships/hyperlink" Target="https://gmatclub.com/forum/the-emperor-augustus-it-appears-commissioned-an-idealized-sculpture-82984.html" TargetMode="External"/><Relationship Id="rId25" Type="http://schemas.openxmlformats.org/officeDocument/2006/relationships/hyperlink" Target="https://gmatclub.com/forum/homeowners-aged-40-to-50-are-more-likely-to-purchase-ice-136976.html" TargetMode="External"/><Relationship Id="rId174" Type="http://schemas.openxmlformats.org/officeDocument/2006/relationships/hyperlink" Target="https://gmatclub.com/forum/the-ice-on-the-front-windshield-of-the-car-had-formed-when-moisture-206832.html" TargetMode="External"/><Relationship Id="rId381" Type="http://schemas.openxmlformats.org/officeDocument/2006/relationships/hyperlink" Target="https://gmatclub.com/forum/historian-newton-developed-mathematical-concepts-and-techniques-that-248028.html" TargetMode="External"/><Relationship Id="rId241" Type="http://schemas.openxmlformats.org/officeDocument/2006/relationships/hyperlink" Target="https://gmatclub.com/forum/biologists-with-a-predilection-for-theory-have-tried-and-largely-faile-268523.html" TargetMode="External"/><Relationship Id="rId479" Type="http://schemas.openxmlformats.org/officeDocument/2006/relationships/hyperlink" Target="https://gmatclub.com/forum/in-country-x-s-last-election-the-reform-party-beat-its-main-opponent-294351.html" TargetMode="External"/><Relationship Id="rId686" Type="http://schemas.openxmlformats.org/officeDocument/2006/relationships/hyperlink" Target="https://gmatclub.com/forum/og-2016-discussion-of-greenhouse-effects-have-usually-had-as-a-focus-204263.html" TargetMode="External"/><Relationship Id="rId893" Type="http://schemas.openxmlformats.org/officeDocument/2006/relationships/hyperlink" Target="https://gmatclub.com/forum/the-gorton-dodd-bill-requires-that-a-bank-disclose-to-their-86342.html" TargetMode="External"/><Relationship Id="rId339" Type="http://schemas.openxmlformats.org/officeDocument/2006/relationships/hyperlink" Target="https://gmatclub.com/forum/typically-during-thunderstorms-most-lightning-strikes-carry-a-negative-241638.html" TargetMode="External"/><Relationship Id="rId546" Type="http://schemas.openxmlformats.org/officeDocument/2006/relationships/hyperlink" Target="https://gmatclub.com/forum/exports-of-united-states-wood-pulp-will-rise-considerably-during-this-69236.html" TargetMode="External"/><Relationship Id="rId753" Type="http://schemas.openxmlformats.org/officeDocument/2006/relationships/hyperlink" Target="https://gmatclub.com/forum/a-leading-figure-in-the-scottish-enlightenment-adam-smiths-51612.html" TargetMode="External"/><Relationship Id="rId1176" Type="http://schemas.openxmlformats.org/officeDocument/2006/relationships/hyperlink" Target="https://gmatclub.com/forum/an-archaeological-excavation-at-what-might-have-been-a-workshop-where-305954.html" TargetMode="External"/><Relationship Id="rId101" Type="http://schemas.openxmlformats.org/officeDocument/2006/relationships/hyperlink" Target="https://gmatclub.com/forum/installing-scrubbers-in-smokestacks-and-switching-to-58530.html" TargetMode="External"/><Relationship Id="rId406" Type="http://schemas.openxmlformats.org/officeDocument/2006/relationships/hyperlink" Target="https://gmatclub.com/forum/og-2016-to-reduce-waste-of-raw-materials-204215.html" TargetMode="External"/><Relationship Id="rId960" Type="http://schemas.openxmlformats.org/officeDocument/2006/relationships/hyperlink" Target="https://gmatclub.com/forum/normally-a-bone-becomes-fossilized-through-the-action-of-groundwater-268610.html" TargetMode="External"/><Relationship Id="rId1036" Type="http://schemas.openxmlformats.org/officeDocument/2006/relationships/hyperlink" Target="https://gmatclub.com/forum/qotd-faced-with-an-estimated-2-billion-budget-gap-245428.html" TargetMode="External"/><Relationship Id="rId613" Type="http://schemas.openxmlformats.org/officeDocument/2006/relationships/hyperlink" Target="https://gmatclub.com/forum/the-treasury-market-dropped-in-response-to-a-decrease-in-the-value-of-242641.html" TargetMode="External"/><Relationship Id="rId820" Type="http://schemas.openxmlformats.org/officeDocument/2006/relationships/hyperlink" Target="https://gmatclub.com/forum/the-personal-income-tax-did-not-become-permanent-in-the-united-states-221381.html" TargetMode="External"/><Relationship Id="rId918" Type="http://schemas.openxmlformats.org/officeDocument/2006/relationships/hyperlink" Target="https://gmatclub.com/forum/mauritius-was-a-british-colony-for-almost-200-years-73682.html" TargetMode="External"/><Relationship Id="rId1103" Type="http://schemas.openxmlformats.org/officeDocument/2006/relationships/hyperlink" Target="https://gmatclub.com/forum/downzoning-zoning-that-typically-results-in-the-reduction-85884.html" TargetMode="External"/><Relationship Id="rId47" Type="http://schemas.openxmlformats.org/officeDocument/2006/relationships/hyperlink" Target="https://gmatclub.com/forum/crops-can-be-traded-on-the-futures-market-before-they-are-67376.html" TargetMode="External"/><Relationship Id="rId196" Type="http://schemas.openxmlformats.org/officeDocument/2006/relationships/hyperlink" Target="https://gmatclub.com/forum/verbal-review-2-16-ed-although-ackerburg-s-subway-system-is-currently-209027.html" TargetMode="External"/><Relationship Id="rId263" Type="http://schemas.openxmlformats.org/officeDocument/2006/relationships/hyperlink" Target="https://gmatclub.com/forum/feline-and-human-skelton-201252.html" TargetMode="External"/><Relationship Id="rId470" Type="http://schemas.openxmlformats.org/officeDocument/2006/relationships/hyperlink" Target="https://gmatclub.com/forum/veterinarians-generally-derive-some-of-their-income-242306.html" TargetMode="External"/><Relationship Id="rId123" Type="http://schemas.openxmlformats.org/officeDocument/2006/relationships/hyperlink" Target="https://gmatclub.com/forum/most-consumers-do-not-get-much-use-out-of-the-sports-equipment-they-101776.html" TargetMode="External"/><Relationship Id="rId330" Type="http://schemas.openxmlformats.org/officeDocument/2006/relationships/hyperlink" Target="https://gmatclub.com/forum/the-program-to-control-the-entry-of-illegal-drugs-into-the-assumption-40362.html" TargetMode="External"/><Relationship Id="rId568" Type="http://schemas.openxmlformats.org/officeDocument/2006/relationships/hyperlink" Target="https://gmatclub.com/forum/a-study-commissioned-by-the-department-of-agriculture-showed-91173.html" TargetMode="External"/><Relationship Id="rId775" Type="http://schemas.openxmlformats.org/officeDocument/2006/relationships/hyperlink" Target="https://gmatclub.com/forum/thomas-mann-s-novel-doctor-faustus-offers-an-examination-not-only-of-268583.html" TargetMode="External"/><Relationship Id="rId982" Type="http://schemas.openxmlformats.org/officeDocument/2006/relationships/hyperlink" Target="https://gmatclub.com/forum/whether-they-will-scale-back-their-orders-to-pre-2003-levels-or-stop-221384.html" TargetMode="External"/><Relationship Id="rId1198" Type="http://schemas.openxmlformats.org/officeDocument/2006/relationships/hyperlink" Target="https://gmatclub.com/forum/the-spraying-of-pesticides-can-be-carefully-planned-but-accidents-128649.html" TargetMode="External"/><Relationship Id="rId428" Type="http://schemas.openxmlformats.org/officeDocument/2006/relationships/hyperlink" Target="https://gmatclub.com/forum/the-fewer-restrictions-there-are-on-the-advertising-mbetrue-151118.html" TargetMode="External"/><Relationship Id="rId635" Type="http://schemas.openxmlformats.org/officeDocument/2006/relationships/hyperlink" Target="https://gmatclub.com/forum/recent-interdisciplinary-studies-advance-the-argument-that-emotions-i-220337.html" TargetMode="External"/><Relationship Id="rId842" Type="http://schemas.openxmlformats.org/officeDocument/2006/relationships/hyperlink" Target="https://gmatclub.com/forum/because-of-the-sharp-increases-in-the-price-of-gold-and-silver-the-272364.html" TargetMode="External"/><Relationship Id="rId1058" Type="http://schemas.openxmlformats.org/officeDocument/2006/relationships/hyperlink" Target="https://gmatclub.com/forum/among-the-tsonga-a-bantu-speaking-group-of-tribes-in-southeastern-afr-241546.html" TargetMode="External"/><Relationship Id="rId702" Type="http://schemas.openxmlformats.org/officeDocument/2006/relationships/hyperlink" Target="https://gmatclub.com/forum/at-the-end-of-the-1930s-duke-ellington-was-looking-for-a-137022.html" TargetMode="External"/><Relationship Id="rId1125" Type="http://schemas.openxmlformats.org/officeDocument/2006/relationships/hyperlink" Target="https://gmatclub.com/forum/schistosomiasis-a-disease-caused-by-a-parasitic-worm-is-148535.html" TargetMode="External"/><Relationship Id="rId69" Type="http://schemas.openxmlformats.org/officeDocument/2006/relationships/hyperlink" Target="https://gmatclub.com/forum/although-custom-prosthetic-bone-replacements-produced-31788.html" TargetMode="External"/><Relationship Id="rId285" Type="http://schemas.openxmlformats.org/officeDocument/2006/relationships/hyperlink" Target="https://gmatclub.com/forum/many-athletes-inhale-pure-oxygen-after-exercise-in-an-attempt-to-incre-220390.html" TargetMode="External"/><Relationship Id="rId492" Type="http://schemas.openxmlformats.org/officeDocument/2006/relationships/hyperlink" Target="https://gmatclub.com/forum/hea-sook-one-should-not-readily-believe-urban-legends-most-legends-294364.html" TargetMode="External"/><Relationship Id="rId797" Type="http://schemas.openxmlformats.org/officeDocument/2006/relationships/hyperlink" Target="https://gmatclub.com/forum/using-a-doppler-ultrasound-device-fetal-heartbeats-can-be-54006.html" TargetMode="External"/><Relationship Id="rId145" Type="http://schemas.openxmlformats.org/officeDocument/2006/relationships/hyperlink" Target="https://gmatclub.com/forum/plant-scientists-have-used-genetic-engineering-on-seeds-to-produce-cro-268524.html" TargetMode="External"/><Relationship Id="rId352" Type="http://schemas.openxmlformats.org/officeDocument/2006/relationships/hyperlink" Target="https://gmatclub.com/forum/which-of-the-following-most-logically-completes-the-argument-75869.html" TargetMode="External"/><Relationship Id="rId212" Type="http://schemas.openxmlformats.org/officeDocument/2006/relationships/hyperlink" Target="https://gmatclub.com/forum/2016-og-a-study-of-ticket-sales-at-a-summer-theater-festival-found-th-202758.html" TargetMode="External"/><Relationship Id="rId657" Type="http://schemas.openxmlformats.org/officeDocument/2006/relationships/hyperlink" Target="https://gmatclub.com/forum/although-schistosomiasis-is-not-often-fatal-it-is-so-debilitating-55665.html" TargetMode="External"/><Relationship Id="rId864" Type="http://schemas.openxmlformats.org/officeDocument/2006/relationships/hyperlink" Target="https://gmatclub.com/forum/in-keeping-with-her-commitment-to-her-christian-faith-sojourner-truth-268554.html" TargetMode="External"/><Relationship Id="rId517" Type="http://schemas.openxmlformats.org/officeDocument/2006/relationships/hyperlink" Target="https://gmatclub.com/forum/after-receiving-numerous-complaints-from-residents-about-loud-highly-294507.html" TargetMode="External"/><Relationship Id="rId724" Type="http://schemas.openxmlformats.org/officeDocument/2006/relationships/hyperlink" Target="https://gmatclub.com/forum/sc-diabetes-complications-imp-concept-21132.html" TargetMode="External"/><Relationship Id="rId931" Type="http://schemas.openxmlformats.org/officeDocument/2006/relationships/hyperlink" Target="https://gmatclub.com/forum/og13-122-a-firm-that-specializes-in-the-analysis-of-handwriting-210888.html" TargetMode="External"/><Relationship Id="rId1147" Type="http://schemas.openxmlformats.org/officeDocument/2006/relationships/hyperlink" Target="https://gmatclub.com/forum/in-contrast-with-a-dark-surface-and-its-tendency-toward-heat-absorptio-294489.html" TargetMode="External"/><Relationship Id="rId60" Type="http://schemas.openxmlformats.org/officeDocument/2006/relationships/hyperlink" Target="https://gmatclub.com/forum/boreal-owls-range-over-a-much-larger-area-than-do-other-owls-73155.html" TargetMode="External"/><Relationship Id="rId1007" Type="http://schemas.openxmlformats.org/officeDocument/2006/relationships/hyperlink" Target="https://gmatclub.com/forum/by-a-vote-of-9-to-0-the-supreme-court-awarded-the-central-intelligenc-110568.html"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gmatclub.com/forum/because-the-framers-of-the-united-states-constitution-written-in-222703.html" TargetMode="External"/><Relationship Id="rId21" Type="http://schemas.openxmlformats.org/officeDocument/2006/relationships/hyperlink" Target="https://gmatclub.com/forum/in-their-study-of-whether-offering-a-guarantee-of-service-quality-will-242450.html" TargetMode="External"/><Relationship Id="rId324" Type="http://schemas.openxmlformats.org/officeDocument/2006/relationships/hyperlink" Target="https://gmatclub.com/forum/in-terrestrial-environments-gravity-places-137034.html" TargetMode="External"/><Relationship Id="rId531" Type="http://schemas.openxmlformats.org/officeDocument/2006/relationships/hyperlink" Target="https://gmatclub.com/forum/it-was-once-assumed-that-all-living-things-could-be-divided-into-223449.html" TargetMode="External"/><Relationship Id="rId629" Type="http://schemas.openxmlformats.org/officeDocument/2006/relationships/hyperlink" Target="https://gmatclub.com/forum/is-there-a-massive-black-hole-at-the-center-of-our-galaxy-the-milky-306222.html" TargetMode="External"/><Relationship Id="rId170" Type="http://schemas.openxmlformats.org/officeDocument/2006/relationships/hyperlink" Target="https://gmatclub.com/forum/exactly-when-in-the-early-modern-era-native-americans-began-exchanging-242703.html" TargetMode="External"/><Relationship Id="rId268" Type="http://schemas.openxmlformats.org/officeDocument/2006/relationships/hyperlink" Target="https://gmatclub.com/forum/the-new-school-of-political-history-that-emerged-in-the-136731.html" TargetMode="External"/><Relationship Id="rId475" Type="http://schemas.openxmlformats.org/officeDocument/2006/relationships/hyperlink" Target="https://gmatclub.com/forum/the-function-of-capital-markets-is-to-facilitate-an-exchange-of-funds-247606.html" TargetMode="External"/><Relationship Id="rId32" Type="http://schemas.openxmlformats.org/officeDocument/2006/relationships/hyperlink" Target="https://gmatclub.com/forum/much-research-has-been-devoted-to-investigating-what-motivates-consu-222701.html" TargetMode="External"/><Relationship Id="rId128" Type="http://schemas.openxmlformats.org/officeDocument/2006/relationships/hyperlink" Target="https://gmatclub.com/forum/human-beings-born-with-a-drive-to-explore-and-experiment-206699.html" TargetMode="External"/><Relationship Id="rId335" Type="http://schemas.openxmlformats.org/officeDocument/2006/relationships/hyperlink" Target="https://gmatclub.com/forum/current-feminist-theory-in-validating-women-s-own-137032.html" TargetMode="External"/><Relationship Id="rId542" Type="http://schemas.openxmlformats.org/officeDocument/2006/relationships/hyperlink" Target="https://gmatclub.com/forum/in-the-seventeenth-century-florentine-textile-industry-women-were-emp-137031.html" TargetMode="External"/><Relationship Id="rId181" Type="http://schemas.openxmlformats.org/officeDocument/2006/relationships/hyperlink" Target="https://gmatclub.com/forum/researchers-studying-how-genes-control-animal-behavior-have-131233.html" TargetMode="External"/><Relationship Id="rId402" Type="http://schemas.openxmlformats.org/officeDocument/2006/relationships/hyperlink" Target="https://gmatclub.com/forum/jon-clark-s-study-of-the-effect-of-the-modernization-of-a-telephone-ex-88689.html" TargetMode="External"/><Relationship Id="rId279" Type="http://schemas.openxmlformats.org/officeDocument/2006/relationships/hyperlink" Target="https://gmatclub.com/forum/findings-from-several-studies-on-corporate-mergers-161474.html" TargetMode="External"/><Relationship Id="rId486" Type="http://schemas.openxmlformats.org/officeDocument/2006/relationships/hyperlink" Target="https://gmatclub.com/forum/federal-efforts-to-aid-minority-businesses-began-in-the-1960-s-when-th-4518.html" TargetMode="External"/><Relationship Id="rId43" Type="http://schemas.openxmlformats.org/officeDocument/2006/relationships/hyperlink" Target="https://gmatclub.com/forum/carotenoids-a-family-of-natural-pigments-form-an-important-part-of-269104.html" TargetMode="External"/><Relationship Id="rId139" Type="http://schemas.openxmlformats.org/officeDocument/2006/relationships/hyperlink" Target="https://gmatclub.com/forum/in-1971-researchers-hoping-to-predict-earthquakes-in-the-short-term-by-222825.html" TargetMode="External"/><Relationship Id="rId346" Type="http://schemas.openxmlformats.org/officeDocument/2006/relationships/hyperlink" Target="https://gmatclub.com/forum/some-observers-have-attributed-the-dramatic-growth-in-120995.html" TargetMode="External"/><Relationship Id="rId553" Type="http://schemas.openxmlformats.org/officeDocument/2006/relationships/hyperlink" Target="https://gmatclub.com/forum/the-fact-that-superior-service-can-generate-a-competitive-advantage-fo-67847.html" TargetMode="External"/><Relationship Id="rId192" Type="http://schemas.openxmlformats.org/officeDocument/2006/relationships/hyperlink" Target="https://gmatclub.com/forum/historians-who-study-european-women-of-the-renaissance-try-to-measure-268528.html" TargetMode="External"/><Relationship Id="rId206" Type="http://schemas.openxmlformats.org/officeDocument/2006/relationships/hyperlink" Target="https://gmatclub.com/forum/og-16-most-attempts-by-physicists-to-send-particles-faster-207278.html" TargetMode="External"/><Relationship Id="rId413" Type="http://schemas.openxmlformats.org/officeDocument/2006/relationships/hyperlink" Target="https://gmatclub.com/forum/in-the-two-decades-between-1910-and-1930-over-ten-percent-to-the-blac-15646.html" TargetMode="External"/><Relationship Id="rId497" Type="http://schemas.openxmlformats.org/officeDocument/2006/relationships/hyperlink" Target="https://gmatclub.com/forum/nearly-a-century-ago-biologists-found-that-if-they-separate-96221.html" TargetMode="External"/><Relationship Id="rId620" Type="http://schemas.openxmlformats.org/officeDocument/2006/relationships/hyperlink" Target="https://gmatclub.com/forum/critics-maintain-that-the-fiction-of-herman-melville-1819-1891-has-306236.html" TargetMode="External"/><Relationship Id="rId357" Type="http://schemas.openxmlformats.org/officeDocument/2006/relationships/hyperlink" Target="https://gmatclub.com/forum/in-1955-maurice-duverger-published-the-137024.html" TargetMode="External"/><Relationship Id="rId54" Type="http://schemas.openxmlformats.org/officeDocument/2006/relationships/hyperlink" Target="https://gmatclub.com/forum/in-the-sonoran-desert-of-northwestern-mexico-and-southern-arizona-t-242586.html" TargetMode="External"/><Relationship Id="rId217" Type="http://schemas.openxmlformats.org/officeDocument/2006/relationships/hyperlink" Target="https://gmatclub.com/forum/milankovitch-proposed-in-the-early-twentieth-century-that-153493.html" TargetMode="External"/><Relationship Id="rId564" Type="http://schemas.openxmlformats.org/officeDocument/2006/relationships/hyperlink" Target="https://gmatclub.com/forum/traditionally-the-first-firm-to-commercialize-a-new-technology-has-201878.html" TargetMode="External"/><Relationship Id="rId424" Type="http://schemas.openxmlformats.org/officeDocument/2006/relationships/hyperlink" Target="https://gmatclub.com/forum/in-an-attempt-to-improve-the-overall-performance-of-clerical-59719.html" TargetMode="External"/><Relationship Id="rId631" Type="http://schemas.openxmlformats.org/officeDocument/2006/relationships/hyperlink" Target="https://gmatclub.com/forum/anthropologists-once-thought-that-the-ancestors-of-modern-humans-began-124991.html" TargetMode="External"/><Relationship Id="rId270" Type="http://schemas.openxmlformats.org/officeDocument/2006/relationships/hyperlink" Target="https://gmatclub.com/forum/the-new-school-of-political-history-that-emerged-in-the-136731.html" TargetMode="External"/><Relationship Id="rId65" Type="http://schemas.openxmlformats.org/officeDocument/2006/relationships/hyperlink" Target="https://gmatclub.com/forum/a-small-number-of-the-forest-species-of-lepidoptera-76035.html" TargetMode="External"/><Relationship Id="rId130" Type="http://schemas.openxmlformats.org/officeDocument/2006/relationships/hyperlink" Target="https://gmatclub.com/forum/structural-unemployment-the-unemployment-that-remains-even-at-the-peak-242711.html" TargetMode="External"/><Relationship Id="rId368" Type="http://schemas.openxmlformats.org/officeDocument/2006/relationships/hyperlink" Target="https://gmatclub.com/forum/frazier-and-mosteller-assert-that-medical-research-could-be-improved-b-136859.html" TargetMode="External"/><Relationship Id="rId575" Type="http://schemas.openxmlformats.org/officeDocument/2006/relationships/hyperlink" Target="https://gmatclub.com/forum/until-recently-scientists-did-not-know-of-a-close-vertebrate-analogue-203270.html" TargetMode="External"/><Relationship Id="rId228" Type="http://schemas.openxmlformats.org/officeDocument/2006/relationships/hyperlink" Target="https://gmatclub.com/forum/og-2016-jacob-burckhardt-s-view-that-renaissance-european-women-218792.html" TargetMode="External"/><Relationship Id="rId435" Type="http://schemas.openxmlformats.org/officeDocument/2006/relationships/hyperlink" Target="https://gmatclub.com/forum/caffeine-the-stimulant-in-coffee-has-been-called-the-most-4510.html" TargetMode="External"/><Relationship Id="rId642" Type="http://schemas.openxmlformats.org/officeDocument/2006/relationships/hyperlink" Target="https://gmatclub.com/forum/behind-every-book-review-there-are-two-key-figures-a-book-review-edit-306237.html" TargetMode="External"/><Relationship Id="rId281" Type="http://schemas.openxmlformats.org/officeDocument/2006/relationships/hyperlink" Target="https://gmatclub.com/forum/findings-from-several-studies-on-corporate-mergers-161474.html" TargetMode="External"/><Relationship Id="rId502" Type="http://schemas.openxmlformats.org/officeDocument/2006/relationships/hyperlink" Target="https://gmatclub.com/forum/prior-to-1975-union-efforts-to-organize-public-sector-103048.html" TargetMode="External"/><Relationship Id="rId76" Type="http://schemas.openxmlformats.org/officeDocument/2006/relationships/hyperlink" Target="https://gmatclub.com/forum/among-the-myths-taken-as-fact-by-the-environmental-managers-132290.html" TargetMode="External"/><Relationship Id="rId141" Type="http://schemas.openxmlformats.org/officeDocument/2006/relationships/hyperlink" Target="https://gmatclub.com/forum/a-key-decision-required-of-advertising-managers-206881.html" TargetMode="External"/><Relationship Id="rId379" Type="http://schemas.openxmlformats.org/officeDocument/2006/relationships/hyperlink" Target="https://gmatclub.com/forum/ecoefficiency-measures-to-minimize-environmental-impact-145975.html" TargetMode="External"/><Relationship Id="rId586" Type="http://schemas.openxmlformats.org/officeDocument/2006/relationships/hyperlink" Target="https://gmatclub.com/forum/arboria-is-floundering-in-the-global-marketplace-incurring-devastati-294558.html" TargetMode="External"/><Relationship Id="rId7" Type="http://schemas.openxmlformats.org/officeDocument/2006/relationships/hyperlink" Target="https://gmatclub.com/forum/the-idea-of-the-brain-as-an-information-processor-a-machine-149975.html" TargetMode="External"/><Relationship Id="rId239" Type="http://schemas.openxmlformats.org/officeDocument/2006/relationships/hyperlink" Target="https://gmatclub.com/forum/og2016-a-small-number-of-the-forest-species-of-lepidoptera-207276.html" TargetMode="External"/><Relationship Id="rId446" Type="http://schemas.openxmlformats.org/officeDocument/2006/relationships/hyperlink" Target="https://gmatclub.com/forum/although-numbers-of-animals-in-a-given-region-may-fluctuate-from-year-160536.html" TargetMode="External"/><Relationship Id="rId653" Type="http://schemas.openxmlformats.org/officeDocument/2006/relationships/hyperlink" Target="https://gmatclub.com/forum/recent-feminist-scholarship-concerning-the-united-states-in-the-1920-s-190397.html" TargetMode="External"/><Relationship Id="rId292" Type="http://schemas.openxmlformats.org/officeDocument/2006/relationships/hyperlink" Target="https://gmatclub.com/forum/it-was-once-believed-that-the-brain-was-independent-of-meta-158490.html" TargetMode="External"/><Relationship Id="rId306" Type="http://schemas.openxmlformats.org/officeDocument/2006/relationships/hyperlink" Target="https://gmatclub.com/forum/the-new-school-of-political-history-that-emerged-in-the-66885.html" TargetMode="External"/><Relationship Id="rId87" Type="http://schemas.openxmlformats.org/officeDocument/2006/relationships/hyperlink" Target="https://gmatclub.com/forum/two-works-published-in-1984-demonstrate-contrasting-83329.html" TargetMode="External"/><Relationship Id="rId513" Type="http://schemas.openxmlformats.org/officeDocument/2006/relationships/hyperlink" Target="https://gmatclub.com/forum/at-the-end-of-the-nineteenth-century-a-rising-interest-in-native-amer-119818.html" TargetMode="External"/><Relationship Id="rId597" Type="http://schemas.openxmlformats.org/officeDocument/2006/relationships/hyperlink" Target="https://gmatclub.com/forum/in-winters-v-united-states-1908-the-supreme-court-held-that-the-ri-67133.html" TargetMode="External"/><Relationship Id="rId152" Type="http://schemas.openxmlformats.org/officeDocument/2006/relationships/hyperlink" Target="https://gmatclub.com/forum/the-dry-mountain-ranges-of-the-western-united-states-contain-rocks-248026.html" TargetMode="External"/><Relationship Id="rId457" Type="http://schemas.openxmlformats.org/officeDocument/2006/relationships/hyperlink" Target="https://gmatclub.com/forum/in-1896-a-georgia-couple-suing-for-damages-in-the-accidental-death-of-245833.html" TargetMode="External"/><Relationship Id="rId14" Type="http://schemas.openxmlformats.org/officeDocument/2006/relationships/hyperlink" Target="https://gmatclub.com/forum/women-s-grassroots-activism-and-their-vision-of-a-new-civic-87397.html" TargetMode="External"/><Relationship Id="rId317" Type="http://schemas.openxmlformats.org/officeDocument/2006/relationships/hyperlink" Target="https://gmatclub.com/forum/io-and-europa-the-inner-two-of-jupiter-s-four-137036.html" TargetMode="External"/><Relationship Id="rId524" Type="http://schemas.openxmlformats.org/officeDocument/2006/relationships/hyperlink" Target="https://gmatclub.com/forum/during-the-1960-s-and-1970-s-the-primary-economic-144492.html" TargetMode="External"/><Relationship Id="rId98" Type="http://schemas.openxmlformats.org/officeDocument/2006/relationships/hyperlink" Target="https://gmatclub.com/forum/it-is-an-odd-but-indisputable-fact-that-the-seventeenth-century-207145.html" TargetMode="External"/><Relationship Id="rId163" Type="http://schemas.openxmlformats.org/officeDocument/2006/relationships/hyperlink" Target="https://gmatclub.com/forum/in-1994-a-team-of-scientists-led-by-160819.html" TargetMode="External"/><Relationship Id="rId370" Type="http://schemas.openxmlformats.org/officeDocument/2006/relationships/hyperlink" Target="https://gmatclub.com/forum/frazier-and-mosteller-assert-that-medical-research-could-be-improved-b-136859.html" TargetMode="External"/><Relationship Id="rId230" Type="http://schemas.openxmlformats.org/officeDocument/2006/relationships/hyperlink" Target="https://gmatclub.com/forum/some-observers-have-attributed-the-dramatic-growth-in-tempor-87312.html" TargetMode="External"/><Relationship Id="rId468" Type="http://schemas.openxmlformats.org/officeDocument/2006/relationships/hyperlink" Target="https://gmatclub.com/forum/historians-sometimes-forget-that-history-is-continually-being-made-and-201249.html" TargetMode="External"/><Relationship Id="rId25" Type="http://schemas.openxmlformats.org/officeDocument/2006/relationships/hyperlink" Target="https://gmatclub.com/forum/one-proposal-for-preserving-rain-forests-is-to-promote-the-adop-og2019-269242.html" TargetMode="External"/><Relationship Id="rId328" Type="http://schemas.openxmlformats.org/officeDocument/2006/relationships/hyperlink" Target="https://gmatclub.com/forum/in-terrestrial-environments-gravity-places-137034.html" TargetMode="External"/><Relationship Id="rId535" Type="http://schemas.openxmlformats.org/officeDocument/2006/relationships/hyperlink" Target="https://gmatclub.com/forum/it-was-once-assumed-that-all-living-things-could-be-divided-into-223449.html" TargetMode="External"/><Relationship Id="rId174" Type="http://schemas.openxmlformats.org/officeDocument/2006/relationships/hyperlink" Target="https://gmatclub.com/forum/exactly-when-in-the-early-modern-era-native-americans-began-exchanging-242703.html" TargetMode="External"/><Relationship Id="rId381" Type="http://schemas.openxmlformats.org/officeDocument/2006/relationships/hyperlink" Target="https://gmatclub.com/forum/current-feminist-theory-in-validating-women-s-own-stories-of-their-137664.html" TargetMode="External"/><Relationship Id="rId602" Type="http://schemas.openxmlformats.org/officeDocument/2006/relationships/hyperlink" Target="https://gmatclub.com/forum/according-to-many-analysts-labor-management-relations-in-the-united-294470.html" TargetMode="External"/><Relationship Id="rId241" Type="http://schemas.openxmlformats.org/officeDocument/2006/relationships/hyperlink" Target="https://gmatclub.com/forum/og2016-a-small-number-of-the-forest-species-of-lepidoptera-207276.html" TargetMode="External"/><Relationship Id="rId479" Type="http://schemas.openxmlformats.org/officeDocument/2006/relationships/hyperlink" Target="https://gmatclub.com/forum/archaeology-as-a-profession-faces-two-major-problems-first-it-is-the-76231.html" TargetMode="External"/><Relationship Id="rId36" Type="http://schemas.openxmlformats.org/officeDocument/2006/relationships/hyperlink" Target="https://gmatclub.com/forum/historians-remain-divided-over-the-role-of-banks-in-facilitating-eco-222700.html" TargetMode="External"/><Relationship Id="rId339" Type="http://schemas.openxmlformats.org/officeDocument/2006/relationships/hyperlink" Target="https://gmatclub.com/forum/current-feminist-theory-in-validating-women-s-own-137032.html" TargetMode="External"/><Relationship Id="rId546" Type="http://schemas.openxmlformats.org/officeDocument/2006/relationships/hyperlink" Target="https://gmatclub.com/forum/the-montreal-protocol-on-substances-that-deplete-the-ozone-173033.html" TargetMode="External"/><Relationship Id="rId101" Type="http://schemas.openxmlformats.org/officeDocument/2006/relationships/hyperlink" Target="https://gmatclub.com/forum/it-is-an-odd-but-indisputable-fact-that-the-seventeenth-century-207145.html" TargetMode="External"/><Relationship Id="rId185" Type="http://schemas.openxmlformats.org/officeDocument/2006/relationships/hyperlink" Target="https://gmatclub.com/forum/in-a-1918-editorial-w-e-b-du-bois-advised-african-american-53761.html" TargetMode="External"/><Relationship Id="rId406" Type="http://schemas.openxmlformats.org/officeDocument/2006/relationships/hyperlink" Target="https://gmatclub.com/forum/all-of-the-cells-in-a-particular-plant-start-out-with-the-same-complem-4681.html" TargetMode="External"/><Relationship Id="rId392" Type="http://schemas.openxmlformats.org/officeDocument/2006/relationships/hyperlink" Target="https://gmatclub.com/forum/many-united-states-companies-have-unfortunately-made-the-search-for-93460.html" TargetMode="External"/><Relationship Id="rId613" Type="http://schemas.openxmlformats.org/officeDocument/2006/relationships/hyperlink" Target="https://gmatclub.com/forum/for-most-species-of-animals-the-number-of-individuals-in-the-species-294564.html" TargetMode="External"/><Relationship Id="rId252" Type="http://schemas.openxmlformats.org/officeDocument/2006/relationships/hyperlink" Target="https://gmatclub.com/forum/coral-reefs-are-one-of-the-most-fragile-160818.html" TargetMode="External"/><Relationship Id="rId47" Type="http://schemas.openxmlformats.org/officeDocument/2006/relationships/hyperlink" Target="https://gmatclub.com/forum/carotenoids-a-family-of-natural-pigments-form-an-important-part-of-269104.html" TargetMode="External"/><Relationship Id="rId112" Type="http://schemas.openxmlformats.org/officeDocument/2006/relationships/hyperlink" Target="https://gmatclub.com/forum/while-the-most-abundant-and-dominant-species-within-a-133421.html" TargetMode="External"/><Relationship Id="rId557" Type="http://schemas.openxmlformats.org/officeDocument/2006/relationships/hyperlink" Target="https://gmatclub.com/forum/the-fact-that-superior-service-can-generate-a-competitive-advantage-fo-67847.html" TargetMode="External"/><Relationship Id="rId196" Type="http://schemas.openxmlformats.org/officeDocument/2006/relationships/hyperlink" Target="https://gmatclub.com/forum/in-addition-to-conventional-galaxies-the-universe-contains-83987.html" TargetMode="External"/><Relationship Id="rId417" Type="http://schemas.openxmlformats.org/officeDocument/2006/relationships/hyperlink" Target="https://gmatclub.com/forum/in-the-two-decades-between-1910-and-1930-over-ten-percent-to-the-blac-15646.html" TargetMode="External"/><Relationship Id="rId624" Type="http://schemas.openxmlformats.org/officeDocument/2006/relationships/hyperlink" Target="https://gmatclub.com/forum/critics-maintain-that-the-fiction-of-herman-melville-1819-1891-has-306236.html" TargetMode="External"/><Relationship Id="rId263" Type="http://schemas.openxmlformats.org/officeDocument/2006/relationships/hyperlink" Target="https://gmatclub.com/forum/in-current-historiography-the-picture-of-a-consistent-204211.html" TargetMode="External"/><Relationship Id="rId470" Type="http://schemas.openxmlformats.org/officeDocument/2006/relationships/hyperlink" Target="https://gmatclub.com/forum/the-function-of-capital-markets-is-to-facilitate-an-exchange-of-funds-247606.html" TargetMode="External"/><Relationship Id="rId58" Type="http://schemas.openxmlformats.org/officeDocument/2006/relationships/hyperlink" Target="https://gmatclub.com/forum/manufacturers-have-to-do-more-than-build-large-manufacturing-133422.html" TargetMode="External"/><Relationship Id="rId123" Type="http://schemas.openxmlformats.org/officeDocument/2006/relationships/hyperlink" Target="https://gmatclub.com/forum/when-asteroids-collide-some-collisions-cause-an-asteroid-to-spin-fast-242577.html" TargetMode="External"/><Relationship Id="rId330" Type="http://schemas.openxmlformats.org/officeDocument/2006/relationships/hyperlink" Target="https://gmatclub.com/forum/in-1988-services-moved-ahead-of-137033.html" TargetMode="External"/><Relationship Id="rId568" Type="http://schemas.openxmlformats.org/officeDocument/2006/relationships/hyperlink" Target="https://gmatclub.com/forum/two-modes-of-argumentation-have-been-used-on-behalf-of-women-s-emancip-55102.html" TargetMode="External"/><Relationship Id="rId428" Type="http://schemas.openxmlformats.org/officeDocument/2006/relationships/hyperlink" Target="https://gmatclub.com/forum/in-an-attempt-to-improve-the-overall-performance-of-clerical-59719.html" TargetMode="External"/><Relationship Id="rId635" Type="http://schemas.openxmlformats.org/officeDocument/2006/relationships/hyperlink" Target="https://gmatclub.com/forum/behind-every-book-review-there-are-two-key-figures-a-book-review-edit-306237.html" TargetMode="External"/><Relationship Id="rId232" Type="http://schemas.openxmlformats.org/officeDocument/2006/relationships/hyperlink" Target="https://gmatclub.com/forum/some-observers-have-attributed-the-dramatic-growth-in-tempor-87312.html" TargetMode="External"/><Relationship Id="rId274" Type="http://schemas.openxmlformats.org/officeDocument/2006/relationships/hyperlink" Target="https://gmatclub.com/forum/seeking-a-competitive-advantage-some-professional-service-59824.html" TargetMode="External"/><Relationship Id="rId481" Type="http://schemas.openxmlformats.org/officeDocument/2006/relationships/hyperlink" Target="https://gmatclub.com/forum/archaeology-as-a-profession-faces-two-major-problems-first-it-is-the-76231.html" TargetMode="External"/><Relationship Id="rId27" Type="http://schemas.openxmlformats.org/officeDocument/2006/relationships/hyperlink" Target="https://gmatclub.com/forum/the-argument-for-monetizing-or-putting-a-monetary-value-on-ecosystem-242589.html" TargetMode="External"/><Relationship Id="rId69" Type="http://schemas.openxmlformats.org/officeDocument/2006/relationships/hyperlink" Target="https://gmatclub.com/forum/resin-is-a-plant-secretion-that-hardens-when-exposed-to-air-fossilize-242509.html" TargetMode="External"/><Relationship Id="rId134" Type="http://schemas.openxmlformats.org/officeDocument/2006/relationships/hyperlink" Target="https://gmatclub.com/forum/structural-unemployment-the-unemployment-that-remains-even-at-the-peak-242711.html" TargetMode="External"/><Relationship Id="rId537" Type="http://schemas.openxmlformats.org/officeDocument/2006/relationships/hyperlink" Target="https://gmatclub.com/forum/in-an-unfinished-but-highly-suggestive-series-of-essays-the-late-sara-159239.html" TargetMode="External"/><Relationship Id="rId579" Type="http://schemas.openxmlformats.org/officeDocument/2006/relationships/hyperlink" Target="https://gmatclub.com/forum/while-there-is-no-blueprint-for-transforming-a-largely-government-cont-60285.html" TargetMode="External"/><Relationship Id="rId80" Type="http://schemas.openxmlformats.org/officeDocument/2006/relationships/hyperlink" Target="https://gmatclub.com/forum/milankovitch-proposed-inthe-early-twentieth-century-that-the-158418.html" TargetMode="External"/><Relationship Id="rId176" Type="http://schemas.openxmlformats.org/officeDocument/2006/relationships/hyperlink" Target="https://gmatclub.com/forum/determining-whether-a-given-population-of-animals-constitutes-a-distin-242694.html" TargetMode="External"/><Relationship Id="rId341" Type="http://schemas.openxmlformats.org/officeDocument/2006/relationships/hyperlink" Target="https://gmatclub.com/forum/some-observers-have-attributed-the-dramatic-growth-in-120995.html" TargetMode="External"/><Relationship Id="rId383" Type="http://schemas.openxmlformats.org/officeDocument/2006/relationships/hyperlink" Target="https://gmatclub.com/forum/current-feminist-theory-in-validating-women-s-own-stories-of-their-137664.html" TargetMode="External"/><Relationship Id="rId439" Type="http://schemas.openxmlformats.org/officeDocument/2006/relationships/hyperlink" Target="https://gmatclub.com/forum/australian-researchers-have-discovered-electroreceptors-sensory-organ-138945.html" TargetMode="External"/><Relationship Id="rId590" Type="http://schemas.openxmlformats.org/officeDocument/2006/relationships/hyperlink" Target="https://gmatclub.com/forum/arboria-is-floundering-in-the-global-marketplace-incurring-devastati-294558.html" TargetMode="External"/><Relationship Id="rId604" Type="http://schemas.openxmlformats.org/officeDocument/2006/relationships/hyperlink" Target="https://gmatclub.com/forum/according-to-many-analysts-labor-management-relations-in-the-united-294470.html" TargetMode="External"/><Relationship Id="rId646" Type="http://schemas.openxmlformats.org/officeDocument/2006/relationships/hyperlink" Target="https://gmatclub.com/forum/the-final-quarter-of-the-nineteenth-century-marked-a-turning-point-in-306233.html" TargetMode="External"/><Relationship Id="rId201" Type="http://schemas.openxmlformats.org/officeDocument/2006/relationships/hyperlink" Target="https://gmatclub.com/forum/antonia-castaneda-has-utilized-scholarship-from-women-s-studies-and-me-242693.html" TargetMode="External"/><Relationship Id="rId243" Type="http://schemas.openxmlformats.org/officeDocument/2006/relationships/hyperlink" Target="https://gmatclub.com/forum/the-gross-domestic-product-gdp-which-measures-the-dollar-160816.html" TargetMode="External"/><Relationship Id="rId285" Type="http://schemas.openxmlformats.org/officeDocument/2006/relationships/hyperlink" Target="https://gmatclub.com/forum/micro-wear-patterns-found-on-the-teeth-of-long-extinct-specimens-219602.html" TargetMode="External"/><Relationship Id="rId450" Type="http://schemas.openxmlformats.org/officeDocument/2006/relationships/hyperlink" Target="https://gmatclub.com/forum/although-numbers-of-animals-in-a-given-region-may-fluctuate-from-year-160536.html" TargetMode="External"/><Relationship Id="rId506" Type="http://schemas.openxmlformats.org/officeDocument/2006/relationships/hyperlink" Target="https://gmatclub.com/forum/prior-to-1975-union-efforts-to-organize-public-sector-103048.html" TargetMode="External"/><Relationship Id="rId38" Type="http://schemas.openxmlformats.org/officeDocument/2006/relationships/hyperlink" Target="https://gmatclub.com/forum/historians-remain-divided-over-the-role-of-banks-in-facilitating-eco-222700.html" TargetMode="External"/><Relationship Id="rId103" Type="http://schemas.openxmlformats.org/officeDocument/2006/relationships/hyperlink" Target="https://gmatclub.com/forum/declines-in-amphibian-populations-pretty-interesting-rc-from-og16-203883.html" TargetMode="External"/><Relationship Id="rId310" Type="http://schemas.openxmlformats.org/officeDocument/2006/relationships/hyperlink" Target="https://gmatclub.com/forum/according-to-a-recent-theory-archean-age-gold-quartz-vein-136458.html" TargetMode="External"/><Relationship Id="rId492" Type="http://schemas.openxmlformats.org/officeDocument/2006/relationships/hyperlink" Target="https://gmatclub.com/forum/nearly-a-century-ago-biologists-found-that-if-they-separate-96221.html" TargetMode="External"/><Relationship Id="rId548" Type="http://schemas.openxmlformats.org/officeDocument/2006/relationships/hyperlink" Target="https://gmatclub.com/forum/seeking-a-competitive-advantage-some-professional-service-f-161466.html" TargetMode="External"/><Relationship Id="rId91" Type="http://schemas.openxmlformats.org/officeDocument/2006/relationships/hyperlink" Target="https://gmatclub.com/forum/two-works-published-in-1984-demonstrate-contrasting-83329.html" TargetMode="External"/><Relationship Id="rId145" Type="http://schemas.openxmlformats.org/officeDocument/2006/relationships/hyperlink" Target="https://gmatclub.com/forum/a-key-decision-required-of-advertising-managers-206881.html" TargetMode="External"/><Relationship Id="rId187" Type="http://schemas.openxmlformats.org/officeDocument/2006/relationships/hyperlink" Target="https://gmatclub.com/forum/in-a-1918-editorial-w-e-b-du-bois-advised-african-american-53761.html" TargetMode="External"/><Relationship Id="rId352" Type="http://schemas.openxmlformats.org/officeDocument/2006/relationships/hyperlink" Target="https://gmatclub.com/forum/in-1955-maurice-duverger-published-the-137024.html" TargetMode="External"/><Relationship Id="rId394" Type="http://schemas.openxmlformats.org/officeDocument/2006/relationships/hyperlink" Target="https://gmatclub.com/forum/many-united-states-companies-have-unfortunately-made-the-search-for-93460.html" TargetMode="External"/><Relationship Id="rId408" Type="http://schemas.openxmlformats.org/officeDocument/2006/relationships/hyperlink" Target="https://gmatclub.com/forum/all-of-the-cells-in-a-particular-plant-start-out-with-the-same-complem-4681.html" TargetMode="External"/><Relationship Id="rId615" Type="http://schemas.openxmlformats.org/officeDocument/2006/relationships/hyperlink" Target="https://gmatclub.com/forum/for-most-species-of-animals-the-number-of-individuals-in-the-species-294564.html" TargetMode="External"/><Relationship Id="rId212" Type="http://schemas.openxmlformats.org/officeDocument/2006/relationships/hyperlink" Target="https://gmatclub.com/forum/biologists-have-advanced-two-theories-to-explain-137038.html" TargetMode="External"/><Relationship Id="rId254" Type="http://schemas.openxmlformats.org/officeDocument/2006/relationships/hyperlink" Target="https://gmatclub.com/forum/homeostasis-an-animal-s-maintenance-of-certain-internal-12338.html" TargetMode="External"/><Relationship Id="rId657" Type="http://schemas.openxmlformats.org/officeDocument/2006/relationships/hyperlink" Target="https://gmatclub.com/forum/there-are-two-theories-that-have-been-used-to-explain-ancient-and-mode-306240.html" TargetMode="External"/><Relationship Id="rId49" Type="http://schemas.openxmlformats.org/officeDocument/2006/relationships/hyperlink" Target="https://gmatclub.com/forum/linda-kerber-argued-in-the-mid-1980-s-that-after-the-american-revoluti-220751.html" TargetMode="External"/><Relationship Id="rId114" Type="http://schemas.openxmlformats.org/officeDocument/2006/relationships/hyperlink" Target="https://gmatclub.com/forum/conodonts-the-spiky-phosphatic-remains-bones-and-teeth-composed-of-c-242578.html" TargetMode="External"/><Relationship Id="rId296" Type="http://schemas.openxmlformats.org/officeDocument/2006/relationships/hyperlink" Target="https://gmatclub.com/forum/it-was-once-believed-that-the-brain-was-independent-of-meta-158490.html" TargetMode="External"/><Relationship Id="rId461" Type="http://schemas.openxmlformats.org/officeDocument/2006/relationships/hyperlink" Target="https://gmatclub.com/forum/after-evidence-was-obtained-in-the-1920s-that-the-universe-is-expandin-83242.html" TargetMode="External"/><Relationship Id="rId517" Type="http://schemas.openxmlformats.org/officeDocument/2006/relationships/hyperlink" Target="https://gmatclub.com/forum/a-meteor-stream-is-composed-of-dust-particles-that-have-been-149122.html" TargetMode="External"/><Relationship Id="rId559" Type="http://schemas.openxmlformats.org/officeDocument/2006/relationships/hyperlink" Target="https://gmatclub.com/forum/traditionally-the-first-firm-to-commercialize-a-new-technology-has-201878.html" TargetMode="External"/><Relationship Id="rId60" Type="http://schemas.openxmlformats.org/officeDocument/2006/relationships/hyperlink" Target="https://gmatclub.com/forum/manufacturers-have-to-do-more-than-build-large-manufacturing-133422.html" TargetMode="External"/><Relationship Id="rId156" Type="http://schemas.openxmlformats.org/officeDocument/2006/relationships/hyperlink" Target="https://gmatclub.com/forum/seventeenth-century-philosopher-john-locke-stated-that-as-much-as-272482.html" TargetMode="External"/><Relationship Id="rId198" Type="http://schemas.openxmlformats.org/officeDocument/2006/relationships/hyperlink" Target="https://gmatclub.com/forum/in-addition-to-conventional-galaxies-the-universe-contains-83987.html" TargetMode="External"/><Relationship Id="rId321" Type="http://schemas.openxmlformats.org/officeDocument/2006/relationships/hyperlink" Target="https://gmatclub.com/forum/according-to-the-passage-136802.html" TargetMode="External"/><Relationship Id="rId363" Type="http://schemas.openxmlformats.org/officeDocument/2006/relationships/hyperlink" Target="https://gmatclub.com/forum/the-majority-of-successful-senior-managers-do-not-closely-119740.html" TargetMode="External"/><Relationship Id="rId419" Type="http://schemas.openxmlformats.org/officeDocument/2006/relationships/hyperlink" Target="https://gmatclub.com/forum/although-genetic-mutations-in-bacteria-and-viruses-can-lead-59802.html" TargetMode="External"/><Relationship Id="rId570" Type="http://schemas.openxmlformats.org/officeDocument/2006/relationships/hyperlink" Target="https://gmatclub.com/forum/two-modes-of-argumentation-have-been-used-on-behalf-of-women-s-emancip-55102.html" TargetMode="External"/><Relationship Id="rId626" Type="http://schemas.openxmlformats.org/officeDocument/2006/relationships/hyperlink" Target="https://gmatclub.com/forum/is-there-a-massive-black-hole-at-the-center-of-our-galaxy-the-milky-306222.html" TargetMode="External"/><Relationship Id="rId223" Type="http://schemas.openxmlformats.org/officeDocument/2006/relationships/hyperlink" Target="https://gmatclub.com/forum/og-2016-jacob-burckhardt-s-view-that-renaissance-european-women-218792.html" TargetMode="External"/><Relationship Id="rId430" Type="http://schemas.openxmlformats.org/officeDocument/2006/relationships/hyperlink" Target="https://gmatclub.com/forum/neotropical-coastal-mangrove-forests-are-usually-zonal-wi-160800.html" TargetMode="External"/><Relationship Id="rId18" Type="http://schemas.openxmlformats.org/officeDocument/2006/relationships/hyperlink" Target="https://gmatclub.com/forum/scientist-long-believed-that-two-nerve-cluster-in-the-human-hypothalam-203724.html" TargetMode="External"/><Relationship Id="rId265" Type="http://schemas.openxmlformats.org/officeDocument/2006/relationships/hyperlink" Target="https://gmatclub.com/forum/in-current-historiography-the-picture-of-a-consistent-204211.html" TargetMode="External"/><Relationship Id="rId472" Type="http://schemas.openxmlformats.org/officeDocument/2006/relationships/hyperlink" Target="https://gmatclub.com/forum/the-function-of-capital-markets-is-to-facilitate-an-exchange-of-funds-247606.html" TargetMode="External"/><Relationship Id="rId528" Type="http://schemas.openxmlformats.org/officeDocument/2006/relationships/hyperlink" Target="https://gmatclub.com/forum/during-the-1960-s-and-1970-s-the-primary-economic-144492.html" TargetMode="External"/><Relationship Id="rId125" Type="http://schemas.openxmlformats.org/officeDocument/2006/relationships/hyperlink" Target="https://gmatclub.com/forum/human-beings-born-with-a-drive-to-explore-and-experiment-206699.html" TargetMode="External"/><Relationship Id="rId167" Type="http://schemas.openxmlformats.org/officeDocument/2006/relationships/hyperlink" Target="https://gmatclub.com/forum/exactly-when-in-the-early-modern-era-native-americans-began-exchanging-242703.html" TargetMode="External"/><Relationship Id="rId332" Type="http://schemas.openxmlformats.org/officeDocument/2006/relationships/hyperlink" Target="https://gmatclub.com/forum/in-1988-services-moved-ahead-of-137033.html" TargetMode="External"/><Relationship Id="rId374" Type="http://schemas.openxmlformats.org/officeDocument/2006/relationships/hyperlink" Target="https://gmatclub.com/forum/all-of-the-cells-in-a-particular-plant-start-out-with-the-124440.html" TargetMode="External"/><Relationship Id="rId581" Type="http://schemas.openxmlformats.org/officeDocument/2006/relationships/hyperlink" Target="https://gmatclub.com/forum/while-there-is-no-blueprint-for-transforming-a-largely-government-cont-60285.html" TargetMode="External"/><Relationship Id="rId71" Type="http://schemas.openxmlformats.org/officeDocument/2006/relationships/hyperlink" Target="https://gmatclub.com/forum/during-the-1980s-many-economic-historians-studying-latin-america-fo-222699.html" TargetMode="External"/><Relationship Id="rId234" Type="http://schemas.openxmlformats.org/officeDocument/2006/relationships/hyperlink" Target="https://gmatclub.com/forum/some-observers-have-attributed-the-dramatic-growth-in-tempor-87312.html" TargetMode="External"/><Relationship Id="rId637" Type="http://schemas.openxmlformats.org/officeDocument/2006/relationships/hyperlink" Target="https://gmatclub.com/forum/behind-every-book-review-there-are-two-key-figures-a-book-review-edit-306237.html" TargetMode="External"/><Relationship Id="rId2" Type="http://schemas.openxmlformats.org/officeDocument/2006/relationships/hyperlink" Target="https://gmatclub.com/forum/according-to-economic-signaling-theory-consumers-may-149974.html" TargetMode="External"/><Relationship Id="rId29" Type="http://schemas.openxmlformats.org/officeDocument/2006/relationships/hyperlink" Target="https://gmatclub.com/forum/the-argument-for-monetizing-or-putting-a-monetary-value-on-ecosystem-242589.html" TargetMode="External"/><Relationship Id="rId276" Type="http://schemas.openxmlformats.org/officeDocument/2006/relationships/hyperlink" Target="https://gmatclub.com/forum/seeking-a-competitive-advantage-some-professional-service-59824.html" TargetMode="External"/><Relationship Id="rId441" Type="http://schemas.openxmlformats.org/officeDocument/2006/relationships/hyperlink" Target="https://gmatclub.com/forum/australian-researchers-have-discovered-electroreceptors-sensory-organ-138945.html" TargetMode="External"/><Relationship Id="rId483" Type="http://schemas.openxmlformats.org/officeDocument/2006/relationships/hyperlink" Target="https://gmatclub.com/forum/federal-efforts-to-aid-minority-businesses-began-in-the-1960-s-when-th-4518.html" TargetMode="External"/><Relationship Id="rId539" Type="http://schemas.openxmlformats.org/officeDocument/2006/relationships/hyperlink" Target="https://gmatclub.com/forum/in-an-unfinished-but-highly-suggestive-series-of-essays-the-late-sara-159239.html" TargetMode="External"/><Relationship Id="rId40" Type="http://schemas.openxmlformats.org/officeDocument/2006/relationships/hyperlink" Target="https://gmatclub.com/forum/in-an-effort-to-explain-why-business-acquisitions-often-fail-schola-222702.html" TargetMode="External"/><Relationship Id="rId136" Type="http://schemas.openxmlformats.org/officeDocument/2006/relationships/hyperlink" Target="https://gmatclub.com/forum/in-1971-researchers-hoping-to-predict-earthquakes-in-the-short-term-by-222825.html" TargetMode="External"/><Relationship Id="rId178" Type="http://schemas.openxmlformats.org/officeDocument/2006/relationships/hyperlink" Target="https://gmatclub.com/forum/determining-whether-a-given-population-of-animals-constitutes-a-distin-242694.html" TargetMode="External"/><Relationship Id="rId301" Type="http://schemas.openxmlformats.org/officeDocument/2006/relationships/hyperlink" Target="https://gmatclub.com/forum/the-new-school-of-political-history-that-emerged-in-the-66885.html" TargetMode="External"/><Relationship Id="rId343" Type="http://schemas.openxmlformats.org/officeDocument/2006/relationships/hyperlink" Target="https://gmatclub.com/forum/some-observers-have-attributed-the-dramatic-growth-in-120995.html" TargetMode="External"/><Relationship Id="rId550" Type="http://schemas.openxmlformats.org/officeDocument/2006/relationships/hyperlink" Target="https://gmatclub.com/forum/seeking-a-competitive-advantage-some-professional-service-f-161466.html" TargetMode="External"/><Relationship Id="rId82" Type="http://schemas.openxmlformats.org/officeDocument/2006/relationships/hyperlink" Target="https://gmatclub.com/forum/milankovitch-proposed-inthe-early-twentieth-century-that-the-158418.html" TargetMode="External"/><Relationship Id="rId203" Type="http://schemas.openxmlformats.org/officeDocument/2006/relationships/hyperlink" Target="https://gmatclub.com/forum/this-passage-is-excerpted-from-material-published-in-1997-sc-242687.html" TargetMode="External"/><Relationship Id="rId385" Type="http://schemas.openxmlformats.org/officeDocument/2006/relationships/hyperlink" Target="https://gmatclub.com/forum/current-feminist-theory-in-validating-women-s-own-stories-of-their-137664.html" TargetMode="External"/><Relationship Id="rId592" Type="http://schemas.openxmlformats.org/officeDocument/2006/relationships/hyperlink" Target="https://gmatclub.com/forum/arboria-is-floundering-in-the-global-marketplace-incurring-devastati-294558.html" TargetMode="External"/><Relationship Id="rId606" Type="http://schemas.openxmlformats.org/officeDocument/2006/relationships/hyperlink" Target="https://gmatclub.com/forum/according-to-many-analysts-labor-management-relations-in-the-united-294470.html" TargetMode="External"/><Relationship Id="rId648" Type="http://schemas.openxmlformats.org/officeDocument/2006/relationships/hyperlink" Target="https://gmatclub.com/forum/recent-feminist-scholarship-concerning-the-united-states-in-the-1920-s-190397.html" TargetMode="External"/><Relationship Id="rId245" Type="http://schemas.openxmlformats.org/officeDocument/2006/relationships/hyperlink" Target="https://gmatclub.com/forum/the-gross-domestic-product-gdp-which-measures-the-dollar-160816.html" TargetMode="External"/><Relationship Id="rId287" Type="http://schemas.openxmlformats.org/officeDocument/2006/relationships/hyperlink" Target="https://gmatclub.com/forum/micro-wear-patterns-found-on-the-teeth-of-long-extinct-specimens-219602.html" TargetMode="External"/><Relationship Id="rId410" Type="http://schemas.openxmlformats.org/officeDocument/2006/relationships/hyperlink" Target="https://gmatclub.com/forum/in-the-two-decades-between-1910-and-1930-over-ten-percent-to-the-blac-15646.html" TargetMode="External"/><Relationship Id="rId452" Type="http://schemas.openxmlformats.org/officeDocument/2006/relationships/hyperlink" Target="https://gmatclub.com/forum/in-1896-a-georgia-couple-suing-for-damages-in-the-accidental-death-of-245833.html" TargetMode="External"/><Relationship Id="rId494" Type="http://schemas.openxmlformats.org/officeDocument/2006/relationships/hyperlink" Target="https://gmatclub.com/forum/nearly-a-century-ago-biologists-found-that-if-they-separate-96221.html" TargetMode="External"/><Relationship Id="rId508" Type="http://schemas.openxmlformats.org/officeDocument/2006/relationships/hyperlink" Target="https://gmatclub.com/forum/prior-to-1975-union-efforts-to-organize-public-sector-103048.html" TargetMode="External"/><Relationship Id="rId105" Type="http://schemas.openxmlformats.org/officeDocument/2006/relationships/hyperlink" Target="https://gmatclub.com/forum/declines-in-amphibian-populations-pretty-interesting-rc-from-og16-203883.html" TargetMode="External"/><Relationship Id="rId147" Type="http://schemas.openxmlformats.org/officeDocument/2006/relationships/hyperlink" Target="https://gmatclub.com/forum/a-key-decision-required-of-advertising-managers-206881.html" TargetMode="External"/><Relationship Id="rId312" Type="http://schemas.openxmlformats.org/officeDocument/2006/relationships/hyperlink" Target="https://gmatclub.com/forum/according-to-a-recent-theory-archean-age-gold-quartz-vein-136458.html" TargetMode="External"/><Relationship Id="rId354" Type="http://schemas.openxmlformats.org/officeDocument/2006/relationships/hyperlink" Target="https://gmatclub.com/forum/in-1955-maurice-duverger-published-the-137024.html" TargetMode="External"/><Relationship Id="rId51" Type="http://schemas.openxmlformats.org/officeDocument/2006/relationships/hyperlink" Target="https://gmatclub.com/forum/linda-kerber-argued-in-the-mid-1980-s-that-after-the-american-revoluti-220751.html" TargetMode="External"/><Relationship Id="rId93" Type="http://schemas.openxmlformats.org/officeDocument/2006/relationships/hyperlink" Target="https://gmatclub.com/forum/acting-on-the-recommendation-of-a-british-government-committee-investi-220248.html" TargetMode="External"/><Relationship Id="rId189" Type="http://schemas.openxmlformats.org/officeDocument/2006/relationships/hyperlink" Target="https://gmatclub.com/forum/historians-who-study-european-women-of-the-renaissance-try-to-measure-268528.html" TargetMode="External"/><Relationship Id="rId396" Type="http://schemas.openxmlformats.org/officeDocument/2006/relationships/hyperlink" Target="https://gmatclub.com/forum/jon-clark-s-study-of-the-effect-of-the-modernization-of-a-telephone-ex-88689.html" TargetMode="External"/><Relationship Id="rId561" Type="http://schemas.openxmlformats.org/officeDocument/2006/relationships/hyperlink" Target="https://gmatclub.com/forum/traditionally-the-first-firm-to-commercialize-a-new-technology-has-201878.html" TargetMode="External"/><Relationship Id="rId617" Type="http://schemas.openxmlformats.org/officeDocument/2006/relationships/hyperlink" Target="https://gmatclub.com/forum/for-most-species-of-animals-the-number-of-individuals-in-the-species-294564.html" TargetMode="External"/><Relationship Id="rId659" Type="http://schemas.openxmlformats.org/officeDocument/2006/relationships/hyperlink" Target="https://gmatclub.com/forum/there-are-two-theories-that-have-been-used-to-explain-ancient-and-mode-306240.html" TargetMode="External"/><Relationship Id="rId214" Type="http://schemas.openxmlformats.org/officeDocument/2006/relationships/hyperlink" Target="https://gmatclub.com/forum/milankovitch-proposed-in-the-early-twentieth-century-that-153493.html" TargetMode="External"/><Relationship Id="rId256" Type="http://schemas.openxmlformats.org/officeDocument/2006/relationships/hyperlink" Target="https://gmatclub.com/forum/in-1994-a-team-of-scientists-led-by-david-mckay-began-17963.html" TargetMode="External"/><Relationship Id="rId298" Type="http://schemas.openxmlformats.org/officeDocument/2006/relationships/hyperlink" Target="https://gmatclub.com/forum/it-was-once-believed-that-the-brain-was-independent-of-meta-158490.html" TargetMode="External"/><Relationship Id="rId421" Type="http://schemas.openxmlformats.org/officeDocument/2006/relationships/hyperlink" Target="https://gmatclub.com/forum/although-genetic-mutations-in-bacteria-and-viruses-can-lead-59802.html" TargetMode="External"/><Relationship Id="rId463" Type="http://schemas.openxmlformats.org/officeDocument/2006/relationships/hyperlink" Target="https://gmatclub.com/forum/historians-sometimes-forget-that-history-is-continually-being-made-and-201249.html" TargetMode="External"/><Relationship Id="rId519" Type="http://schemas.openxmlformats.org/officeDocument/2006/relationships/hyperlink" Target="https://gmatclub.com/forum/a-meteor-stream-is-composed-of-dust-particles-that-have-been-149122.html" TargetMode="External"/><Relationship Id="rId116" Type="http://schemas.openxmlformats.org/officeDocument/2006/relationships/hyperlink" Target="https://gmatclub.com/forum/because-the-framers-of-the-united-states-constitution-written-in-222703.html" TargetMode="External"/><Relationship Id="rId158" Type="http://schemas.openxmlformats.org/officeDocument/2006/relationships/hyperlink" Target="https://gmatclub.com/forum/seventeenth-century-philosopher-john-locke-stated-that-as-much-as-272482.html" TargetMode="External"/><Relationship Id="rId323" Type="http://schemas.openxmlformats.org/officeDocument/2006/relationships/hyperlink" Target="https://gmatclub.com/forum/in-terrestrial-environments-gravity-places-137034.html" TargetMode="External"/><Relationship Id="rId530" Type="http://schemas.openxmlformats.org/officeDocument/2006/relationships/hyperlink" Target="https://gmatclub.com/forum/it-was-once-assumed-that-all-living-things-could-be-divided-into-223449.html" TargetMode="External"/><Relationship Id="rId20" Type="http://schemas.openxmlformats.org/officeDocument/2006/relationships/hyperlink" Target="https://gmatclub.com/forum/scientist-long-believed-that-two-nerve-cluster-in-the-human-hypothalam-203724.html" TargetMode="External"/><Relationship Id="rId62" Type="http://schemas.openxmlformats.org/officeDocument/2006/relationships/hyperlink" Target="https://gmatclub.com/forum/a-small-number-of-the-forest-species-of-lepidoptera-76035.html" TargetMode="External"/><Relationship Id="rId365" Type="http://schemas.openxmlformats.org/officeDocument/2006/relationships/hyperlink" Target="https://gmatclub.com/forum/the-majority-of-successful-senior-managers-do-not-closely-119740.html" TargetMode="External"/><Relationship Id="rId572" Type="http://schemas.openxmlformats.org/officeDocument/2006/relationships/hyperlink" Target="https://gmatclub.com/forum/until-recently-scientists-did-not-know-of-a-close-vertebrate-analogue-203270.html" TargetMode="External"/><Relationship Id="rId628" Type="http://schemas.openxmlformats.org/officeDocument/2006/relationships/hyperlink" Target="https://gmatclub.com/forum/is-there-a-massive-black-hole-at-the-center-of-our-galaxy-the-milky-306222.html" TargetMode="External"/><Relationship Id="rId225" Type="http://schemas.openxmlformats.org/officeDocument/2006/relationships/hyperlink" Target="https://gmatclub.com/forum/og-2016-jacob-burckhardt-s-view-that-renaissance-european-women-218792.html" TargetMode="External"/><Relationship Id="rId267" Type="http://schemas.openxmlformats.org/officeDocument/2006/relationships/hyperlink" Target="https://gmatclub.com/forum/the-new-school-of-political-history-that-emerged-in-the-136731.html" TargetMode="External"/><Relationship Id="rId432" Type="http://schemas.openxmlformats.org/officeDocument/2006/relationships/hyperlink" Target="https://gmatclub.com/forum/neotropical-coastal-mangrove-forests-are-usually-zonal-wi-160800.html" TargetMode="External"/><Relationship Id="rId474" Type="http://schemas.openxmlformats.org/officeDocument/2006/relationships/hyperlink" Target="https://gmatclub.com/forum/the-function-of-capital-markets-is-to-facilitate-an-exchange-of-funds-247606.html" TargetMode="External"/><Relationship Id="rId127" Type="http://schemas.openxmlformats.org/officeDocument/2006/relationships/hyperlink" Target="https://gmatclub.com/forum/human-beings-born-with-a-drive-to-explore-and-experiment-206699.html" TargetMode="External"/><Relationship Id="rId31" Type="http://schemas.openxmlformats.org/officeDocument/2006/relationships/hyperlink" Target="https://gmatclub.com/forum/much-research-has-been-devoted-to-investigating-what-motivates-consu-222701.html" TargetMode="External"/><Relationship Id="rId73" Type="http://schemas.openxmlformats.org/officeDocument/2006/relationships/hyperlink" Target="https://gmatclub.com/forum/during-the-1980s-many-economic-historians-studying-latin-america-fo-222699.html" TargetMode="External"/><Relationship Id="rId169" Type="http://schemas.openxmlformats.org/officeDocument/2006/relationships/hyperlink" Target="https://gmatclub.com/forum/exactly-when-in-the-early-modern-era-native-americans-began-exchanging-242703.html" TargetMode="External"/><Relationship Id="rId334" Type="http://schemas.openxmlformats.org/officeDocument/2006/relationships/hyperlink" Target="https://gmatclub.com/forum/in-1988-services-moved-ahead-of-137033.html" TargetMode="External"/><Relationship Id="rId376" Type="http://schemas.openxmlformats.org/officeDocument/2006/relationships/hyperlink" Target="https://gmatclub.com/forum/all-of-the-cells-in-a-particular-plant-start-out-with-the-124440.html" TargetMode="External"/><Relationship Id="rId541" Type="http://schemas.openxmlformats.org/officeDocument/2006/relationships/hyperlink" Target="https://gmatclub.com/forum/in-the-seventeenth-century-florentine-textile-industry-women-were-emp-137031.html" TargetMode="External"/><Relationship Id="rId583" Type="http://schemas.openxmlformats.org/officeDocument/2006/relationships/hyperlink" Target="https://gmatclub.com/forum/while-there-is-no-blueprint-for-transforming-a-largely-government-cont-60285.html" TargetMode="External"/><Relationship Id="rId639" Type="http://schemas.openxmlformats.org/officeDocument/2006/relationships/hyperlink" Target="https://gmatclub.com/forum/behind-every-book-review-there-are-two-key-figures-a-book-review-edit-306237.html" TargetMode="External"/><Relationship Id="rId4" Type="http://schemas.openxmlformats.org/officeDocument/2006/relationships/hyperlink" Target="https://gmatclub.com/forum/according-to-economic-signaling-theory-consumers-may-149974.html" TargetMode="External"/><Relationship Id="rId180" Type="http://schemas.openxmlformats.org/officeDocument/2006/relationships/hyperlink" Target="https://gmatclub.com/forum/researchers-studying-how-genes-control-animal-behavior-have-131233.html" TargetMode="External"/><Relationship Id="rId236" Type="http://schemas.openxmlformats.org/officeDocument/2006/relationships/hyperlink" Target="https://gmatclub.com/forum/og2016-a-small-number-of-the-forest-species-of-lepidoptera-207276.html" TargetMode="External"/><Relationship Id="rId278" Type="http://schemas.openxmlformats.org/officeDocument/2006/relationships/hyperlink" Target="https://gmatclub.com/forum/findings-from-several-studies-on-corporate-mergers-161474.html" TargetMode="External"/><Relationship Id="rId401" Type="http://schemas.openxmlformats.org/officeDocument/2006/relationships/hyperlink" Target="https://gmatclub.com/forum/jon-clark-s-study-of-the-effect-of-the-modernization-of-a-telephone-ex-88689.html" TargetMode="External"/><Relationship Id="rId443" Type="http://schemas.openxmlformats.org/officeDocument/2006/relationships/hyperlink" Target="https://gmatclub.com/forum/australian-researchers-have-discovered-electroreceptors-sensory-organ-138945.html" TargetMode="External"/><Relationship Id="rId650" Type="http://schemas.openxmlformats.org/officeDocument/2006/relationships/hyperlink" Target="https://gmatclub.com/forum/recent-feminist-scholarship-concerning-the-united-states-in-the-1920-s-190397.html" TargetMode="External"/><Relationship Id="rId303" Type="http://schemas.openxmlformats.org/officeDocument/2006/relationships/hyperlink" Target="https://gmatclub.com/forum/the-new-school-of-political-history-that-emerged-in-the-66885.html" TargetMode="External"/><Relationship Id="rId485" Type="http://schemas.openxmlformats.org/officeDocument/2006/relationships/hyperlink" Target="https://gmatclub.com/forum/federal-efforts-to-aid-minority-businesses-began-in-the-1960-s-when-th-4518.html" TargetMode="External"/><Relationship Id="rId42" Type="http://schemas.openxmlformats.org/officeDocument/2006/relationships/hyperlink" Target="https://gmatclub.com/forum/in-an-effort-to-explain-why-business-acquisitions-often-fail-schola-222702.html" TargetMode="External"/><Relationship Id="rId84" Type="http://schemas.openxmlformats.org/officeDocument/2006/relationships/hyperlink" Target="https://gmatclub.com/forum/milankovitch-proposed-inthe-early-twentieth-century-that-the-158418.html" TargetMode="External"/><Relationship Id="rId138" Type="http://schemas.openxmlformats.org/officeDocument/2006/relationships/hyperlink" Target="https://gmatclub.com/forum/in-1971-researchers-hoping-to-predict-earthquakes-in-the-short-term-by-222825.html" TargetMode="External"/><Relationship Id="rId345" Type="http://schemas.openxmlformats.org/officeDocument/2006/relationships/hyperlink" Target="https://gmatclub.com/forum/some-observers-have-attributed-the-dramatic-growth-in-120995.html" TargetMode="External"/><Relationship Id="rId387" Type="http://schemas.openxmlformats.org/officeDocument/2006/relationships/hyperlink" Target="https://gmatclub.com/forum/many-united-states-companies-have-unfortunately-made-the-search-for-93460.html" TargetMode="External"/><Relationship Id="rId510" Type="http://schemas.openxmlformats.org/officeDocument/2006/relationships/hyperlink" Target="https://gmatclub.com/forum/at-the-end-of-the-nineteenth-century-a-rising-interest-in-native-amer-119818.html" TargetMode="External"/><Relationship Id="rId552" Type="http://schemas.openxmlformats.org/officeDocument/2006/relationships/hyperlink" Target="https://gmatclub.com/forum/seeking-a-competitive-advantage-some-professional-service-f-161466.html" TargetMode="External"/><Relationship Id="rId594" Type="http://schemas.openxmlformats.org/officeDocument/2006/relationships/hyperlink" Target="https://gmatclub.com/forum/in-winters-v-united-states-1908-the-supreme-court-held-that-the-ri-67133.html" TargetMode="External"/><Relationship Id="rId608" Type="http://schemas.openxmlformats.org/officeDocument/2006/relationships/hyperlink" Target="https://gmatclub.com/forum/seventeenth-century-philosopher-john-locke-stated-that-as-much-as-190904.html" TargetMode="External"/><Relationship Id="rId191" Type="http://schemas.openxmlformats.org/officeDocument/2006/relationships/hyperlink" Target="https://gmatclub.com/forum/historians-who-study-european-women-of-the-renaissance-try-to-measure-268528.html" TargetMode="External"/><Relationship Id="rId205" Type="http://schemas.openxmlformats.org/officeDocument/2006/relationships/hyperlink" Target="https://gmatclub.com/forum/this-passage-is-excerpted-from-material-published-in-1997-sc-242687.html" TargetMode="External"/><Relationship Id="rId247" Type="http://schemas.openxmlformats.org/officeDocument/2006/relationships/hyperlink" Target="https://gmatclub.com/forum/the-gross-domestic-product-gdp-which-measures-the-dollar-160816.html" TargetMode="External"/><Relationship Id="rId412" Type="http://schemas.openxmlformats.org/officeDocument/2006/relationships/hyperlink" Target="https://gmatclub.com/forum/in-the-two-decades-between-1910-and-1930-over-ten-percent-to-the-blac-15646.html" TargetMode="External"/><Relationship Id="rId107" Type="http://schemas.openxmlformats.org/officeDocument/2006/relationships/hyperlink" Target="https://gmatclub.com/forum/declines-in-amphibian-populations-pretty-interesting-rc-from-og16-203883.html" TargetMode="External"/><Relationship Id="rId289" Type="http://schemas.openxmlformats.org/officeDocument/2006/relationships/hyperlink" Target="https://gmatclub.com/forum/micro-wear-patterns-found-on-the-teeth-of-long-extinct-specimens-219602.html" TargetMode="External"/><Relationship Id="rId454" Type="http://schemas.openxmlformats.org/officeDocument/2006/relationships/hyperlink" Target="https://gmatclub.com/forum/in-1896-a-georgia-couple-suing-for-damages-in-the-accidental-death-of-245833.html" TargetMode="External"/><Relationship Id="rId496" Type="http://schemas.openxmlformats.org/officeDocument/2006/relationships/hyperlink" Target="https://gmatclub.com/forum/nearly-a-century-ago-biologists-found-that-if-they-separate-96221.html" TargetMode="External"/><Relationship Id="rId661" Type="http://schemas.openxmlformats.org/officeDocument/2006/relationships/hyperlink" Target="https://gmatclub.com/forum/antonia-castaneda-has-utilized-scholarship-from-women-s-studies-and-me-242693.html" TargetMode="External"/><Relationship Id="rId11" Type="http://schemas.openxmlformats.org/officeDocument/2006/relationships/hyperlink" Target="https://gmatclub.com/forum/the-idea-of-the-brain-as-an-information-processor-a-machine-149975.html" TargetMode="External"/><Relationship Id="rId53" Type="http://schemas.openxmlformats.org/officeDocument/2006/relationships/hyperlink" Target="https://gmatclub.com/forum/in-the-sonoran-desert-of-northwestern-mexico-and-southern-arizona-t-242586.html" TargetMode="External"/><Relationship Id="rId149" Type="http://schemas.openxmlformats.org/officeDocument/2006/relationships/hyperlink" Target="https://gmatclub.com/forum/suppose-we-were-in-a-spaceship-in-free-fall-where-objects-are-weightl-204210.html" TargetMode="External"/><Relationship Id="rId314" Type="http://schemas.openxmlformats.org/officeDocument/2006/relationships/hyperlink" Target="https://gmatclub.com/forum/according-to-a-recent-theory-archean-age-gold-quartz-vein-136458.html" TargetMode="External"/><Relationship Id="rId356" Type="http://schemas.openxmlformats.org/officeDocument/2006/relationships/hyperlink" Target="https://gmatclub.com/forum/in-1955-maurice-duverger-published-the-137024.html" TargetMode="External"/><Relationship Id="rId398" Type="http://schemas.openxmlformats.org/officeDocument/2006/relationships/hyperlink" Target="https://gmatclub.com/forum/jon-clark-s-study-of-the-effect-of-the-modernization-of-a-telephone-ex-88689.html" TargetMode="External"/><Relationship Id="rId521" Type="http://schemas.openxmlformats.org/officeDocument/2006/relationships/hyperlink" Target="https://gmatclub.com/forum/a-meteor-stream-is-composed-of-dust-particles-that-have-been-149122.html" TargetMode="External"/><Relationship Id="rId563" Type="http://schemas.openxmlformats.org/officeDocument/2006/relationships/hyperlink" Target="https://gmatclub.com/forum/traditionally-the-first-firm-to-commercialize-a-new-technology-has-201878.html" TargetMode="External"/><Relationship Id="rId619" Type="http://schemas.openxmlformats.org/officeDocument/2006/relationships/hyperlink" Target="https://gmatclub.com/forum/critics-maintain-that-the-fiction-of-herman-melville-1819-1891-has-306236.html" TargetMode="External"/><Relationship Id="rId95" Type="http://schemas.openxmlformats.org/officeDocument/2006/relationships/hyperlink" Target="https://gmatclub.com/forum/acting-on-the-recommendation-of-a-british-government-committee-investi-220248.html" TargetMode="External"/><Relationship Id="rId160" Type="http://schemas.openxmlformats.org/officeDocument/2006/relationships/hyperlink" Target="https://gmatclub.com/forum/seventeenth-century-philosopher-john-locke-stated-that-as-much-as-272482.html" TargetMode="External"/><Relationship Id="rId216" Type="http://schemas.openxmlformats.org/officeDocument/2006/relationships/hyperlink" Target="https://gmatclub.com/forum/milankovitch-proposed-in-the-early-twentieth-century-that-153493.html" TargetMode="External"/><Relationship Id="rId423" Type="http://schemas.openxmlformats.org/officeDocument/2006/relationships/hyperlink" Target="https://gmatclub.com/forum/although-genetic-mutations-in-bacteria-and-viruses-can-lead-59802.html" TargetMode="External"/><Relationship Id="rId258" Type="http://schemas.openxmlformats.org/officeDocument/2006/relationships/hyperlink" Target="https://gmatclub.com/forum/in-1994-a-team-of-scientists-led-by-david-mckay-began-17963.html" TargetMode="External"/><Relationship Id="rId465" Type="http://schemas.openxmlformats.org/officeDocument/2006/relationships/hyperlink" Target="https://gmatclub.com/forum/historians-sometimes-forget-that-history-is-continually-being-made-and-201249.html" TargetMode="External"/><Relationship Id="rId630" Type="http://schemas.openxmlformats.org/officeDocument/2006/relationships/hyperlink" Target="https://gmatclub.com/forum/anthropologists-once-thought-that-the-ancestors-of-modern-humans-began-124991.html" TargetMode="External"/><Relationship Id="rId22" Type="http://schemas.openxmlformats.org/officeDocument/2006/relationships/hyperlink" Target="https://gmatclub.com/forum/in-their-study-of-whether-offering-a-guarantee-of-service-quality-will-242450.html" TargetMode="External"/><Relationship Id="rId64" Type="http://schemas.openxmlformats.org/officeDocument/2006/relationships/hyperlink" Target="https://gmatclub.com/forum/a-small-number-of-the-forest-species-of-lepidoptera-76035.html" TargetMode="External"/><Relationship Id="rId118" Type="http://schemas.openxmlformats.org/officeDocument/2006/relationships/hyperlink" Target="https://gmatclub.com/forum/because-the-framers-of-the-united-states-constitution-written-in-222703.html" TargetMode="External"/><Relationship Id="rId325" Type="http://schemas.openxmlformats.org/officeDocument/2006/relationships/hyperlink" Target="https://gmatclub.com/forum/in-terrestrial-environments-gravity-places-137034.html" TargetMode="External"/><Relationship Id="rId367" Type="http://schemas.openxmlformats.org/officeDocument/2006/relationships/hyperlink" Target="https://gmatclub.com/forum/frazier-and-mosteller-assert-that-medical-research-could-be-improved-b-136859.html" TargetMode="External"/><Relationship Id="rId532" Type="http://schemas.openxmlformats.org/officeDocument/2006/relationships/hyperlink" Target="https://gmatclub.com/forum/it-was-once-assumed-that-all-living-things-could-be-divided-into-223449.html" TargetMode="External"/><Relationship Id="rId574" Type="http://schemas.openxmlformats.org/officeDocument/2006/relationships/hyperlink" Target="https://gmatclub.com/forum/until-recently-scientists-did-not-know-of-a-close-vertebrate-analogue-203270.html" TargetMode="External"/><Relationship Id="rId171" Type="http://schemas.openxmlformats.org/officeDocument/2006/relationships/hyperlink" Target="https://gmatclub.com/forum/exactly-when-in-the-early-modern-era-native-americans-began-exchanging-242703.html" TargetMode="External"/><Relationship Id="rId227" Type="http://schemas.openxmlformats.org/officeDocument/2006/relationships/hyperlink" Target="https://gmatclub.com/forum/og-2016-jacob-burckhardt-s-view-that-renaissance-european-women-218792.html" TargetMode="External"/><Relationship Id="rId269" Type="http://schemas.openxmlformats.org/officeDocument/2006/relationships/hyperlink" Target="https://gmatclub.com/forum/the-new-school-of-political-history-that-emerged-in-the-136731.html" TargetMode="External"/><Relationship Id="rId434" Type="http://schemas.openxmlformats.org/officeDocument/2006/relationships/hyperlink" Target="https://gmatclub.com/forum/caffeine-the-stimulant-in-coffee-has-been-called-the-most-4510.html" TargetMode="External"/><Relationship Id="rId476" Type="http://schemas.openxmlformats.org/officeDocument/2006/relationships/hyperlink" Target="https://gmatclub.com/forum/archaeology-as-a-profession-faces-two-major-problems-first-it-is-the-76231.html" TargetMode="External"/><Relationship Id="rId641" Type="http://schemas.openxmlformats.org/officeDocument/2006/relationships/hyperlink" Target="https://gmatclub.com/forum/behind-every-book-review-there-are-two-key-figures-a-book-review-edit-306237.html" TargetMode="External"/><Relationship Id="rId33" Type="http://schemas.openxmlformats.org/officeDocument/2006/relationships/hyperlink" Target="https://gmatclub.com/forum/much-research-has-been-devoted-to-investigating-what-motivates-consu-222701.html" TargetMode="External"/><Relationship Id="rId129" Type="http://schemas.openxmlformats.org/officeDocument/2006/relationships/hyperlink" Target="https://gmatclub.com/forum/structural-unemployment-the-unemployment-that-remains-even-at-the-peak-242711.html" TargetMode="External"/><Relationship Id="rId280" Type="http://schemas.openxmlformats.org/officeDocument/2006/relationships/hyperlink" Target="https://gmatclub.com/forum/findings-from-several-studies-on-corporate-mergers-161474.html" TargetMode="External"/><Relationship Id="rId336" Type="http://schemas.openxmlformats.org/officeDocument/2006/relationships/hyperlink" Target="https://gmatclub.com/forum/current-feminist-theory-in-validating-women-s-own-137032.html" TargetMode="External"/><Relationship Id="rId501" Type="http://schemas.openxmlformats.org/officeDocument/2006/relationships/hyperlink" Target="https://gmatclub.com/forum/prior-to-1975-union-efforts-to-organize-public-sector-103048.html" TargetMode="External"/><Relationship Id="rId543" Type="http://schemas.openxmlformats.org/officeDocument/2006/relationships/hyperlink" Target="https://gmatclub.com/forum/in-the-seventeenth-century-florentine-textile-industry-women-were-emp-137031.html" TargetMode="External"/><Relationship Id="rId75" Type="http://schemas.openxmlformats.org/officeDocument/2006/relationships/hyperlink" Target="https://gmatclub.com/forum/among-the-myths-taken-as-fact-by-the-environmental-managers-132290.html" TargetMode="External"/><Relationship Id="rId140" Type="http://schemas.openxmlformats.org/officeDocument/2006/relationships/hyperlink" Target="https://gmatclub.com/forum/in-1971-researchers-hoping-to-predict-earthquakes-in-the-short-term-by-222825.html" TargetMode="External"/><Relationship Id="rId182" Type="http://schemas.openxmlformats.org/officeDocument/2006/relationships/hyperlink" Target="https://gmatclub.com/forum/researchers-studying-how-genes-control-animal-behavior-have-131233.html" TargetMode="External"/><Relationship Id="rId378" Type="http://schemas.openxmlformats.org/officeDocument/2006/relationships/hyperlink" Target="https://gmatclub.com/forum/ecoefficiency-measures-to-minimize-environmental-impact-145975.html" TargetMode="External"/><Relationship Id="rId403" Type="http://schemas.openxmlformats.org/officeDocument/2006/relationships/hyperlink" Target="https://gmatclub.com/forum/all-of-the-cells-in-a-particular-plant-start-out-with-the-same-complem-4681.html" TargetMode="External"/><Relationship Id="rId585" Type="http://schemas.openxmlformats.org/officeDocument/2006/relationships/hyperlink" Target="https://gmatclub.com/forum/arboria-is-floundering-in-the-global-marketplace-incurring-devastati-294558.html" TargetMode="External"/><Relationship Id="rId6" Type="http://schemas.openxmlformats.org/officeDocument/2006/relationships/hyperlink" Target="https://gmatclub.com/forum/the-idea-of-the-brain-as-an-information-processor-a-machine-149975.html" TargetMode="External"/><Relationship Id="rId238" Type="http://schemas.openxmlformats.org/officeDocument/2006/relationships/hyperlink" Target="https://gmatclub.com/forum/og2016-a-small-number-of-the-forest-species-of-lepidoptera-207276.html" TargetMode="External"/><Relationship Id="rId445" Type="http://schemas.openxmlformats.org/officeDocument/2006/relationships/hyperlink" Target="https://gmatclub.com/forum/although-numbers-of-animals-in-a-given-region-may-fluctuate-from-year-160536.html" TargetMode="External"/><Relationship Id="rId487" Type="http://schemas.openxmlformats.org/officeDocument/2006/relationships/hyperlink" Target="https://gmatclub.com/forum/federal-efforts-to-aid-minority-businesses-began-in-the-1960-s-when-th-4518.html" TargetMode="External"/><Relationship Id="rId610" Type="http://schemas.openxmlformats.org/officeDocument/2006/relationships/hyperlink" Target="https://gmatclub.com/forum/seventeenth-century-philosopher-john-locke-stated-that-as-much-as-190904.html" TargetMode="External"/><Relationship Id="rId652" Type="http://schemas.openxmlformats.org/officeDocument/2006/relationships/hyperlink" Target="https://gmatclub.com/forum/recent-feminist-scholarship-concerning-the-united-states-in-the-1920-s-190397.html" TargetMode="External"/><Relationship Id="rId291" Type="http://schemas.openxmlformats.org/officeDocument/2006/relationships/hyperlink" Target="https://gmatclub.com/forum/micro-wear-patterns-found-on-the-teeth-of-long-extinct-specimens-219602.html" TargetMode="External"/><Relationship Id="rId305" Type="http://schemas.openxmlformats.org/officeDocument/2006/relationships/hyperlink" Target="https://gmatclub.com/forum/the-new-school-of-political-history-that-emerged-in-the-66885.html" TargetMode="External"/><Relationship Id="rId347" Type="http://schemas.openxmlformats.org/officeDocument/2006/relationships/hyperlink" Target="https://gmatclub.com/forum/some-observers-have-attributed-the-dramatic-growth-in-120995.html" TargetMode="External"/><Relationship Id="rId512" Type="http://schemas.openxmlformats.org/officeDocument/2006/relationships/hyperlink" Target="https://gmatclub.com/forum/at-the-end-of-the-nineteenth-century-a-rising-interest-in-native-amer-119818.html" TargetMode="External"/><Relationship Id="rId44" Type="http://schemas.openxmlformats.org/officeDocument/2006/relationships/hyperlink" Target="https://gmatclub.com/forum/carotenoids-a-family-of-natural-pigments-form-an-important-part-of-269104.html" TargetMode="External"/><Relationship Id="rId86" Type="http://schemas.openxmlformats.org/officeDocument/2006/relationships/hyperlink" Target="https://gmatclub.com/forum/milankovitch-proposed-inthe-early-twentieth-century-that-the-158418.html" TargetMode="External"/><Relationship Id="rId151" Type="http://schemas.openxmlformats.org/officeDocument/2006/relationships/hyperlink" Target="https://gmatclub.com/forum/suppose-we-were-in-a-spaceship-in-free-fall-where-objects-are-weightl-204210.html" TargetMode="External"/><Relationship Id="rId389" Type="http://schemas.openxmlformats.org/officeDocument/2006/relationships/hyperlink" Target="https://gmatclub.com/forum/many-united-states-companies-have-unfortunately-made-the-search-for-93460.html" TargetMode="External"/><Relationship Id="rId554" Type="http://schemas.openxmlformats.org/officeDocument/2006/relationships/hyperlink" Target="https://gmatclub.com/forum/the-fact-that-superior-service-can-generate-a-competitive-advantage-fo-67847.html" TargetMode="External"/><Relationship Id="rId596" Type="http://schemas.openxmlformats.org/officeDocument/2006/relationships/hyperlink" Target="https://gmatclub.com/forum/in-winters-v-united-states-1908-the-supreme-court-held-that-the-ri-67133.html" TargetMode="External"/><Relationship Id="rId193" Type="http://schemas.openxmlformats.org/officeDocument/2006/relationships/hyperlink" Target="https://gmatclub.com/forum/in-addition-to-conventional-galaxies-the-universe-contains-83987.html" TargetMode="External"/><Relationship Id="rId207" Type="http://schemas.openxmlformats.org/officeDocument/2006/relationships/hyperlink" Target="https://gmatclub.com/forum/og-16-most-attempts-by-physicists-to-send-particles-faster-207278.html" TargetMode="External"/><Relationship Id="rId249" Type="http://schemas.openxmlformats.org/officeDocument/2006/relationships/hyperlink" Target="https://gmatclub.com/forum/coral-reefs-are-one-of-the-most-fragile-160818.html" TargetMode="External"/><Relationship Id="rId414" Type="http://schemas.openxmlformats.org/officeDocument/2006/relationships/hyperlink" Target="https://gmatclub.com/forum/in-the-two-decades-between-1910-and-1930-over-ten-percent-to-the-blac-15646.html" TargetMode="External"/><Relationship Id="rId456" Type="http://schemas.openxmlformats.org/officeDocument/2006/relationships/hyperlink" Target="https://gmatclub.com/forum/in-1896-a-georgia-couple-suing-for-damages-in-the-accidental-death-of-245833.html" TargetMode="External"/><Relationship Id="rId498" Type="http://schemas.openxmlformats.org/officeDocument/2006/relationships/hyperlink" Target="https://gmatclub.com/forum/nearly-a-century-ago-biologists-found-that-if-they-separate-96221.html" TargetMode="External"/><Relationship Id="rId621" Type="http://schemas.openxmlformats.org/officeDocument/2006/relationships/hyperlink" Target="https://gmatclub.com/forum/critics-maintain-that-the-fiction-of-herman-melville-1819-1891-has-306236.html" TargetMode="External"/><Relationship Id="rId663" Type="http://schemas.openxmlformats.org/officeDocument/2006/relationships/table" Target="../tables/table4.xml"/><Relationship Id="rId13" Type="http://schemas.openxmlformats.org/officeDocument/2006/relationships/hyperlink" Target="https://gmatclub.com/forum/women-s-grassroots-activism-and-their-vision-of-a-new-civic-87397.html" TargetMode="External"/><Relationship Id="rId109" Type="http://schemas.openxmlformats.org/officeDocument/2006/relationships/hyperlink" Target="https://gmatclub.com/forum/while-the-most-abundant-and-dominant-species-within-a-133421.html" TargetMode="External"/><Relationship Id="rId260" Type="http://schemas.openxmlformats.org/officeDocument/2006/relationships/hyperlink" Target="https://gmatclub.com/forum/in-1994-a-team-of-scientists-led-by-david-mckay-began-17963.html" TargetMode="External"/><Relationship Id="rId316" Type="http://schemas.openxmlformats.org/officeDocument/2006/relationships/hyperlink" Target="https://gmatclub.com/forum/io-and-europa-the-inner-two-of-jupiter-s-four-137036.html" TargetMode="External"/><Relationship Id="rId523" Type="http://schemas.openxmlformats.org/officeDocument/2006/relationships/hyperlink" Target="https://gmatclub.com/forum/a-meteor-stream-is-composed-of-dust-particles-that-have-been-149122.html" TargetMode="External"/><Relationship Id="rId55" Type="http://schemas.openxmlformats.org/officeDocument/2006/relationships/hyperlink" Target="https://gmatclub.com/forum/in-the-sonoran-desert-of-northwestern-mexico-and-southern-arizona-t-242586.html" TargetMode="External"/><Relationship Id="rId97" Type="http://schemas.openxmlformats.org/officeDocument/2006/relationships/hyperlink" Target="https://gmatclub.com/forum/it-is-an-odd-but-indisputable-fact-that-the-seventeenth-century-207145.html" TargetMode="External"/><Relationship Id="rId120" Type="http://schemas.openxmlformats.org/officeDocument/2006/relationships/hyperlink" Target="https://gmatclub.com/forum/because-the-framers-of-the-united-states-constitution-written-in-222703.html" TargetMode="External"/><Relationship Id="rId358" Type="http://schemas.openxmlformats.org/officeDocument/2006/relationships/hyperlink" Target="https://gmatclub.com/forum/the-majority-of-successful-senior-managers-do-not-closely-119740.html" TargetMode="External"/><Relationship Id="rId565" Type="http://schemas.openxmlformats.org/officeDocument/2006/relationships/hyperlink" Target="https://gmatclub.com/forum/two-modes-of-argumentation-have-been-used-on-behalf-of-women-s-emancip-55102.html" TargetMode="External"/><Relationship Id="rId162" Type="http://schemas.openxmlformats.org/officeDocument/2006/relationships/hyperlink" Target="https://gmatclub.com/forum/in-1994-a-team-of-scientists-led-by-160819.html" TargetMode="External"/><Relationship Id="rId218" Type="http://schemas.openxmlformats.org/officeDocument/2006/relationships/hyperlink" Target="https://gmatclub.com/forum/milankovitch-proposed-in-the-early-twentieth-century-that-153493.html" TargetMode="External"/><Relationship Id="rId425" Type="http://schemas.openxmlformats.org/officeDocument/2006/relationships/hyperlink" Target="https://gmatclub.com/forum/in-an-attempt-to-improve-the-overall-performance-of-clerical-59719.html" TargetMode="External"/><Relationship Id="rId467" Type="http://schemas.openxmlformats.org/officeDocument/2006/relationships/hyperlink" Target="https://gmatclub.com/forum/historians-sometimes-forget-that-history-is-continually-being-made-and-201249.html" TargetMode="External"/><Relationship Id="rId632" Type="http://schemas.openxmlformats.org/officeDocument/2006/relationships/hyperlink" Target="https://gmatclub.com/forum/anthropologists-once-thought-that-the-ancestors-of-modern-humans-began-124991.html" TargetMode="External"/><Relationship Id="rId271" Type="http://schemas.openxmlformats.org/officeDocument/2006/relationships/hyperlink" Target="https://gmatclub.com/forum/the-new-school-of-political-history-that-emerged-in-the-136731.html" TargetMode="External"/><Relationship Id="rId24" Type="http://schemas.openxmlformats.org/officeDocument/2006/relationships/hyperlink" Target="https://gmatclub.com/forum/one-proposal-for-preserving-rain-forests-is-to-promote-the-adop-og2019-269242.html" TargetMode="External"/><Relationship Id="rId66" Type="http://schemas.openxmlformats.org/officeDocument/2006/relationships/hyperlink" Target="https://gmatclub.com/forum/a-small-number-of-the-forest-species-of-lepidoptera-76035.html" TargetMode="External"/><Relationship Id="rId131" Type="http://schemas.openxmlformats.org/officeDocument/2006/relationships/hyperlink" Target="https://gmatclub.com/forum/structural-unemployment-the-unemployment-that-remains-even-at-the-peak-242711.html" TargetMode="External"/><Relationship Id="rId327" Type="http://schemas.openxmlformats.org/officeDocument/2006/relationships/hyperlink" Target="https://gmatclub.com/forum/in-terrestrial-environments-gravity-places-137034.html" TargetMode="External"/><Relationship Id="rId369" Type="http://schemas.openxmlformats.org/officeDocument/2006/relationships/hyperlink" Target="https://gmatclub.com/forum/frazier-and-mosteller-assert-that-medical-research-could-be-improved-b-136859.html" TargetMode="External"/><Relationship Id="rId534" Type="http://schemas.openxmlformats.org/officeDocument/2006/relationships/hyperlink" Target="https://gmatclub.com/forum/it-was-once-assumed-that-all-living-things-could-be-divided-into-223449.html" TargetMode="External"/><Relationship Id="rId576" Type="http://schemas.openxmlformats.org/officeDocument/2006/relationships/hyperlink" Target="https://gmatclub.com/forum/until-recently-scientists-did-not-know-of-a-close-vertebrate-analogue-203270.html" TargetMode="External"/><Relationship Id="rId173" Type="http://schemas.openxmlformats.org/officeDocument/2006/relationships/hyperlink" Target="https://gmatclub.com/forum/exactly-when-in-the-early-modern-era-native-americans-began-exchanging-242703.html" TargetMode="External"/><Relationship Id="rId229" Type="http://schemas.openxmlformats.org/officeDocument/2006/relationships/hyperlink" Target="https://gmatclub.com/forum/some-observers-have-attributed-the-dramatic-growth-in-tempor-87312.html" TargetMode="External"/><Relationship Id="rId380" Type="http://schemas.openxmlformats.org/officeDocument/2006/relationships/hyperlink" Target="https://gmatclub.com/forum/ecoefficiency-measures-to-minimize-environmental-impact-145975.html" TargetMode="External"/><Relationship Id="rId436" Type="http://schemas.openxmlformats.org/officeDocument/2006/relationships/hyperlink" Target="https://gmatclub.com/forum/caffeine-the-stimulant-in-coffee-has-been-called-the-most-4510.html" TargetMode="External"/><Relationship Id="rId601" Type="http://schemas.openxmlformats.org/officeDocument/2006/relationships/hyperlink" Target="https://gmatclub.com/forum/according-to-many-analysts-labor-management-relations-in-the-united-294470.html" TargetMode="External"/><Relationship Id="rId643" Type="http://schemas.openxmlformats.org/officeDocument/2006/relationships/hyperlink" Target="https://gmatclub.com/forum/the-final-quarter-of-the-nineteenth-century-marked-a-turning-point-in-306233.html" TargetMode="External"/><Relationship Id="rId240" Type="http://schemas.openxmlformats.org/officeDocument/2006/relationships/hyperlink" Target="https://gmatclub.com/forum/og2016-a-small-number-of-the-forest-species-of-lepidoptera-207276.html" TargetMode="External"/><Relationship Id="rId478" Type="http://schemas.openxmlformats.org/officeDocument/2006/relationships/hyperlink" Target="https://gmatclub.com/forum/archaeology-as-a-profession-faces-two-major-problems-first-it-is-the-76231.html" TargetMode="External"/><Relationship Id="rId35" Type="http://schemas.openxmlformats.org/officeDocument/2006/relationships/hyperlink" Target="https://gmatclub.com/forum/historians-remain-divided-over-the-role-of-banks-in-facilitating-eco-222700.html" TargetMode="External"/><Relationship Id="rId77" Type="http://schemas.openxmlformats.org/officeDocument/2006/relationships/hyperlink" Target="https://gmatclub.com/forum/among-the-myths-taken-as-fact-by-the-environmental-managers-132290.html" TargetMode="External"/><Relationship Id="rId100" Type="http://schemas.openxmlformats.org/officeDocument/2006/relationships/hyperlink" Target="https://gmatclub.com/forum/it-is-an-odd-but-indisputable-fact-that-the-seventeenth-century-207145.html" TargetMode="External"/><Relationship Id="rId282" Type="http://schemas.openxmlformats.org/officeDocument/2006/relationships/hyperlink" Target="https://gmatclub.com/forum/findings-from-several-studies-on-corporate-mergers-161474.html" TargetMode="External"/><Relationship Id="rId338" Type="http://schemas.openxmlformats.org/officeDocument/2006/relationships/hyperlink" Target="https://gmatclub.com/forum/current-feminist-theory-in-validating-women-s-own-137032.html" TargetMode="External"/><Relationship Id="rId503" Type="http://schemas.openxmlformats.org/officeDocument/2006/relationships/hyperlink" Target="https://gmatclub.com/forum/prior-to-1975-union-efforts-to-organize-public-sector-103048.html" TargetMode="External"/><Relationship Id="rId545" Type="http://schemas.openxmlformats.org/officeDocument/2006/relationships/hyperlink" Target="https://gmatclub.com/forum/the-montreal-protocol-on-substances-that-deplete-the-ozone-173033.html" TargetMode="External"/><Relationship Id="rId587" Type="http://schemas.openxmlformats.org/officeDocument/2006/relationships/hyperlink" Target="https://gmatclub.com/forum/arboria-is-floundering-in-the-global-marketplace-incurring-devastati-294558.html" TargetMode="External"/><Relationship Id="rId8" Type="http://schemas.openxmlformats.org/officeDocument/2006/relationships/hyperlink" Target="https://gmatclub.com/forum/the-idea-of-the-brain-as-an-information-processor-a-machine-149975.html" TargetMode="External"/><Relationship Id="rId142" Type="http://schemas.openxmlformats.org/officeDocument/2006/relationships/hyperlink" Target="https://gmatclub.com/forum/a-key-decision-required-of-advertising-managers-206881.html" TargetMode="External"/><Relationship Id="rId184" Type="http://schemas.openxmlformats.org/officeDocument/2006/relationships/hyperlink" Target="https://gmatclub.com/forum/in-a-1918-editorial-w-e-b-du-bois-advised-african-american-53761.html" TargetMode="External"/><Relationship Id="rId391" Type="http://schemas.openxmlformats.org/officeDocument/2006/relationships/hyperlink" Target="https://gmatclub.com/forum/many-united-states-companies-have-unfortunately-made-the-search-for-93460.html" TargetMode="External"/><Relationship Id="rId405" Type="http://schemas.openxmlformats.org/officeDocument/2006/relationships/hyperlink" Target="https://gmatclub.com/forum/all-of-the-cells-in-a-particular-plant-start-out-with-the-same-complem-4681.html" TargetMode="External"/><Relationship Id="rId447" Type="http://schemas.openxmlformats.org/officeDocument/2006/relationships/hyperlink" Target="https://gmatclub.com/forum/although-numbers-of-animals-in-a-given-region-may-fluctuate-from-year-160536.html" TargetMode="External"/><Relationship Id="rId612" Type="http://schemas.openxmlformats.org/officeDocument/2006/relationships/hyperlink" Target="https://gmatclub.com/forum/for-most-species-of-animals-the-number-of-individuals-in-the-species-294564.html" TargetMode="External"/><Relationship Id="rId251" Type="http://schemas.openxmlformats.org/officeDocument/2006/relationships/hyperlink" Target="https://gmatclub.com/forum/coral-reefs-are-one-of-the-most-fragile-160818.html" TargetMode="External"/><Relationship Id="rId489" Type="http://schemas.openxmlformats.org/officeDocument/2006/relationships/hyperlink" Target="https://gmatclub.com/forum/federal-efforts-to-aid-minority-businesses-began-in-the-1960-s-when-th-4518.html" TargetMode="External"/><Relationship Id="rId654" Type="http://schemas.openxmlformats.org/officeDocument/2006/relationships/hyperlink" Target="https://gmatclub.com/forum/there-are-two-theories-that-have-been-used-to-explain-ancient-and-mode-306240.html" TargetMode="External"/><Relationship Id="rId46" Type="http://schemas.openxmlformats.org/officeDocument/2006/relationships/hyperlink" Target="https://gmatclub.com/forum/carotenoids-a-family-of-natural-pigments-form-an-important-part-of-269104.html" TargetMode="External"/><Relationship Id="rId293" Type="http://schemas.openxmlformats.org/officeDocument/2006/relationships/hyperlink" Target="https://gmatclub.com/forum/it-was-once-believed-that-the-brain-was-independent-of-meta-158490.html" TargetMode="External"/><Relationship Id="rId307" Type="http://schemas.openxmlformats.org/officeDocument/2006/relationships/hyperlink" Target="https://gmatclub.com/forum/according-to-a-recent-theory-archean-age-gold-quartz-vein-136458.html" TargetMode="External"/><Relationship Id="rId349" Type="http://schemas.openxmlformats.org/officeDocument/2006/relationships/hyperlink" Target="https://gmatclub.com/forum/among-the-myths-taken-as-fact-by-the-environmental-managers-137028.html" TargetMode="External"/><Relationship Id="rId514" Type="http://schemas.openxmlformats.org/officeDocument/2006/relationships/hyperlink" Target="https://gmatclub.com/forum/at-the-end-of-the-nineteenth-century-a-rising-interest-in-native-amer-119818.html" TargetMode="External"/><Relationship Id="rId556" Type="http://schemas.openxmlformats.org/officeDocument/2006/relationships/hyperlink" Target="https://gmatclub.com/forum/the-fact-that-superior-service-can-generate-a-competitive-advantage-fo-67847.html" TargetMode="External"/><Relationship Id="rId88" Type="http://schemas.openxmlformats.org/officeDocument/2006/relationships/hyperlink" Target="https://gmatclub.com/forum/two-works-published-in-1984-demonstrate-contrasting-83329.html" TargetMode="External"/><Relationship Id="rId111" Type="http://schemas.openxmlformats.org/officeDocument/2006/relationships/hyperlink" Target="https://gmatclub.com/forum/while-the-most-abundant-and-dominant-species-within-a-133421.html" TargetMode="External"/><Relationship Id="rId153" Type="http://schemas.openxmlformats.org/officeDocument/2006/relationships/hyperlink" Target="https://gmatclub.com/forum/the-dry-mountain-ranges-of-the-western-united-states-contain-rocks-248026.html" TargetMode="External"/><Relationship Id="rId195" Type="http://schemas.openxmlformats.org/officeDocument/2006/relationships/hyperlink" Target="https://gmatclub.com/forum/in-addition-to-conventional-galaxies-the-universe-contains-83987.html" TargetMode="External"/><Relationship Id="rId209" Type="http://schemas.openxmlformats.org/officeDocument/2006/relationships/hyperlink" Target="https://gmatclub.com/forum/biologists-have-advanced-two-theories-to-explain-137038.html" TargetMode="External"/><Relationship Id="rId360" Type="http://schemas.openxmlformats.org/officeDocument/2006/relationships/hyperlink" Target="https://gmatclub.com/forum/the-majority-of-successful-senior-managers-do-not-closely-119740.html" TargetMode="External"/><Relationship Id="rId416" Type="http://schemas.openxmlformats.org/officeDocument/2006/relationships/hyperlink" Target="https://gmatclub.com/forum/in-the-two-decades-between-1910-and-1930-over-ten-percent-to-the-blac-15646.html" TargetMode="External"/><Relationship Id="rId598" Type="http://schemas.openxmlformats.org/officeDocument/2006/relationships/hyperlink" Target="https://gmatclub.com/forum/in-winters-v-united-states-1908-the-supreme-court-held-that-the-ri-67133.html" TargetMode="External"/><Relationship Id="rId220" Type="http://schemas.openxmlformats.org/officeDocument/2006/relationships/hyperlink" Target="https://gmatclub.com/forum/milankovitch-proposed-in-the-early-twentieth-century-that-153493.html" TargetMode="External"/><Relationship Id="rId458" Type="http://schemas.openxmlformats.org/officeDocument/2006/relationships/hyperlink" Target="https://gmatclub.com/forum/after-evidence-was-obtained-in-the-1920s-that-the-universe-is-expandin-83242.html" TargetMode="External"/><Relationship Id="rId623" Type="http://schemas.openxmlformats.org/officeDocument/2006/relationships/hyperlink" Target="https://gmatclub.com/forum/critics-maintain-that-the-fiction-of-herman-melville-1819-1891-has-306236.html" TargetMode="External"/><Relationship Id="rId15" Type="http://schemas.openxmlformats.org/officeDocument/2006/relationships/hyperlink" Target="https://gmatclub.com/forum/women-s-grassroots-activism-and-their-vision-of-a-new-civic-87397.html" TargetMode="External"/><Relationship Id="rId57" Type="http://schemas.openxmlformats.org/officeDocument/2006/relationships/hyperlink" Target="https://gmatclub.com/forum/manufacturers-have-to-do-more-than-build-large-manufacturing-133422.html" TargetMode="External"/><Relationship Id="rId262" Type="http://schemas.openxmlformats.org/officeDocument/2006/relationships/hyperlink" Target="https://gmatclub.com/forum/in-current-historiography-the-picture-of-a-consistent-204211.html" TargetMode="External"/><Relationship Id="rId318" Type="http://schemas.openxmlformats.org/officeDocument/2006/relationships/hyperlink" Target="https://gmatclub.com/forum/according-to-the-passage-136802.html" TargetMode="External"/><Relationship Id="rId525" Type="http://schemas.openxmlformats.org/officeDocument/2006/relationships/hyperlink" Target="https://gmatclub.com/forum/during-the-1960-s-and-1970-s-the-primary-economic-144492.html" TargetMode="External"/><Relationship Id="rId567" Type="http://schemas.openxmlformats.org/officeDocument/2006/relationships/hyperlink" Target="https://gmatclub.com/forum/two-modes-of-argumentation-have-been-used-on-behalf-of-women-s-emancip-55102.html" TargetMode="External"/><Relationship Id="rId99" Type="http://schemas.openxmlformats.org/officeDocument/2006/relationships/hyperlink" Target="https://gmatclub.com/forum/it-is-an-odd-but-indisputable-fact-that-the-seventeenth-century-207145.html" TargetMode="External"/><Relationship Id="rId122" Type="http://schemas.openxmlformats.org/officeDocument/2006/relationships/hyperlink" Target="https://gmatclub.com/forum/when-asteroids-collide-some-collisions-cause-an-asteroid-to-spin-fast-242577.html" TargetMode="External"/><Relationship Id="rId164" Type="http://schemas.openxmlformats.org/officeDocument/2006/relationships/hyperlink" Target="https://gmatclub.com/forum/in-1994-a-team-of-scientists-led-by-160819.html" TargetMode="External"/><Relationship Id="rId371" Type="http://schemas.openxmlformats.org/officeDocument/2006/relationships/hyperlink" Target="https://gmatclub.com/forum/all-of-the-cells-in-a-particular-plant-start-out-with-the-124440.html" TargetMode="External"/><Relationship Id="rId427" Type="http://schemas.openxmlformats.org/officeDocument/2006/relationships/hyperlink" Target="https://gmatclub.com/forum/in-an-attempt-to-improve-the-overall-performance-of-clerical-59719.html" TargetMode="External"/><Relationship Id="rId469" Type="http://schemas.openxmlformats.org/officeDocument/2006/relationships/hyperlink" Target="https://gmatclub.com/forum/the-function-of-capital-markets-is-to-facilitate-an-exchange-of-funds-247606.html" TargetMode="External"/><Relationship Id="rId634" Type="http://schemas.openxmlformats.org/officeDocument/2006/relationships/hyperlink" Target="https://gmatclub.com/forum/anthropologists-once-thought-that-the-ancestors-of-modern-humans-began-124991.html" TargetMode="External"/><Relationship Id="rId26" Type="http://schemas.openxmlformats.org/officeDocument/2006/relationships/hyperlink" Target="https://gmatclub.com/forum/the-argument-for-monetizing-or-putting-a-monetary-value-on-ecosystem-242589.html" TargetMode="External"/><Relationship Id="rId231" Type="http://schemas.openxmlformats.org/officeDocument/2006/relationships/hyperlink" Target="https://gmatclub.com/forum/some-observers-have-attributed-the-dramatic-growth-in-tempor-87312.html" TargetMode="External"/><Relationship Id="rId273" Type="http://schemas.openxmlformats.org/officeDocument/2006/relationships/hyperlink" Target="https://gmatclub.com/forum/seeking-a-competitive-advantage-some-professional-service-59824.html" TargetMode="External"/><Relationship Id="rId329" Type="http://schemas.openxmlformats.org/officeDocument/2006/relationships/hyperlink" Target="https://gmatclub.com/forum/in-terrestrial-environments-gravity-places-137034.html" TargetMode="External"/><Relationship Id="rId480" Type="http://schemas.openxmlformats.org/officeDocument/2006/relationships/hyperlink" Target="https://gmatclub.com/forum/archaeology-as-a-profession-faces-two-major-problems-first-it-is-the-76231.html" TargetMode="External"/><Relationship Id="rId536" Type="http://schemas.openxmlformats.org/officeDocument/2006/relationships/hyperlink" Target="https://gmatclub.com/forum/it-was-once-assumed-that-all-living-things-could-be-divided-into-223449.html" TargetMode="External"/><Relationship Id="rId68" Type="http://schemas.openxmlformats.org/officeDocument/2006/relationships/hyperlink" Target="https://gmatclub.com/forum/resin-is-a-plant-secretion-that-hardens-when-exposed-to-air-fossilize-242509.html" TargetMode="External"/><Relationship Id="rId133" Type="http://schemas.openxmlformats.org/officeDocument/2006/relationships/hyperlink" Target="https://gmatclub.com/forum/structural-unemployment-the-unemployment-that-remains-even-at-the-peak-242711.html" TargetMode="External"/><Relationship Id="rId175" Type="http://schemas.openxmlformats.org/officeDocument/2006/relationships/hyperlink" Target="https://gmatclub.com/forum/exactly-when-in-the-early-modern-era-native-americans-began-exchanging-242703.html" TargetMode="External"/><Relationship Id="rId340" Type="http://schemas.openxmlformats.org/officeDocument/2006/relationships/hyperlink" Target="https://gmatclub.com/forum/current-feminist-theory-in-validating-women-s-own-137032.html" TargetMode="External"/><Relationship Id="rId578" Type="http://schemas.openxmlformats.org/officeDocument/2006/relationships/hyperlink" Target="https://gmatclub.com/forum/while-there-is-no-blueprint-for-transforming-a-largely-government-cont-60285.html" TargetMode="External"/><Relationship Id="rId200" Type="http://schemas.openxmlformats.org/officeDocument/2006/relationships/hyperlink" Target="https://gmatclub.com/forum/antonia-castaneda-has-utilized-scholarship-from-women-s-studies-and-me-242693.html" TargetMode="External"/><Relationship Id="rId382" Type="http://schemas.openxmlformats.org/officeDocument/2006/relationships/hyperlink" Target="https://gmatclub.com/forum/current-feminist-theory-in-validating-women-s-own-stories-of-their-137664.html" TargetMode="External"/><Relationship Id="rId438" Type="http://schemas.openxmlformats.org/officeDocument/2006/relationships/hyperlink" Target="https://gmatclub.com/forum/caffeine-the-stimulant-in-coffee-has-been-called-the-most-4510.html" TargetMode="External"/><Relationship Id="rId603" Type="http://schemas.openxmlformats.org/officeDocument/2006/relationships/hyperlink" Target="https://gmatclub.com/forum/according-to-many-analysts-labor-management-relations-in-the-united-294470.html" TargetMode="External"/><Relationship Id="rId645" Type="http://schemas.openxmlformats.org/officeDocument/2006/relationships/hyperlink" Target="https://gmatclub.com/forum/the-final-quarter-of-the-nineteenth-century-marked-a-turning-point-in-306233.html" TargetMode="External"/><Relationship Id="rId242" Type="http://schemas.openxmlformats.org/officeDocument/2006/relationships/hyperlink" Target="https://gmatclub.com/forum/the-gross-domestic-product-gdp-which-measures-the-dollar-160816.html" TargetMode="External"/><Relationship Id="rId284" Type="http://schemas.openxmlformats.org/officeDocument/2006/relationships/hyperlink" Target="https://gmatclub.com/forum/findings-from-several-studies-on-corporate-mergers-161474.html" TargetMode="External"/><Relationship Id="rId491" Type="http://schemas.openxmlformats.org/officeDocument/2006/relationships/hyperlink" Target="https://gmatclub.com/forum/federal-efforts-to-aid-minority-businesses-began-in-the-1960-s-when-th-4518.html" TargetMode="External"/><Relationship Id="rId505" Type="http://schemas.openxmlformats.org/officeDocument/2006/relationships/hyperlink" Target="https://gmatclub.com/forum/prior-to-1975-union-efforts-to-organize-public-sector-103048.html" TargetMode="External"/><Relationship Id="rId37" Type="http://schemas.openxmlformats.org/officeDocument/2006/relationships/hyperlink" Target="https://gmatclub.com/forum/historians-remain-divided-over-the-role-of-banks-in-facilitating-eco-222700.html" TargetMode="External"/><Relationship Id="rId79" Type="http://schemas.openxmlformats.org/officeDocument/2006/relationships/hyperlink" Target="https://gmatclub.com/forum/milankovitch-proposed-inthe-early-twentieth-century-that-the-158418.html" TargetMode="External"/><Relationship Id="rId102" Type="http://schemas.openxmlformats.org/officeDocument/2006/relationships/hyperlink" Target="https://gmatclub.com/forum/it-is-an-odd-but-indisputable-fact-that-the-seventeenth-century-207145.html" TargetMode="External"/><Relationship Id="rId144" Type="http://schemas.openxmlformats.org/officeDocument/2006/relationships/hyperlink" Target="https://gmatclub.com/forum/a-key-decision-required-of-advertising-managers-206881.html" TargetMode="External"/><Relationship Id="rId547" Type="http://schemas.openxmlformats.org/officeDocument/2006/relationships/hyperlink" Target="https://gmatclub.com/forum/seeking-a-competitive-advantage-some-professional-service-f-161466.html" TargetMode="External"/><Relationship Id="rId589" Type="http://schemas.openxmlformats.org/officeDocument/2006/relationships/hyperlink" Target="https://gmatclub.com/forum/arboria-is-floundering-in-the-global-marketplace-incurring-devastati-294558.html" TargetMode="External"/><Relationship Id="rId90" Type="http://schemas.openxmlformats.org/officeDocument/2006/relationships/hyperlink" Target="https://gmatclub.com/forum/two-works-published-in-1984-demonstrate-contrasting-83329.html" TargetMode="External"/><Relationship Id="rId186" Type="http://schemas.openxmlformats.org/officeDocument/2006/relationships/hyperlink" Target="https://gmatclub.com/forum/in-a-1918-editorial-w-e-b-du-bois-advised-african-american-53761.html" TargetMode="External"/><Relationship Id="rId351" Type="http://schemas.openxmlformats.org/officeDocument/2006/relationships/hyperlink" Target="https://gmatclub.com/forum/among-the-myths-taken-as-fact-by-the-environmental-managers-137028.html" TargetMode="External"/><Relationship Id="rId393" Type="http://schemas.openxmlformats.org/officeDocument/2006/relationships/hyperlink" Target="https://gmatclub.com/forum/many-united-states-companies-have-unfortunately-made-the-search-for-93460.html" TargetMode="External"/><Relationship Id="rId407" Type="http://schemas.openxmlformats.org/officeDocument/2006/relationships/hyperlink" Target="https://gmatclub.com/forum/all-of-the-cells-in-a-particular-plant-start-out-with-the-same-complem-4681.html" TargetMode="External"/><Relationship Id="rId449" Type="http://schemas.openxmlformats.org/officeDocument/2006/relationships/hyperlink" Target="https://gmatclub.com/forum/although-numbers-of-animals-in-a-given-region-may-fluctuate-from-year-160536.html" TargetMode="External"/><Relationship Id="rId614" Type="http://schemas.openxmlformats.org/officeDocument/2006/relationships/hyperlink" Target="https://gmatclub.com/forum/for-most-species-of-animals-the-number-of-individuals-in-the-species-294564.html" TargetMode="External"/><Relationship Id="rId656" Type="http://schemas.openxmlformats.org/officeDocument/2006/relationships/hyperlink" Target="https://gmatclub.com/forum/there-are-two-theories-that-have-been-used-to-explain-ancient-and-mode-306240.html" TargetMode="External"/><Relationship Id="rId211" Type="http://schemas.openxmlformats.org/officeDocument/2006/relationships/hyperlink" Target="https://gmatclub.com/forum/biologists-have-advanced-two-theories-to-explain-137038.html" TargetMode="External"/><Relationship Id="rId253" Type="http://schemas.openxmlformats.org/officeDocument/2006/relationships/hyperlink" Target="https://gmatclub.com/forum/homeostasis-an-animal-s-maintenance-of-certain-internal-12338.html" TargetMode="External"/><Relationship Id="rId295" Type="http://schemas.openxmlformats.org/officeDocument/2006/relationships/hyperlink" Target="https://gmatclub.com/forum/it-was-once-believed-that-the-brain-was-independent-of-meta-158490.html" TargetMode="External"/><Relationship Id="rId309" Type="http://schemas.openxmlformats.org/officeDocument/2006/relationships/hyperlink" Target="https://gmatclub.com/forum/according-to-a-recent-theory-archean-age-gold-quartz-vein-136458.html" TargetMode="External"/><Relationship Id="rId460" Type="http://schemas.openxmlformats.org/officeDocument/2006/relationships/hyperlink" Target="https://gmatclub.com/forum/after-evidence-was-obtained-in-the-1920s-that-the-universe-is-expandin-83242.html" TargetMode="External"/><Relationship Id="rId516" Type="http://schemas.openxmlformats.org/officeDocument/2006/relationships/hyperlink" Target="https://gmatclub.com/forum/a-meteor-stream-is-composed-of-dust-particles-that-have-been-149122.html" TargetMode="External"/><Relationship Id="rId48" Type="http://schemas.openxmlformats.org/officeDocument/2006/relationships/hyperlink" Target="https://gmatclub.com/forum/linda-kerber-argued-in-the-mid-1980-s-that-after-the-american-revoluti-220751.html" TargetMode="External"/><Relationship Id="rId113" Type="http://schemas.openxmlformats.org/officeDocument/2006/relationships/hyperlink" Target="https://gmatclub.com/forum/conodonts-the-spiky-phosphatic-remains-bones-and-teeth-composed-of-c-242578.html" TargetMode="External"/><Relationship Id="rId320" Type="http://schemas.openxmlformats.org/officeDocument/2006/relationships/hyperlink" Target="https://gmatclub.com/forum/according-to-the-passage-136802.html" TargetMode="External"/><Relationship Id="rId558" Type="http://schemas.openxmlformats.org/officeDocument/2006/relationships/hyperlink" Target="https://gmatclub.com/forum/the-fact-that-superior-service-can-generate-a-competitive-advantage-fo-67847.html" TargetMode="External"/><Relationship Id="rId155" Type="http://schemas.openxmlformats.org/officeDocument/2006/relationships/hyperlink" Target="https://gmatclub.com/forum/seventeenth-century-philosopher-john-locke-stated-that-as-much-as-272482.html" TargetMode="External"/><Relationship Id="rId197" Type="http://schemas.openxmlformats.org/officeDocument/2006/relationships/hyperlink" Target="https://gmatclub.com/forum/in-addition-to-conventional-galaxies-the-universe-contains-83987.html" TargetMode="External"/><Relationship Id="rId362" Type="http://schemas.openxmlformats.org/officeDocument/2006/relationships/hyperlink" Target="https://gmatclub.com/forum/the-majority-of-successful-senior-managers-do-not-closely-119740.html" TargetMode="External"/><Relationship Id="rId418" Type="http://schemas.openxmlformats.org/officeDocument/2006/relationships/hyperlink" Target="https://gmatclub.com/forum/although-genetic-mutations-in-bacteria-and-viruses-can-lead-59802.html" TargetMode="External"/><Relationship Id="rId625" Type="http://schemas.openxmlformats.org/officeDocument/2006/relationships/hyperlink" Target="https://gmatclub.com/forum/critics-maintain-that-the-fiction-of-herman-melville-1819-1891-has-306236.html" TargetMode="External"/><Relationship Id="rId222" Type="http://schemas.openxmlformats.org/officeDocument/2006/relationships/hyperlink" Target="https://gmatclub.com/forum/og-2016-jacob-burckhardt-s-view-that-renaissance-european-women-218792.html" TargetMode="External"/><Relationship Id="rId264" Type="http://schemas.openxmlformats.org/officeDocument/2006/relationships/hyperlink" Target="https://gmatclub.com/forum/in-current-historiography-the-picture-of-a-consistent-204211.html" TargetMode="External"/><Relationship Id="rId471" Type="http://schemas.openxmlformats.org/officeDocument/2006/relationships/hyperlink" Target="https://gmatclub.com/forum/the-function-of-capital-markets-is-to-facilitate-an-exchange-of-funds-247606.html" TargetMode="External"/><Relationship Id="rId17" Type="http://schemas.openxmlformats.org/officeDocument/2006/relationships/hyperlink" Target="https://gmatclub.com/forum/women-s-grassroots-activism-and-their-vision-of-a-new-civic-87397.html" TargetMode="External"/><Relationship Id="rId59" Type="http://schemas.openxmlformats.org/officeDocument/2006/relationships/hyperlink" Target="https://gmatclub.com/forum/manufacturers-have-to-do-more-than-build-large-manufacturing-133422.html" TargetMode="External"/><Relationship Id="rId124" Type="http://schemas.openxmlformats.org/officeDocument/2006/relationships/hyperlink" Target="https://gmatclub.com/forum/when-asteroids-collide-some-collisions-cause-an-asteroid-to-spin-fast-242577.html" TargetMode="External"/><Relationship Id="rId527" Type="http://schemas.openxmlformats.org/officeDocument/2006/relationships/hyperlink" Target="https://gmatclub.com/forum/during-the-1960-s-and-1970-s-the-primary-economic-144492.html" TargetMode="External"/><Relationship Id="rId569" Type="http://schemas.openxmlformats.org/officeDocument/2006/relationships/hyperlink" Target="https://gmatclub.com/forum/two-modes-of-argumentation-have-been-used-on-behalf-of-women-s-emancip-55102.html" TargetMode="External"/><Relationship Id="rId70" Type="http://schemas.openxmlformats.org/officeDocument/2006/relationships/hyperlink" Target="https://gmatclub.com/forum/resin-is-a-plant-secretion-that-hardens-when-exposed-to-air-fossilize-242509.html" TargetMode="External"/><Relationship Id="rId166" Type="http://schemas.openxmlformats.org/officeDocument/2006/relationships/hyperlink" Target="https://gmatclub.com/forum/in-1994-a-team-of-scientists-led-by-160819.html" TargetMode="External"/><Relationship Id="rId331" Type="http://schemas.openxmlformats.org/officeDocument/2006/relationships/hyperlink" Target="https://gmatclub.com/forum/in-1988-services-moved-ahead-of-137033.html" TargetMode="External"/><Relationship Id="rId373" Type="http://schemas.openxmlformats.org/officeDocument/2006/relationships/hyperlink" Target="https://gmatclub.com/forum/all-of-the-cells-in-a-particular-plant-start-out-with-the-124440.html" TargetMode="External"/><Relationship Id="rId429" Type="http://schemas.openxmlformats.org/officeDocument/2006/relationships/hyperlink" Target="https://gmatclub.com/forum/neotropical-coastal-mangrove-forests-are-usually-zonal-wi-160800.html" TargetMode="External"/><Relationship Id="rId580" Type="http://schemas.openxmlformats.org/officeDocument/2006/relationships/hyperlink" Target="https://gmatclub.com/forum/while-there-is-no-blueprint-for-transforming-a-largely-government-cont-60285.html" TargetMode="External"/><Relationship Id="rId636" Type="http://schemas.openxmlformats.org/officeDocument/2006/relationships/hyperlink" Target="https://gmatclub.com/forum/behind-every-book-review-there-are-two-key-figures-a-book-review-edit-306237.html" TargetMode="External"/><Relationship Id="rId1" Type="http://schemas.openxmlformats.org/officeDocument/2006/relationships/hyperlink" Target="https://gmatclub.com/forum/according-to-economic-signaling-theory-consumers-may-149974.html" TargetMode="External"/><Relationship Id="rId233" Type="http://schemas.openxmlformats.org/officeDocument/2006/relationships/hyperlink" Target="https://gmatclub.com/forum/some-observers-have-attributed-the-dramatic-growth-in-tempor-87312.html" TargetMode="External"/><Relationship Id="rId440" Type="http://schemas.openxmlformats.org/officeDocument/2006/relationships/hyperlink" Target="https://gmatclub.com/forum/australian-researchers-have-discovered-electroreceptors-sensory-organ-138945.html" TargetMode="External"/><Relationship Id="rId28" Type="http://schemas.openxmlformats.org/officeDocument/2006/relationships/hyperlink" Target="https://gmatclub.com/forum/the-argument-for-monetizing-or-putting-a-monetary-value-on-ecosystem-242589.html" TargetMode="External"/><Relationship Id="rId275" Type="http://schemas.openxmlformats.org/officeDocument/2006/relationships/hyperlink" Target="https://gmatclub.com/forum/seeking-a-competitive-advantage-some-professional-service-59824.html" TargetMode="External"/><Relationship Id="rId300" Type="http://schemas.openxmlformats.org/officeDocument/2006/relationships/hyperlink" Target="https://gmatclub.com/forum/it-was-once-believed-that-the-brain-was-independent-of-meta-158490.html" TargetMode="External"/><Relationship Id="rId482" Type="http://schemas.openxmlformats.org/officeDocument/2006/relationships/hyperlink" Target="https://gmatclub.com/forum/archaeology-as-a-profession-faces-two-major-problems-first-it-is-the-76231.html" TargetMode="External"/><Relationship Id="rId538" Type="http://schemas.openxmlformats.org/officeDocument/2006/relationships/hyperlink" Target="https://gmatclub.com/forum/in-an-unfinished-but-highly-suggestive-series-of-essays-the-late-sara-159239.html" TargetMode="External"/><Relationship Id="rId81" Type="http://schemas.openxmlformats.org/officeDocument/2006/relationships/hyperlink" Target="https://gmatclub.com/forum/milankovitch-proposed-inthe-early-twentieth-century-that-the-158418.html" TargetMode="External"/><Relationship Id="rId135" Type="http://schemas.openxmlformats.org/officeDocument/2006/relationships/hyperlink" Target="https://gmatclub.com/forum/in-1971-researchers-hoping-to-predict-earthquakes-in-the-short-term-by-222825.html" TargetMode="External"/><Relationship Id="rId177" Type="http://schemas.openxmlformats.org/officeDocument/2006/relationships/hyperlink" Target="https://gmatclub.com/forum/determining-whether-a-given-population-of-animals-constitutes-a-distin-242694.html" TargetMode="External"/><Relationship Id="rId342" Type="http://schemas.openxmlformats.org/officeDocument/2006/relationships/hyperlink" Target="https://gmatclub.com/forum/some-observers-have-attributed-the-dramatic-growth-in-120995.html" TargetMode="External"/><Relationship Id="rId384" Type="http://schemas.openxmlformats.org/officeDocument/2006/relationships/hyperlink" Target="https://gmatclub.com/forum/current-feminist-theory-in-validating-women-s-own-stories-of-their-137664.html" TargetMode="External"/><Relationship Id="rId591" Type="http://schemas.openxmlformats.org/officeDocument/2006/relationships/hyperlink" Target="https://gmatclub.com/forum/arboria-is-floundering-in-the-global-marketplace-incurring-devastati-294558.html" TargetMode="External"/><Relationship Id="rId605" Type="http://schemas.openxmlformats.org/officeDocument/2006/relationships/hyperlink" Target="https://gmatclub.com/forum/according-to-many-analysts-labor-management-relations-in-the-united-294470.html" TargetMode="External"/><Relationship Id="rId202" Type="http://schemas.openxmlformats.org/officeDocument/2006/relationships/hyperlink" Target="https://gmatclub.com/forum/antonia-castaneda-has-utilized-scholarship-from-women-s-studies-and-me-242693.html" TargetMode="External"/><Relationship Id="rId244" Type="http://schemas.openxmlformats.org/officeDocument/2006/relationships/hyperlink" Target="https://gmatclub.com/forum/the-gross-domestic-product-gdp-which-measures-the-dollar-160816.html" TargetMode="External"/><Relationship Id="rId647" Type="http://schemas.openxmlformats.org/officeDocument/2006/relationships/hyperlink" Target="https://gmatclub.com/forum/the-final-quarter-of-the-nineteenth-century-marked-a-turning-point-in-306233.html" TargetMode="External"/><Relationship Id="rId39" Type="http://schemas.openxmlformats.org/officeDocument/2006/relationships/hyperlink" Target="https://gmatclub.com/forum/in-an-effort-to-explain-why-business-acquisitions-often-fail-schola-222702.html" TargetMode="External"/><Relationship Id="rId286" Type="http://schemas.openxmlformats.org/officeDocument/2006/relationships/hyperlink" Target="https://gmatclub.com/forum/micro-wear-patterns-found-on-the-teeth-of-long-extinct-specimens-219602.html" TargetMode="External"/><Relationship Id="rId451" Type="http://schemas.openxmlformats.org/officeDocument/2006/relationships/hyperlink" Target="https://gmatclub.com/forum/in-1896-a-georgia-couple-suing-for-damages-in-the-accidental-death-of-245833.html" TargetMode="External"/><Relationship Id="rId493" Type="http://schemas.openxmlformats.org/officeDocument/2006/relationships/hyperlink" Target="https://gmatclub.com/forum/nearly-a-century-ago-biologists-found-that-if-they-separate-96221.html" TargetMode="External"/><Relationship Id="rId507" Type="http://schemas.openxmlformats.org/officeDocument/2006/relationships/hyperlink" Target="https://gmatclub.com/forum/prior-to-1975-union-efforts-to-organize-public-sector-103048.html" TargetMode="External"/><Relationship Id="rId549" Type="http://schemas.openxmlformats.org/officeDocument/2006/relationships/hyperlink" Target="https://gmatclub.com/forum/seeking-a-competitive-advantage-some-professional-service-f-161466.html" TargetMode="External"/><Relationship Id="rId50" Type="http://schemas.openxmlformats.org/officeDocument/2006/relationships/hyperlink" Target="https://gmatclub.com/forum/linda-kerber-argued-in-the-mid-1980-s-that-after-the-american-revoluti-220751.html" TargetMode="External"/><Relationship Id="rId104" Type="http://schemas.openxmlformats.org/officeDocument/2006/relationships/hyperlink" Target="https://gmatclub.com/forum/declines-in-amphibian-populations-pretty-interesting-rc-from-og16-203883.html" TargetMode="External"/><Relationship Id="rId146" Type="http://schemas.openxmlformats.org/officeDocument/2006/relationships/hyperlink" Target="https://gmatclub.com/forum/a-key-decision-required-of-advertising-managers-206881.html" TargetMode="External"/><Relationship Id="rId188" Type="http://schemas.openxmlformats.org/officeDocument/2006/relationships/hyperlink" Target="https://gmatclub.com/forum/historians-who-study-european-women-of-the-renaissance-try-to-measure-268528.html" TargetMode="External"/><Relationship Id="rId311" Type="http://schemas.openxmlformats.org/officeDocument/2006/relationships/hyperlink" Target="https://gmatclub.com/forum/according-to-a-recent-theory-archean-age-gold-quartz-vein-136458.html" TargetMode="External"/><Relationship Id="rId353" Type="http://schemas.openxmlformats.org/officeDocument/2006/relationships/hyperlink" Target="https://gmatclub.com/forum/in-1955-maurice-duverger-published-the-137024.html" TargetMode="External"/><Relationship Id="rId395" Type="http://schemas.openxmlformats.org/officeDocument/2006/relationships/hyperlink" Target="https://gmatclub.com/forum/jon-clark-s-study-of-the-effect-of-the-modernization-of-a-telephone-ex-88689.html" TargetMode="External"/><Relationship Id="rId409" Type="http://schemas.openxmlformats.org/officeDocument/2006/relationships/hyperlink" Target="https://gmatclub.com/forum/all-of-the-cells-in-a-particular-plant-start-out-with-the-same-complem-4681.html" TargetMode="External"/><Relationship Id="rId560" Type="http://schemas.openxmlformats.org/officeDocument/2006/relationships/hyperlink" Target="https://gmatclub.com/forum/traditionally-the-first-firm-to-commercialize-a-new-technology-has-201878.html" TargetMode="External"/><Relationship Id="rId92" Type="http://schemas.openxmlformats.org/officeDocument/2006/relationships/hyperlink" Target="https://gmatclub.com/forum/two-works-published-in-1984-demonstrate-contrasting-83329.html" TargetMode="External"/><Relationship Id="rId213" Type="http://schemas.openxmlformats.org/officeDocument/2006/relationships/hyperlink" Target="https://gmatclub.com/forum/milankovitch-proposed-in-the-early-twentieth-century-that-153493.html" TargetMode="External"/><Relationship Id="rId420" Type="http://schemas.openxmlformats.org/officeDocument/2006/relationships/hyperlink" Target="https://gmatclub.com/forum/although-genetic-mutations-in-bacteria-and-viruses-can-lead-59802.html" TargetMode="External"/><Relationship Id="rId616" Type="http://schemas.openxmlformats.org/officeDocument/2006/relationships/hyperlink" Target="https://gmatclub.com/forum/for-most-species-of-animals-the-number-of-individuals-in-the-species-294564.html" TargetMode="External"/><Relationship Id="rId658" Type="http://schemas.openxmlformats.org/officeDocument/2006/relationships/hyperlink" Target="https://gmatclub.com/forum/there-are-two-theories-that-have-been-used-to-explain-ancient-and-mode-306240.html" TargetMode="External"/><Relationship Id="rId255" Type="http://schemas.openxmlformats.org/officeDocument/2006/relationships/hyperlink" Target="https://gmatclub.com/forum/homeostasis-an-animal-s-maintenance-of-certain-internal-12338.html" TargetMode="External"/><Relationship Id="rId297" Type="http://schemas.openxmlformats.org/officeDocument/2006/relationships/hyperlink" Target="https://gmatclub.com/forum/it-was-once-believed-that-the-brain-was-independent-of-meta-158490.html" TargetMode="External"/><Relationship Id="rId462" Type="http://schemas.openxmlformats.org/officeDocument/2006/relationships/hyperlink" Target="https://gmatclub.com/forum/after-evidence-was-obtained-in-the-1920s-that-the-universe-is-expandin-83242.html" TargetMode="External"/><Relationship Id="rId518" Type="http://schemas.openxmlformats.org/officeDocument/2006/relationships/hyperlink" Target="https://gmatclub.com/forum/a-meteor-stream-is-composed-of-dust-particles-that-have-been-149122.html" TargetMode="External"/><Relationship Id="rId115" Type="http://schemas.openxmlformats.org/officeDocument/2006/relationships/hyperlink" Target="https://gmatclub.com/forum/conodonts-the-spiky-phosphatic-remains-bones-and-teeth-composed-of-c-242578.html" TargetMode="External"/><Relationship Id="rId157" Type="http://schemas.openxmlformats.org/officeDocument/2006/relationships/hyperlink" Target="https://gmatclub.com/forum/seventeenth-century-philosopher-john-locke-stated-that-as-much-as-272482.html" TargetMode="External"/><Relationship Id="rId322" Type="http://schemas.openxmlformats.org/officeDocument/2006/relationships/hyperlink" Target="https://gmatclub.com/forum/in-terrestrial-environments-gravity-places-137034.html" TargetMode="External"/><Relationship Id="rId364" Type="http://schemas.openxmlformats.org/officeDocument/2006/relationships/hyperlink" Target="https://gmatclub.com/forum/the-majority-of-successful-senior-managers-do-not-closely-119740.html" TargetMode="External"/><Relationship Id="rId61" Type="http://schemas.openxmlformats.org/officeDocument/2006/relationships/hyperlink" Target="https://gmatclub.com/forum/a-small-number-of-the-forest-species-of-lepidoptera-76035.html" TargetMode="External"/><Relationship Id="rId199" Type="http://schemas.openxmlformats.org/officeDocument/2006/relationships/hyperlink" Target="https://gmatclub.com/forum/in-addition-to-conventional-galaxies-the-universe-contains-83987.html" TargetMode="External"/><Relationship Id="rId571" Type="http://schemas.openxmlformats.org/officeDocument/2006/relationships/hyperlink" Target="https://gmatclub.com/forum/until-recently-scientists-did-not-know-of-a-close-vertebrate-analogue-203270.html" TargetMode="External"/><Relationship Id="rId627" Type="http://schemas.openxmlformats.org/officeDocument/2006/relationships/hyperlink" Target="https://gmatclub.com/forum/is-there-a-massive-black-hole-at-the-center-of-our-galaxy-the-milky-306222.html" TargetMode="External"/><Relationship Id="rId19" Type="http://schemas.openxmlformats.org/officeDocument/2006/relationships/hyperlink" Target="https://gmatclub.com/forum/scientist-long-believed-that-two-nerve-cluster-in-the-human-hypothalam-203724.html" TargetMode="External"/><Relationship Id="rId224" Type="http://schemas.openxmlformats.org/officeDocument/2006/relationships/hyperlink" Target="https://gmatclub.com/forum/og-2016-jacob-burckhardt-s-view-that-renaissance-european-women-218792.html" TargetMode="External"/><Relationship Id="rId266" Type="http://schemas.openxmlformats.org/officeDocument/2006/relationships/hyperlink" Target="https://gmatclub.com/forum/the-new-school-of-political-history-that-emerged-in-the-136731.html" TargetMode="External"/><Relationship Id="rId431" Type="http://schemas.openxmlformats.org/officeDocument/2006/relationships/hyperlink" Target="https://gmatclub.com/forum/neotropical-coastal-mangrove-forests-are-usually-zonal-wi-160800.html" TargetMode="External"/><Relationship Id="rId473" Type="http://schemas.openxmlformats.org/officeDocument/2006/relationships/hyperlink" Target="https://gmatclub.com/forum/the-function-of-capital-markets-is-to-facilitate-an-exchange-of-funds-247606.html" TargetMode="External"/><Relationship Id="rId529" Type="http://schemas.openxmlformats.org/officeDocument/2006/relationships/hyperlink" Target="https://gmatclub.com/forum/it-was-once-assumed-that-all-living-things-could-be-divided-into-223449.html" TargetMode="External"/><Relationship Id="rId30" Type="http://schemas.openxmlformats.org/officeDocument/2006/relationships/hyperlink" Target="https://gmatclub.com/forum/much-research-has-been-devoted-to-investigating-what-motivates-consu-222701.html" TargetMode="External"/><Relationship Id="rId126" Type="http://schemas.openxmlformats.org/officeDocument/2006/relationships/hyperlink" Target="https://gmatclub.com/forum/human-beings-born-with-a-drive-to-explore-and-experiment-206699.html" TargetMode="External"/><Relationship Id="rId168" Type="http://schemas.openxmlformats.org/officeDocument/2006/relationships/hyperlink" Target="https://gmatclub.com/forum/exactly-when-in-the-early-modern-era-native-americans-began-exchanging-242703.html" TargetMode="External"/><Relationship Id="rId333" Type="http://schemas.openxmlformats.org/officeDocument/2006/relationships/hyperlink" Target="https://gmatclub.com/forum/in-1988-services-moved-ahead-of-137033.html" TargetMode="External"/><Relationship Id="rId540" Type="http://schemas.openxmlformats.org/officeDocument/2006/relationships/hyperlink" Target="https://gmatclub.com/forum/in-an-unfinished-but-highly-suggestive-series-of-essays-the-late-sara-159239.html" TargetMode="External"/><Relationship Id="rId72" Type="http://schemas.openxmlformats.org/officeDocument/2006/relationships/hyperlink" Target="https://gmatclub.com/forum/during-the-1980s-many-economic-historians-studying-latin-america-fo-222699.html" TargetMode="External"/><Relationship Id="rId375" Type="http://schemas.openxmlformats.org/officeDocument/2006/relationships/hyperlink" Target="https://gmatclub.com/forum/all-of-the-cells-in-a-particular-plant-start-out-with-the-124440.html" TargetMode="External"/><Relationship Id="rId582" Type="http://schemas.openxmlformats.org/officeDocument/2006/relationships/hyperlink" Target="https://gmatclub.com/forum/while-there-is-no-blueprint-for-transforming-a-largely-government-cont-60285.html" TargetMode="External"/><Relationship Id="rId638" Type="http://schemas.openxmlformats.org/officeDocument/2006/relationships/hyperlink" Target="https://gmatclub.com/forum/behind-every-book-review-there-are-two-key-figures-a-book-review-edit-306237.html" TargetMode="External"/><Relationship Id="rId3" Type="http://schemas.openxmlformats.org/officeDocument/2006/relationships/hyperlink" Target="https://gmatclub.com/forum/according-to-economic-signaling-theory-consumers-may-149974.html" TargetMode="External"/><Relationship Id="rId235" Type="http://schemas.openxmlformats.org/officeDocument/2006/relationships/hyperlink" Target="https://gmatclub.com/forum/some-observers-have-attributed-the-dramatic-growth-in-tempor-87312.html" TargetMode="External"/><Relationship Id="rId277" Type="http://schemas.openxmlformats.org/officeDocument/2006/relationships/hyperlink" Target="https://gmatclub.com/forum/seeking-a-competitive-advantage-some-professional-service-59824.html" TargetMode="External"/><Relationship Id="rId400" Type="http://schemas.openxmlformats.org/officeDocument/2006/relationships/hyperlink" Target="https://gmatclub.com/forum/jon-clark-s-study-of-the-effect-of-the-modernization-of-a-telephone-ex-88689.html" TargetMode="External"/><Relationship Id="rId442" Type="http://schemas.openxmlformats.org/officeDocument/2006/relationships/hyperlink" Target="https://gmatclub.com/forum/australian-researchers-have-discovered-electroreceptors-sensory-organ-138945.html" TargetMode="External"/><Relationship Id="rId484" Type="http://schemas.openxmlformats.org/officeDocument/2006/relationships/hyperlink" Target="https://gmatclub.com/forum/federal-efforts-to-aid-minority-businesses-began-in-the-1960-s-when-th-4518.html" TargetMode="External"/><Relationship Id="rId137" Type="http://schemas.openxmlformats.org/officeDocument/2006/relationships/hyperlink" Target="https://gmatclub.com/forum/in-1971-researchers-hoping-to-predict-earthquakes-in-the-short-term-by-222825.html" TargetMode="External"/><Relationship Id="rId302" Type="http://schemas.openxmlformats.org/officeDocument/2006/relationships/hyperlink" Target="https://gmatclub.com/forum/the-new-school-of-political-history-that-emerged-in-the-66885.html" TargetMode="External"/><Relationship Id="rId344" Type="http://schemas.openxmlformats.org/officeDocument/2006/relationships/hyperlink" Target="https://gmatclub.com/forum/some-observers-have-attributed-the-dramatic-growth-in-120995.html" TargetMode="External"/><Relationship Id="rId41" Type="http://schemas.openxmlformats.org/officeDocument/2006/relationships/hyperlink" Target="https://gmatclub.com/forum/in-an-effort-to-explain-why-business-acquisitions-often-fail-schola-222702.html" TargetMode="External"/><Relationship Id="rId83" Type="http://schemas.openxmlformats.org/officeDocument/2006/relationships/hyperlink" Target="https://gmatclub.com/forum/milankovitch-proposed-inthe-early-twentieth-century-that-the-158418.html" TargetMode="External"/><Relationship Id="rId179" Type="http://schemas.openxmlformats.org/officeDocument/2006/relationships/hyperlink" Target="https://gmatclub.com/forum/determining-whether-a-given-population-of-animals-constitutes-a-distin-242694.html" TargetMode="External"/><Relationship Id="rId386" Type="http://schemas.openxmlformats.org/officeDocument/2006/relationships/hyperlink" Target="https://gmatclub.com/forum/current-feminist-theory-in-validating-women-s-own-stories-of-their-137664.html" TargetMode="External"/><Relationship Id="rId551" Type="http://schemas.openxmlformats.org/officeDocument/2006/relationships/hyperlink" Target="https://gmatclub.com/forum/seeking-a-competitive-advantage-some-professional-service-f-161466.html" TargetMode="External"/><Relationship Id="rId593" Type="http://schemas.openxmlformats.org/officeDocument/2006/relationships/hyperlink" Target="https://gmatclub.com/forum/in-winters-v-united-states-1908-the-supreme-court-held-that-the-ri-67133.html" TargetMode="External"/><Relationship Id="rId607" Type="http://schemas.openxmlformats.org/officeDocument/2006/relationships/hyperlink" Target="https://gmatclub.com/forum/according-to-many-analysts-labor-management-relations-in-the-united-294470.html" TargetMode="External"/><Relationship Id="rId649" Type="http://schemas.openxmlformats.org/officeDocument/2006/relationships/hyperlink" Target="https://gmatclub.com/forum/recent-feminist-scholarship-concerning-the-united-states-in-the-1920-s-190397.html" TargetMode="External"/><Relationship Id="rId190" Type="http://schemas.openxmlformats.org/officeDocument/2006/relationships/hyperlink" Target="https://gmatclub.com/forum/historians-who-study-european-women-of-the-renaissance-try-to-measure-268528.html" TargetMode="External"/><Relationship Id="rId204" Type="http://schemas.openxmlformats.org/officeDocument/2006/relationships/hyperlink" Target="https://gmatclub.com/forum/this-passage-is-excerpted-from-material-published-in-1997-sc-242687.html" TargetMode="External"/><Relationship Id="rId246" Type="http://schemas.openxmlformats.org/officeDocument/2006/relationships/hyperlink" Target="https://gmatclub.com/forum/the-gross-domestic-product-gdp-which-measures-the-dollar-160816.html" TargetMode="External"/><Relationship Id="rId288" Type="http://schemas.openxmlformats.org/officeDocument/2006/relationships/hyperlink" Target="https://gmatclub.com/forum/micro-wear-patterns-found-on-the-teeth-of-long-extinct-specimens-219602.html" TargetMode="External"/><Relationship Id="rId411" Type="http://schemas.openxmlformats.org/officeDocument/2006/relationships/hyperlink" Target="https://gmatclub.com/forum/in-the-two-decades-between-1910-and-1930-over-ten-percent-to-the-blac-15646.html" TargetMode="External"/><Relationship Id="rId453" Type="http://schemas.openxmlformats.org/officeDocument/2006/relationships/hyperlink" Target="https://gmatclub.com/forum/in-1896-a-georgia-couple-suing-for-damages-in-the-accidental-death-of-245833.html" TargetMode="External"/><Relationship Id="rId509" Type="http://schemas.openxmlformats.org/officeDocument/2006/relationships/hyperlink" Target="https://gmatclub.com/forum/prior-to-1975-union-efforts-to-organize-public-sector-103048.html" TargetMode="External"/><Relationship Id="rId660" Type="http://schemas.openxmlformats.org/officeDocument/2006/relationships/hyperlink" Target="https://gmatclub.com/forum/there-are-two-theories-that-have-been-used-to-explain-ancient-and-mode-306240.html" TargetMode="External"/><Relationship Id="rId106" Type="http://schemas.openxmlformats.org/officeDocument/2006/relationships/hyperlink" Target="https://gmatclub.com/forum/declines-in-amphibian-populations-pretty-interesting-rc-from-og16-203883.html" TargetMode="External"/><Relationship Id="rId313" Type="http://schemas.openxmlformats.org/officeDocument/2006/relationships/hyperlink" Target="https://gmatclub.com/forum/according-to-a-recent-theory-archean-age-gold-quartz-vein-136458.html" TargetMode="External"/><Relationship Id="rId495" Type="http://schemas.openxmlformats.org/officeDocument/2006/relationships/hyperlink" Target="https://gmatclub.com/forum/nearly-a-century-ago-biologists-found-that-if-they-separate-96221.html" TargetMode="External"/><Relationship Id="rId10" Type="http://schemas.openxmlformats.org/officeDocument/2006/relationships/hyperlink" Target="https://gmatclub.com/forum/the-idea-of-the-brain-as-an-information-processor-a-machine-149975.html" TargetMode="External"/><Relationship Id="rId52" Type="http://schemas.openxmlformats.org/officeDocument/2006/relationships/hyperlink" Target="https://gmatclub.com/forum/linda-kerber-argued-in-the-mid-1980-s-that-after-the-american-revoluti-220751.html" TargetMode="External"/><Relationship Id="rId94" Type="http://schemas.openxmlformats.org/officeDocument/2006/relationships/hyperlink" Target="https://gmatclub.com/forum/acting-on-the-recommendation-of-a-british-government-committee-investi-220248.html" TargetMode="External"/><Relationship Id="rId148" Type="http://schemas.openxmlformats.org/officeDocument/2006/relationships/hyperlink" Target="https://gmatclub.com/forum/suppose-we-were-in-a-spaceship-in-free-fall-where-objects-are-weightl-204210.html" TargetMode="External"/><Relationship Id="rId355" Type="http://schemas.openxmlformats.org/officeDocument/2006/relationships/hyperlink" Target="https://gmatclub.com/forum/in-1955-maurice-duverger-published-the-137024.html" TargetMode="External"/><Relationship Id="rId397" Type="http://schemas.openxmlformats.org/officeDocument/2006/relationships/hyperlink" Target="https://gmatclub.com/forum/jon-clark-s-study-of-the-effect-of-the-modernization-of-a-telephone-ex-88689.html" TargetMode="External"/><Relationship Id="rId520" Type="http://schemas.openxmlformats.org/officeDocument/2006/relationships/hyperlink" Target="https://gmatclub.com/forum/a-meteor-stream-is-composed-of-dust-particles-that-have-been-149122.html" TargetMode="External"/><Relationship Id="rId562" Type="http://schemas.openxmlformats.org/officeDocument/2006/relationships/hyperlink" Target="https://gmatclub.com/forum/traditionally-the-first-firm-to-commercialize-a-new-technology-has-201878.html" TargetMode="External"/><Relationship Id="rId618" Type="http://schemas.openxmlformats.org/officeDocument/2006/relationships/hyperlink" Target="https://gmatclub.com/forum/critics-maintain-that-the-fiction-of-herman-melville-1819-1891-has-306236.html" TargetMode="External"/><Relationship Id="rId215" Type="http://schemas.openxmlformats.org/officeDocument/2006/relationships/hyperlink" Target="https://gmatclub.com/forum/milankovitch-proposed-in-the-early-twentieth-century-that-153493.html" TargetMode="External"/><Relationship Id="rId257" Type="http://schemas.openxmlformats.org/officeDocument/2006/relationships/hyperlink" Target="https://gmatclub.com/forum/in-1994-a-team-of-scientists-led-by-david-mckay-began-17963.html" TargetMode="External"/><Relationship Id="rId422" Type="http://schemas.openxmlformats.org/officeDocument/2006/relationships/hyperlink" Target="https://gmatclub.com/forum/although-genetic-mutations-in-bacteria-and-viruses-can-lead-59802.html" TargetMode="External"/><Relationship Id="rId464" Type="http://schemas.openxmlformats.org/officeDocument/2006/relationships/hyperlink" Target="https://gmatclub.com/forum/historians-sometimes-forget-that-history-is-continually-being-made-and-201249.html" TargetMode="External"/><Relationship Id="rId299" Type="http://schemas.openxmlformats.org/officeDocument/2006/relationships/hyperlink" Target="https://gmatclub.com/forum/it-was-once-believed-that-the-brain-was-independent-of-meta-158490.html" TargetMode="External"/><Relationship Id="rId63" Type="http://schemas.openxmlformats.org/officeDocument/2006/relationships/hyperlink" Target="https://gmatclub.com/forum/a-small-number-of-the-forest-species-of-lepidoptera-76035.html" TargetMode="External"/><Relationship Id="rId159" Type="http://schemas.openxmlformats.org/officeDocument/2006/relationships/hyperlink" Target="https://gmatclub.com/forum/seventeenth-century-philosopher-john-locke-stated-that-as-much-as-272482.html" TargetMode="External"/><Relationship Id="rId366" Type="http://schemas.openxmlformats.org/officeDocument/2006/relationships/hyperlink" Target="https://gmatclub.com/forum/frazier-and-mosteller-assert-that-medical-research-could-be-improved-b-136859.html" TargetMode="External"/><Relationship Id="rId573" Type="http://schemas.openxmlformats.org/officeDocument/2006/relationships/hyperlink" Target="https://gmatclub.com/forum/until-recently-scientists-did-not-know-of-a-close-vertebrate-analogue-203270.html" TargetMode="External"/><Relationship Id="rId226" Type="http://schemas.openxmlformats.org/officeDocument/2006/relationships/hyperlink" Target="https://gmatclub.com/forum/og-2016-jacob-burckhardt-s-view-that-renaissance-european-women-218792.html" TargetMode="External"/><Relationship Id="rId433" Type="http://schemas.openxmlformats.org/officeDocument/2006/relationships/hyperlink" Target="https://gmatclub.com/forum/caffeine-the-stimulant-in-coffee-has-been-called-the-most-4510.html" TargetMode="External"/><Relationship Id="rId640" Type="http://schemas.openxmlformats.org/officeDocument/2006/relationships/hyperlink" Target="https://gmatclub.com/forum/behind-every-book-review-there-are-two-key-figures-a-book-review-edit-306237.html" TargetMode="External"/><Relationship Id="rId74" Type="http://schemas.openxmlformats.org/officeDocument/2006/relationships/hyperlink" Target="https://gmatclub.com/forum/among-the-myths-taken-as-fact-by-the-environmental-managers-132290.html" TargetMode="External"/><Relationship Id="rId377" Type="http://schemas.openxmlformats.org/officeDocument/2006/relationships/hyperlink" Target="https://gmatclub.com/forum/all-of-the-cells-in-a-particular-plant-start-out-with-the-124440.html" TargetMode="External"/><Relationship Id="rId500" Type="http://schemas.openxmlformats.org/officeDocument/2006/relationships/hyperlink" Target="https://gmatclub.com/forum/nearly-a-century-ago-biologists-found-that-if-they-separate-96221.html" TargetMode="External"/><Relationship Id="rId584" Type="http://schemas.openxmlformats.org/officeDocument/2006/relationships/hyperlink" Target="https://gmatclub.com/forum/while-there-is-no-blueprint-for-transforming-a-largely-government-cont-60285.html" TargetMode="External"/><Relationship Id="rId5" Type="http://schemas.openxmlformats.org/officeDocument/2006/relationships/hyperlink" Target="https://gmatclub.com/forum/according-to-economic-signaling-theory-consumers-may-149974.html" TargetMode="External"/><Relationship Id="rId237" Type="http://schemas.openxmlformats.org/officeDocument/2006/relationships/hyperlink" Target="https://gmatclub.com/forum/og2016-a-small-number-of-the-forest-species-of-lepidoptera-207276.html" TargetMode="External"/><Relationship Id="rId444" Type="http://schemas.openxmlformats.org/officeDocument/2006/relationships/hyperlink" Target="https://gmatclub.com/forum/australian-researchers-have-discovered-electroreceptors-sensory-organ-138945.html" TargetMode="External"/><Relationship Id="rId651" Type="http://schemas.openxmlformats.org/officeDocument/2006/relationships/hyperlink" Target="https://gmatclub.com/forum/recent-feminist-scholarship-concerning-the-united-states-in-the-1920-s-190397.html" TargetMode="External"/><Relationship Id="rId290" Type="http://schemas.openxmlformats.org/officeDocument/2006/relationships/hyperlink" Target="https://gmatclub.com/forum/micro-wear-patterns-found-on-the-teeth-of-long-extinct-specimens-219602.html" TargetMode="External"/><Relationship Id="rId304" Type="http://schemas.openxmlformats.org/officeDocument/2006/relationships/hyperlink" Target="https://gmatclub.com/forum/the-new-school-of-political-history-that-emerged-in-the-66885.html" TargetMode="External"/><Relationship Id="rId388" Type="http://schemas.openxmlformats.org/officeDocument/2006/relationships/hyperlink" Target="https://gmatclub.com/forum/many-united-states-companies-have-unfortunately-made-the-search-for-93460.html" TargetMode="External"/><Relationship Id="rId511" Type="http://schemas.openxmlformats.org/officeDocument/2006/relationships/hyperlink" Target="https://gmatclub.com/forum/at-the-end-of-the-nineteenth-century-a-rising-interest-in-native-amer-119818.html" TargetMode="External"/><Relationship Id="rId609" Type="http://schemas.openxmlformats.org/officeDocument/2006/relationships/hyperlink" Target="https://gmatclub.com/forum/seventeenth-century-philosopher-john-locke-stated-that-as-much-as-190904.html" TargetMode="External"/><Relationship Id="rId85" Type="http://schemas.openxmlformats.org/officeDocument/2006/relationships/hyperlink" Target="https://gmatclub.com/forum/milankovitch-proposed-inthe-early-twentieth-century-that-the-158418.html" TargetMode="External"/><Relationship Id="rId150" Type="http://schemas.openxmlformats.org/officeDocument/2006/relationships/hyperlink" Target="https://gmatclub.com/forum/suppose-we-were-in-a-spaceship-in-free-fall-where-objects-are-weightl-204210.html" TargetMode="External"/><Relationship Id="rId595" Type="http://schemas.openxmlformats.org/officeDocument/2006/relationships/hyperlink" Target="https://gmatclub.com/forum/in-winters-v-united-states-1908-the-supreme-court-held-that-the-ri-67133.html" TargetMode="External"/><Relationship Id="rId248" Type="http://schemas.openxmlformats.org/officeDocument/2006/relationships/hyperlink" Target="https://gmatclub.com/forum/coral-reefs-are-one-of-the-most-fragile-160818.html" TargetMode="External"/><Relationship Id="rId455" Type="http://schemas.openxmlformats.org/officeDocument/2006/relationships/hyperlink" Target="https://gmatclub.com/forum/in-1896-a-georgia-couple-suing-for-damages-in-the-accidental-death-of-245833.html" TargetMode="External"/><Relationship Id="rId662" Type="http://schemas.openxmlformats.org/officeDocument/2006/relationships/printerSettings" Target="../printerSettings/printerSettings4.bin"/><Relationship Id="rId12" Type="http://schemas.openxmlformats.org/officeDocument/2006/relationships/hyperlink" Target="https://gmatclub.com/forum/women-s-grassroots-activism-and-their-vision-of-a-new-civic-87397.html" TargetMode="External"/><Relationship Id="rId108" Type="http://schemas.openxmlformats.org/officeDocument/2006/relationships/hyperlink" Target="https://gmatclub.com/forum/declines-in-amphibian-populations-pretty-interesting-rc-from-og16-203883.html" TargetMode="External"/><Relationship Id="rId315" Type="http://schemas.openxmlformats.org/officeDocument/2006/relationships/hyperlink" Target="https://gmatclub.com/forum/io-and-europa-the-inner-two-of-jupiter-s-four-137036.html" TargetMode="External"/><Relationship Id="rId522" Type="http://schemas.openxmlformats.org/officeDocument/2006/relationships/hyperlink" Target="https://gmatclub.com/forum/a-meteor-stream-is-composed-of-dust-particles-that-have-been-149122.html" TargetMode="External"/><Relationship Id="rId96" Type="http://schemas.openxmlformats.org/officeDocument/2006/relationships/hyperlink" Target="https://gmatclub.com/forum/acting-on-the-recommendation-of-a-british-government-committee-investi-220248.html" TargetMode="External"/><Relationship Id="rId161" Type="http://schemas.openxmlformats.org/officeDocument/2006/relationships/hyperlink" Target="https://gmatclub.com/forum/in-1994-a-team-of-scientists-led-by-160819.html" TargetMode="External"/><Relationship Id="rId399" Type="http://schemas.openxmlformats.org/officeDocument/2006/relationships/hyperlink" Target="https://gmatclub.com/forum/jon-clark-s-study-of-the-effect-of-the-modernization-of-a-telephone-ex-88689.html" TargetMode="External"/><Relationship Id="rId259" Type="http://schemas.openxmlformats.org/officeDocument/2006/relationships/hyperlink" Target="https://gmatclub.com/forum/in-1994-a-team-of-scientists-led-by-david-mckay-began-17963.html" TargetMode="External"/><Relationship Id="rId466" Type="http://schemas.openxmlformats.org/officeDocument/2006/relationships/hyperlink" Target="https://gmatclub.com/forum/historians-sometimes-forget-that-history-is-continually-being-made-and-201249.html" TargetMode="External"/><Relationship Id="rId23" Type="http://schemas.openxmlformats.org/officeDocument/2006/relationships/hyperlink" Target="https://gmatclub.com/forum/in-their-study-of-whether-offering-a-guarantee-of-service-quality-will-242450.html" TargetMode="External"/><Relationship Id="rId119" Type="http://schemas.openxmlformats.org/officeDocument/2006/relationships/hyperlink" Target="https://gmatclub.com/forum/because-the-framers-of-the-united-states-constitution-written-in-222703.html" TargetMode="External"/><Relationship Id="rId326" Type="http://schemas.openxmlformats.org/officeDocument/2006/relationships/hyperlink" Target="https://gmatclub.com/forum/in-terrestrial-environments-gravity-places-137034.html" TargetMode="External"/><Relationship Id="rId533" Type="http://schemas.openxmlformats.org/officeDocument/2006/relationships/hyperlink" Target="https://gmatclub.com/forum/it-was-once-assumed-that-all-living-things-could-be-divided-into-223449.html" TargetMode="External"/><Relationship Id="rId172" Type="http://schemas.openxmlformats.org/officeDocument/2006/relationships/hyperlink" Target="https://gmatclub.com/forum/exactly-when-in-the-early-modern-era-native-americans-began-exchanging-242703.html" TargetMode="External"/><Relationship Id="rId477" Type="http://schemas.openxmlformats.org/officeDocument/2006/relationships/hyperlink" Target="https://gmatclub.com/forum/archaeology-as-a-profession-faces-two-major-problems-first-it-is-the-76231.html" TargetMode="External"/><Relationship Id="rId600" Type="http://schemas.openxmlformats.org/officeDocument/2006/relationships/hyperlink" Target="https://gmatclub.com/forum/in-winters-v-united-states-1908-the-supreme-court-held-that-the-ri-67133.html" TargetMode="External"/><Relationship Id="rId337" Type="http://schemas.openxmlformats.org/officeDocument/2006/relationships/hyperlink" Target="https://gmatclub.com/forum/current-feminist-theory-in-validating-women-s-own-137032.html" TargetMode="External"/><Relationship Id="rId34" Type="http://schemas.openxmlformats.org/officeDocument/2006/relationships/hyperlink" Target="https://gmatclub.com/forum/historians-remain-divided-over-the-role-of-banks-in-facilitating-eco-222700.html" TargetMode="External"/><Relationship Id="rId544" Type="http://schemas.openxmlformats.org/officeDocument/2006/relationships/hyperlink" Target="https://gmatclub.com/forum/the-montreal-protocol-on-substances-that-deplete-the-ozone-173033.html" TargetMode="External"/><Relationship Id="rId183" Type="http://schemas.openxmlformats.org/officeDocument/2006/relationships/hyperlink" Target="https://gmatclub.com/forum/in-a-1918-editorial-w-e-b-du-bois-advised-african-american-53761.html" TargetMode="External"/><Relationship Id="rId390" Type="http://schemas.openxmlformats.org/officeDocument/2006/relationships/hyperlink" Target="https://gmatclub.com/forum/many-united-states-companies-have-unfortunately-made-the-search-for-93460.html" TargetMode="External"/><Relationship Id="rId404" Type="http://schemas.openxmlformats.org/officeDocument/2006/relationships/hyperlink" Target="https://gmatclub.com/forum/all-of-the-cells-in-a-particular-plant-start-out-with-the-same-complem-4681.html" TargetMode="External"/><Relationship Id="rId611" Type="http://schemas.openxmlformats.org/officeDocument/2006/relationships/hyperlink" Target="https://gmatclub.com/forum/for-most-species-of-animals-the-number-of-individuals-in-the-species-294564.html" TargetMode="External"/><Relationship Id="rId250" Type="http://schemas.openxmlformats.org/officeDocument/2006/relationships/hyperlink" Target="https://gmatclub.com/forum/coral-reefs-are-one-of-the-most-fragile-160818.html" TargetMode="External"/><Relationship Id="rId488" Type="http://schemas.openxmlformats.org/officeDocument/2006/relationships/hyperlink" Target="https://gmatclub.com/forum/federal-efforts-to-aid-minority-businesses-began-in-the-1960-s-when-th-4518.html" TargetMode="External"/><Relationship Id="rId45" Type="http://schemas.openxmlformats.org/officeDocument/2006/relationships/hyperlink" Target="https://gmatclub.com/forum/carotenoids-a-family-of-natural-pigments-form-an-important-part-of-269104.html" TargetMode="External"/><Relationship Id="rId110" Type="http://schemas.openxmlformats.org/officeDocument/2006/relationships/hyperlink" Target="https://gmatclub.com/forum/while-the-most-abundant-and-dominant-species-within-a-133421.html" TargetMode="External"/><Relationship Id="rId348" Type="http://schemas.openxmlformats.org/officeDocument/2006/relationships/hyperlink" Target="https://gmatclub.com/forum/among-the-myths-taken-as-fact-by-the-environmental-managers-137028.html" TargetMode="External"/><Relationship Id="rId555" Type="http://schemas.openxmlformats.org/officeDocument/2006/relationships/hyperlink" Target="https://gmatclub.com/forum/the-fact-that-superior-service-can-generate-a-competitive-advantage-fo-67847.html" TargetMode="External"/><Relationship Id="rId194" Type="http://schemas.openxmlformats.org/officeDocument/2006/relationships/hyperlink" Target="https://gmatclub.com/forum/in-addition-to-conventional-galaxies-the-universe-contains-83987.html" TargetMode="External"/><Relationship Id="rId208" Type="http://schemas.openxmlformats.org/officeDocument/2006/relationships/hyperlink" Target="https://gmatclub.com/forum/og-16-most-attempts-by-physicists-to-send-particles-faster-207278.html" TargetMode="External"/><Relationship Id="rId415" Type="http://schemas.openxmlformats.org/officeDocument/2006/relationships/hyperlink" Target="https://gmatclub.com/forum/in-the-two-decades-between-1910-and-1930-over-ten-percent-to-the-blac-15646.html" TargetMode="External"/><Relationship Id="rId622" Type="http://schemas.openxmlformats.org/officeDocument/2006/relationships/hyperlink" Target="https://gmatclub.com/forum/critics-maintain-that-the-fiction-of-herman-melville-1819-1891-has-306236.html" TargetMode="External"/><Relationship Id="rId261" Type="http://schemas.openxmlformats.org/officeDocument/2006/relationships/hyperlink" Target="https://gmatclub.com/forum/in-1994-a-team-of-scientists-led-by-david-mckay-began-17963.html" TargetMode="External"/><Relationship Id="rId499" Type="http://schemas.openxmlformats.org/officeDocument/2006/relationships/hyperlink" Target="https://gmatclub.com/forum/nearly-a-century-ago-biologists-found-that-if-they-separate-96221.html" TargetMode="External"/><Relationship Id="rId56" Type="http://schemas.openxmlformats.org/officeDocument/2006/relationships/hyperlink" Target="https://gmatclub.com/forum/manufacturers-have-to-do-more-than-build-large-manufacturing-133422.html" TargetMode="External"/><Relationship Id="rId359" Type="http://schemas.openxmlformats.org/officeDocument/2006/relationships/hyperlink" Target="https://gmatclub.com/forum/the-majority-of-successful-senior-managers-do-not-closely-119740.html" TargetMode="External"/><Relationship Id="rId566" Type="http://schemas.openxmlformats.org/officeDocument/2006/relationships/hyperlink" Target="https://gmatclub.com/forum/two-modes-of-argumentation-have-been-used-on-behalf-of-women-s-emancip-55102.html" TargetMode="External"/><Relationship Id="rId121" Type="http://schemas.openxmlformats.org/officeDocument/2006/relationships/hyperlink" Target="https://gmatclub.com/forum/when-asteroids-collide-some-collisions-cause-an-asteroid-to-spin-fast-242577.html" TargetMode="External"/><Relationship Id="rId219" Type="http://schemas.openxmlformats.org/officeDocument/2006/relationships/hyperlink" Target="https://gmatclub.com/forum/milankovitch-proposed-in-the-early-twentieth-century-that-153493.html" TargetMode="External"/><Relationship Id="rId426" Type="http://schemas.openxmlformats.org/officeDocument/2006/relationships/hyperlink" Target="https://gmatclub.com/forum/in-an-attempt-to-improve-the-overall-performance-of-clerical-59719.html" TargetMode="External"/><Relationship Id="rId633" Type="http://schemas.openxmlformats.org/officeDocument/2006/relationships/hyperlink" Target="https://gmatclub.com/forum/anthropologists-once-thought-that-the-ancestors-of-modern-humans-began-124991.html" TargetMode="External"/><Relationship Id="rId67" Type="http://schemas.openxmlformats.org/officeDocument/2006/relationships/hyperlink" Target="https://gmatclub.com/forum/resin-is-a-plant-secretion-that-hardens-when-exposed-to-air-fossilize-242509.html" TargetMode="External"/><Relationship Id="rId272" Type="http://schemas.openxmlformats.org/officeDocument/2006/relationships/hyperlink" Target="https://gmatclub.com/forum/seeking-a-competitive-advantage-some-professional-service-59824.html" TargetMode="External"/><Relationship Id="rId577" Type="http://schemas.openxmlformats.org/officeDocument/2006/relationships/hyperlink" Target="https://gmatclub.com/forum/until-recently-scientists-did-not-know-of-a-close-vertebrate-analogue-203270.html" TargetMode="External"/><Relationship Id="rId132" Type="http://schemas.openxmlformats.org/officeDocument/2006/relationships/hyperlink" Target="https://gmatclub.com/forum/structural-unemployment-the-unemployment-that-remains-even-at-the-peak-242711.html" TargetMode="External"/><Relationship Id="rId437" Type="http://schemas.openxmlformats.org/officeDocument/2006/relationships/hyperlink" Target="https://gmatclub.com/forum/caffeine-the-stimulant-in-coffee-has-been-called-the-most-4510.html" TargetMode="External"/><Relationship Id="rId644" Type="http://schemas.openxmlformats.org/officeDocument/2006/relationships/hyperlink" Target="https://gmatclub.com/forum/the-final-quarter-of-the-nineteenth-century-marked-a-turning-point-in-306233.html" TargetMode="External"/><Relationship Id="rId283" Type="http://schemas.openxmlformats.org/officeDocument/2006/relationships/hyperlink" Target="https://gmatclub.com/forum/findings-from-several-studies-on-corporate-mergers-161474.html" TargetMode="External"/><Relationship Id="rId490" Type="http://schemas.openxmlformats.org/officeDocument/2006/relationships/hyperlink" Target="https://gmatclub.com/forum/federal-efforts-to-aid-minority-businesses-began-in-the-1960-s-when-th-4518.html" TargetMode="External"/><Relationship Id="rId504" Type="http://schemas.openxmlformats.org/officeDocument/2006/relationships/hyperlink" Target="https://gmatclub.com/forum/prior-to-1975-union-efforts-to-organize-public-sector-103048.html" TargetMode="External"/><Relationship Id="rId78" Type="http://schemas.openxmlformats.org/officeDocument/2006/relationships/hyperlink" Target="https://gmatclub.com/forum/milankovitch-proposed-inthe-early-twentieth-century-that-the-158418.html" TargetMode="External"/><Relationship Id="rId143" Type="http://schemas.openxmlformats.org/officeDocument/2006/relationships/hyperlink" Target="https://gmatclub.com/forum/a-key-decision-required-of-advertising-managers-206881.html" TargetMode="External"/><Relationship Id="rId350" Type="http://schemas.openxmlformats.org/officeDocument/2006/relationships/hyperlink" Target="https://gmatclub.com/forum/among-the-myths-taken-as-fact-by-the-environmental-managers-137028.html" TargetMode="External"/><Relationship Id="rId588" Type="http://schemas.openxmlformats.org/officeDocument/2006/relationships/hyperlink" Target="https://gmatclub.com/forum/arboria-is-floundering-in-the-global-marketplace-incurring-devastati-294558.html" TargetMode="External"/><Relationship Id="rId9" Type="http://schemas.openxmlformats.org/officeDocument/2006/relationships/hyperlink" Target="https://gmatclub.com/forum/the-idea-of-the-brain-as-an-information-processor-a-machine-149975.html" TargetMode="External"/><Relationship Id="rId210" Type="http://schemas.openxmlformats.org/officeDocument/2006/relationships/hyperlink" Target="https://gmatclub.com/forum/biologists-have-advanced-two-theories-to-explain-137038.html" TargetMode="External"/><Relationship Id="rId448" Type="http://schemas.openxmlformats.org/officeDocument/2006/relationships/hyperlink" Target="https://gmatclub.com/forum/although-numbers-of-animals-in-a-given-region-may-fluctuate-from-year-160536.html" TargetMode="External"/><Relationship Id="rId655" Type="http://schemas.openxmlformats.org/officeDocument/2006/relationships/hyperlink" Target="https://gmatclub.com/forum/there-are-two-theories-that-have-been-used-to-explain-ancient-and-mode-306240.html" TargetMode="External"/><Relationship Id="rId294" Type="http://schemas.openxmlformats.org/officeDocument/2006/relationships/hyperlink" Target="https://gmatclub.com/forum/it-was-once-believed-that-the-brain-was-independent-of-meta-158490.html" TargetMode="External"/><Relationship Id="rId308" Type="http://schemas.openxmlformats.org/officeDocument/2006/relationships/hyperlink" Target="https://gmatclub.com/forum/according-to-a-recent-theory-archean-age-gold-quartz-vein-136458.html" TargetMode="External"/><Relationship Id="rId515" Type="http://schemas.openxmlformats.org/officeDocument/2006/relationships/hyperlink" Target="https://gmatclub.com/forum/at-the-end-of-the-nineteenth-century-a-rising-interest-in-native-amer-119818.html" TargetMode="External"/><Relationship Id="rId89" Type="http://schemas.openxmlformats.org/officeDocument/2006/relationships/hyperlink" Target="https://gmatclub.com/forum/two-works-published-in-1984-demonstrate-contrasting-83329.html" TargetMode="External"/><Relationship Id="rId154" Type="http://schemas.openxmlformats.org/officeDocument/2006/relationships/hyperlink" Target="https://gmatclub.com/forum/the-dry-mountain-ranges-of-the-western-united-states-contain-rocks-248026.html" TargetMode="External"/><Relationship Id="rId361" Type="http://schemas.openxmlformats.org/officeDocument/2006/relationships/hyperlink" Target="https://gmatclub.com/forum/the-majority-of-successful-senior-managers-do-not-closely-119740.html" TargetMode="External"/><Relationship Id="rId599" Type="http://schemas.openxmlformats.org/officeDocument/2006/relationships/hyperlink" Target="https://gmatclub.com/forum/in-winters-v-united-states-1908-the-supreme-court-held-that-the-ri-67133.html" TargetMode="External"/><Relationship Id="rId459" Type="http://schemas.openxmlformats.org/officeDocument/2006/relationships/hyperlink" Target="https://gmatclub.com/forum/after-evidence-was-obtained-in-the-1920s-that-the-universe-is-expandin-83242.html" TargetMode="External"/><Relationship Id="rId16" Type="http://schemas.openxmlformats.org/officeDocument/2006/relationships/hyperlink" Target="https://gmatclub.com/forum/women-s-grassroots-activism-and-their-vision-of-a-new-civic-87397.html" TargetMode="External"/><Relationship Id="rId221" Type="http://schemas.openxmlformats.org/officeDocument/2006/relationships/hyperlink" Target="https://gmatclub.com/forum/milankovitch-proposed-in-the-early-twentieth-century-that-153493.html" TargetMode="External"/><Relationship Id="rId319" Type="http://schemas.openxmlformats.org/officeDocument/2006/relationships/hyperlink" Target="https://gmatclub.com/forum/according-to-the-passage-136802.html" TargetMode="External"/><Relationship Id="rId526" Type="http://schemas.openxmlformats.org/officeDocument/2006/relationships/hyperlink" Target="https://gmatclub.com/forum/during-the-1960-s-and-1970-s-the-primary-economic-144492.html" TargetMode="External"/><Relationship Id="rId165" Type="http://schemas.openxmlformats.org/officeDocument/2006/relationships/hyperlink" Target="https://gmatclub.com/forum/in-1994-a-team-of-scientists-led-by-160819.html" TargetMode="External"/><Relationship Id="rId372" Type="http://schemas.openxmlformats.org/officeDocument/2006/relationships/hyperlink" Target="https://gmatclub.com/forum/all-of-the-cells-in-a-particular-plant-start-out-with-the-124440.html"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gmatclub.com/forum/if-m-and-n-are-nonzero-integers-is-m-n-an-integer-109791.html" TargetMode="External"/><Relationship Id="rId299" Type="http://schemas.openxmlformats.org/officeDocument/2006/relationships/hyperlink" Target="https://gmatclub.com/forum/for-a-certain-savings-account-the-table-shows-the-three-transactions-142895.html" TargetMode="External"/><Relationship Id="rId21" Type="http://schemas.openxmlformats.org/officeDocument/2006/relationships/hyperlink" Target="https://gmatclub.com/forum/is-the-positive-two-digit-integer-n-less-than-143505.html" TargetMode="External"/><Relationship Id="rId63" Type="http://schemas.openxmlformats.org/officeDocument/2006/relationships/hyperlink" Target="https://gmatclub.com/forum/two-points-n-and-q-not-shown-lie-to-the-right-of-point-m-on-line-207700.html" TargetMode="External"/><Relationship Id="rId159" Type="http://schemas.openxmlformats.org/officeDocument/2006/relationships/hyperlink" Target="https://gmatclub.com/forum/if-k-is-an-integer-such-that-56-k-66-what-is-the-value-143695.html" TargetMode="External"/><Relationship Id="rId170" Type="http://schemas.openxmlformats.org/officeDocument/2006/relationships/hyperlink" Target="https://gmatclub.com/forum/if-a-certain-toy-store-s-revenue-in-november-was-2-5-of-its-134892.html" TargetMode="External"/><Relationship Id="rId226" Type="http://schemas.openxmlformats.org/officeDocument/2006/relationships/hyperlink" Target="https://gmatclub.com/forum/if-a-b-c-a-d-b-2c-3d-and-a-b-c-and-d-are-positive-integ-301110.html" TargetMode="External"/><Relationship Id="rId268" Type="http://schemas.openxmlformats.org/officeDocument/2006/relationships/hyperlink" Target="https://gmatclub.com/forum/a-triangle-has-side-lengths-of-a-b-and-c-centimeters-does-each-angl-245059.html" TargetMode="External"/><Relationship Id="rId32" Type="http://schemas.openxmlformats.org/officeDocument/2006/relationships/hyperlink" Target="https://gmatclub.com/forum/in-the-rectangular-coordinate-system-are-the-points-r-s-92823.html" TargetMode="External"/><Relationship Id="rId74" Type="http://schemas.openxmlformats.org/officeDocument/2006/relationships/hyperlink" Target="https://gmatclub.com/forum/in-pentagon-pqrst-pq-3-qr-2-rs-4-and-st-5-which-168634.html" TargetMode="External"/><Relationship Id="rId128" Type="http://schemas.openxmlformats.org/officeDocument/2006/relationships/hyperlink" Target="https://gmatclub.com/forum/a-total-of-800-students-were-asked-whether-they-found-two-subjects-m-136725.html" TargetMode="External"/><Relationship Id="rId5" Type="http://schemas.openxmlformats.org/officeDocument/2006/relationships/hyperlink" Target="https://gmatclub.com/forum/if-q-s-and-t-are-all-different-numbers-is-q-s-t-242956.html" TargetMode="External"/><Relationship Id="rId181" Type="http://schemas.openxmlformats.org/officeDocument/2006/relationships/hyperlink" Target="https://gmatclub.com/forum/the-sum-of-the-ages-of-doris-and-fred-is-y-years-if-doris-167918.html" TargetMode="External"/><Relationship Id="rId237" Type="http://schemas.openxmlformats.org/officeDocument/2006/relationships/hyperlink" Target="https://gmatclub.com/forum/a-certain-clock-marks-every-hour-by-striking-a-number-of-tim-167784.html" TargetMode="External"/><Relationship Id="rId279" Type="http://schemas.openxmlformats.org/officeDocument/2006/relationships/hyperlink" Target="https://gmatclub.com/forum/in-the-two-digit-integers-3-box-and-2-bigtriangleup-the-243196.html" TargetMode="External"/><Relationship Id="rId43" Type="http://schemas.openxmlformats.org/officeDocument/2006/relationships/hyperlink" Target="https://gmatclub.com/forum/if-n-3-8-2-8-which-of-the-following-is-not-a-factor-of-143986.html" TargetMode="External"/><Relationship Id="rId139" Type="http://schemas.openxmlformats.org/officeDocument/2006/relationships/hyperlink" Target="https://gmatclub.com/forum/at-the-end-of-each-year-the-value-of-a-certain-antique-27342.html" TargetMode="External"/><Relationship Id="rId290" Type="http://schemas.openxmlformats.org/officeDocument/2006/relationships/hyperlink" Target="https://gmatclub.com/forum/if-an-integer-n-is-to-be-chosen-at-random-from-the-integers-126654.html" TargetMode="External"/><Relationship Id="rId304" Type="http://schemas.openxmlformats.org/officeDocument/2006/relationships/hyperlink" Target="https://gmatclub.com/forum/running-at-their-respective-constant-rates-machine-x-takes-168913.html" TargetMode="External"/><Relationship Id="rId85" Type="http://schemas.openxmlformats.org/officeDocument/2006/relationships/hyperlink" Target="https://gmatclub.com/forum/an-open-box-in-the-shape-of-a-cube-measuring-50-centimeters-on-each-si-272045.html" TargetMode="External"/><Relationship Id="rId150" Type="http://schemas.openxmlformats.org/officeDocument/2006/relationships/hyperlink" Target="https://gmatclub.com/forum/leo-can-buy-a-certain-computer-for-p1-dollars-in-state-a-130125.html" TargetMode="External"/><Relationship Id="rId192" Type="http://schemas.openxmlformats.org/officeDocument/2006/relationships/hyperlink" Target="https://gmatclub.com/forum/at-his-regular-hourly-rate-don-had-estimated-the-labour-cos-136642.html" TargetMode="External"/><Relationship Id="rId206" Type="http://schemas.openxmlformats.org/officeDocument/2006/relationships/hyperlink" Target="https://gmatclub.com/forum/a-company-makes-and-sells-two-products-p-and-q-the-costs-per-unit-of-217551.html" TargetMode="External"/><Relationship Id="rId248" Type="http://schemas.openxmlformats.org/officeDocument/2006/relationships/hyperlink" Target="https://gmatclub.com/forum/a-school-administrator-will-assign-each-student-in-a-group-127509.html" TargetMode="External"/><Relationship Id="rId12" Type="http://schemas.openxmlformats.org/officeDocument/2006/relationships/hyperlink" Target="https://gmatclub.com/forum/if-a-b-c-and-d-are-numbers-on-the-number-line-shown-and-if-220097.html" TargetMode="External"/><Relationship Id="rId108" Type="http://schemas.openxmlformats.org/officeDocument/2006/relationships/hyperlink" Target="https://gmatclub.com/forum/a-dealer-originally-bought-100-identical-batteries-at-a-tota-143748.html" TargetMode="External"/><Relationship Id="rId54" Type="http://schemas.openxmlformats.org/officeDocument/2006/relationships/hyperlink" Target="https://gmatclub.com/forum/is-5-k-less-than-144719.html" TargetMode="External"/><Relationship Id="rId96" Type="http://schemas.openxmlformats.org/officeDocument/2006/relationships/hyperlink" Target="https://gmatclub.com/forum/in-the-figure-above-is-the-area-of-triangular-region-abc-134270.html" TargetMode="External"/><Relationship Id="rId161" Type="http://schemas.openxmlformats.org/officeDocument/2006/relationships/hyperlink" Target="https://gmatclub.com/forum/a-sequence-of-numbers-a1-a2-a3-is-defined-as-follows-a1-3-a2-220319.html" TargetMode="External"/><Relationship Id="rId217" Type="http://schemas.openxmlformats.org/officeDocument/2006/relationships/hyperlink" Target="https://gmatclub.com/forum/in-any-sequence-of-n-nonzero-numbers-a-pair-of-consecutive-terms-with-294309.html" TargetMode="External"/><Relationship Id="rId259" Type="http://schemas.openxmlformats.org/officeDocument/2006/relationships/hyperlink" Target="https://gmatclub.com/forum/a-certain-quantity-is-measured-on-two-different-scales-the-96389.html" TargetMode="External"/><Relationship Id="rId23" Type="http://schemas.openxmlformats.org/officeDocument/2006/relationships/hyperlink" Target="https://gmatclub.com/forum/a-researcher-plans-to-identify-each-participant-in-a-certain-134584.html" TargetMode="External"/><Relationship Id="rId119" Type="http://schemas.openxmlformats.org/officeDocument/2006/relationships/hyperlink" Target="https://gmatclub.com/forum/if-a-and-b-are-positive-integers-is-ab-an-an-integer-223747.html" TargetMode="External"/><Relationship Id="rId270" Type="http://schemas.openxmlformats.org/officeDocument/2006/relationships/hyperlink" Target="https://gmatclub.com/forum/in-the-graph-shown-above-which-sector-represents-the-162404.html" TargetMode="External"/><Relationship Id="rId44" Type="http://schemas.openxmlformats.org/officeDocument/2006/relationships/hyperlink" Target="https://gmatclub.com/forum/if-n-is-a-positive-integer-and-n-2-is-divisible-by-72-then-129929.html" TargetMode="External"/><Relationship Id="rId65" Type="http://schemas.openxmlformats.org/officeDocument/2006/relationships/hyperlink" Target="https://gmatclub.com/forum/each-vote-in-a-certain-election-went-to-one-of-the-two-172185.html" TargetMode="External"/><Relationship Id="rId86" Type="http://schemas.openxmlformats.org/officeDocument/2006/relationships/hyperlink" Target="https://gmatclub.com/forum/in-the-figure-shown-above-line-segment-qr-has-length-12-and-rectangle-165552.html" TargetMode="External"/><Relationship Id="rId130" Type="http://schemas.openxmlformats.org/officeDocument/2006/relationships/hyperlink" Target="https://gmatclub.com/forum/a-small-school-has-three-foreign-language-classes-one-in-french-one-in-221192.html" TargetMode="External"/><Relationship Id="rId151" Type="http://schemas.openxmlformats.org/officeDocument/2006/relationships/hyperlink" Target="https://gmatclub.com/forum/a-total-of-60-000-was-invested-for-one-year-part-of-this-126655.html" TargetMode="External"/><Relationship Id="rId172" Type="http://schemas.openxmlformats.org/officeDocument/2006/relationships/hyperlink" Target="https://gmatclub.com/forum/a-certain-list-consists-of-3-different-numbers-does-the-med-11156.html" TargetMode="External"/><Relationship Id="rId193" Type="http://schemas.openxmlformats.org/officeDocument/2006/relationships/hyperlink" Target="https://gmatclub.com/forum/pat-will-walk-from-intersection-x-to-intersection-y-along-a-104817.html" TargetMode="External"/><Relationship Id="rId207" Type="http://schemas.openxmlformats.org/officeDocument/2006/relationships/hyperlink" Target="https://gmatclub.com/forum/the-figure-above-represents-the-floor-plan-of-an-art-gallery-that-has-190342.html" TargetMode="External"/><Relationship Id="rId228" Type="http://schemas.openxmlformats.org/officeDocument/2006/relationships/hyperlink" Target="https://gmatclub.com/forum/the-figure-above-shows-a-portion-of-a-road-map-on-which-the-measures-294438.html" TargetMode="External"/><Relationship Id="rId249" Type="http://schemas.openxmlformats.org/officeDocument/2006/relationships/hyperlink" Target="https://gmatclub.com/forum/for-any-positive-integer-x-the-2-height-of-x-is-defined-to-be-the-207706.html" TargetMode="External"/><Relationship Id="rId13" Type="http://schemas.openxmlformats.org/officeDocument/2006/relationships/hyperlink" Target="https://gmatclub.com/forum/from-the-consecutive-integers-10-to-10-inclusive-135518.html" TargetMode="External"/><Relationship Id="rId109" Type="http://schemas.openxmlformats.org/officeDocument/2006/relationships/hyperlink" Target="https://gmatclub.com/forum/if-3-x-100-for-how-many-values-of-x-is-x-3-the-square-144069.html" TargetMode="External"/><Relationship Id="rId260" Type="http://schemas.openxmlformats.org/officeDocument/2006/relationships/hyperlink" Target="https://gmatclub.com/forum/in-the-figure-above-point-o-is-the-center-of-the-circle-and-107874.html" TargetMode="External"/><Relationship Id="rId281" Type="http://schemas.openxmlformats.org/officeDocument/2006/relationships/hyperlink" Target="https://gmatclub.com/forum/of-the-300-subjects-who-participated-in-an-experiment-using-134147.html" TargetMode="External"/><Relationship Id="rId34" Type="http://schemas.openxmlformats.org/officeDocument/2006/relationships/hyperlink" Target="https://gmatclub.com/forum/in-the-xy-plane-the-straight-line-graphs-of-the-three-equations-above-202242.html" TargetMode="External"/><Relationship Id="rId55" Type="http://schemas.openxmlformats.org/officeDocument/2006/relationships/hyperlink" Target="https://gmatclub.com/forum/is-4-x-y-139120.html" TargetMode="External"/><Relationship Id="rId76" Type="http://schemas.openxmlformats.org/officeDocument/2006/relationships/hyperlink" Target="https://gmatclub.com/forum/the-figure-shown-above-consists-of-three-identical-circles-t-168576.html" TargetMode="External"/><Relationship Id="rId97" Type="http://schemas.openxmlformats.org/officeDocument/2006/relationships/hyperlink" Target="https://gmatclub.com/forum/points-p-r-m-and-s-lie-on-the-number-line-shown-the-coor-147944.html" TargetMode="External"/><Relationship Id="rId120" Type="http://schemas.openxmlformats.org/officeDocument/2006/relationships/hyperlink" Target="https://gmatclub.com/forum/how-many-integers-n-are-there-such-that-r-n-s-166396.html" TargetMode="External"/><Relationship Id="rId141" Type="http://schemas.openxmlformats.org/officeDocument/2006/relationships/hyperlink" Target="https://gmatclub.com/forum/a-pharmaceutical-company-received-3-million-in-royalties-143985.html" TargetMode="External"/><Relationship Id="rId7" Type="http://schemas.openxmlformats.org/officeDocument/2006/relationships/hyperlink" Target="https://gmatclub.com/forum/the-product-of-two-negative-numbers-is-160-if-the-lesser-of-the-two-220309.html" TargetMode="External"/><Relationship Id="rId162" Type="http://schemas.openxmlformats.org/officeDocument/2006/relationships/hyperlink" Target="https://gmatclub.com/forum/the-sum-s-of-the-arithmetic-sequence-a-a-d-a-2d-a-n-1-d-is-giv-172131.html" TargetMode="External"/><Relationship Id="rId183" Type="http://schemas.openxmlformats.org/officeDocument/2006/relationships/hyperlink" Target="https://gmatclub.com/forum/for-each-trip-a-taxicab-company-charges-4-25-for-the-first-mile-and-245343.html" TargetMode="External"/><Relationship Id="rId218" Type="http://schemas.openxmlformats.org/officeDocument/2006/relationships/hyperlink" Target="https://gmatclub.com/forum/in-the-figure-above-if-a-b-and-c-are-the-areas-respectively-of-th-294319.html" TargetMode="External"/><Relationship Id="rId239" Type="http://schemas.openxmlformats.org/officeDocument/2006/relationships/hyperlink" Target="https://gmatclub.com/forum/last-sunday-a-certain-store-sold-copies-of-newspaper-a-for-101739.html" TargetMode="External"/><Relationship Id="rId250" Type="http://schemas.openxmlformats.org/officeDocument/2006/relationships/hyperlink" Target="https://gmatclub.com/forum/the-product-of-all-the-prime-numbers-less-than-20-is-closest-135192.html" TargetMode="External"/><Relationship Id="rId271" Type="http://schemas.openxmlformats.org/officeDocument/2006/relationships/hyperlink" Target="https://gmatclub.com/forum/if-4-7-x-3-which-of-the-following-must-be-true-168681.html" TargetMode="External"/><Relationship Id="rId292" Type="http://schemas.openxmlformats.org/officeDocument/2006/relationships/hyperlink" Target="https://gmatclub.com/forum/if-root-3-2x-root-2x-1-then-4x-135539.html" TargetMode="External"/><Relationship Id="rId306" Type="http://schemas.openxmlformats.org/officeDocument/2006/relationships/hyperlink" Target="https://gmatclub.com/forum/is-the-point-q-on-the-circle-with-center-c-294318.html" TargetMode="External"/><Relationship Id="rId24" Type="http://schemas.openxmlformats.org/officeDocument/2006/relationships/hyperlink" Target="https://gmatclub.com/forum/the-subsets-of-the-set-w-x-y-are-w-x-y-w-x-w-y-208256.html" TargetMode="External"/><Relationship Id="rId45" Type="http://schemas.openxmlformats.org/officeDocument/2006/relationships/hyperlink" Target="https://gmatclub.com/forum/if-m-is-the-least-common-multiple-of-90-196-and-300-which-23758.html" TargetMode="External"/><Relationship Id="rId66" Type="http://schemas.openxmlformats.org/officeDocument/2006/relationships/hyperlink" Target="https://gmatclub.com/forum/the-function-f-is-defined-for-each-positive-three-digit-100847.html" TargetMode="External"/><Relationship Id="rId87" Type="http://schemas.openxmlformats.org/officeDocument/2006/relationships/hyperlink" Target="https://gmatclub.com/forum/in-the-figure-above-segments-rs-and-tu-represent-two-positions-of-the-126441.html" TargetMode="External"/><Relationship Id="rId110" Type="http://schemas.openxmlformats.org/officeDocument/2006/relationships/hyperlink" Target="https://gmatclub.com/forum/if-n-4p-where-p-is-a-prime-number-greater-than-2-how-man-144781.html" TargetMode="External"/><Relationship Id="rId131" Type="http://schemas.openxmlformats.org/officeDocument/2006/relationships/hyperlink" Target="https://gmatclub.com/forum/in-jefferson-school-300-students-study-french-or-spanish-or-87885.html" TargetMode="External"/><Relationship Id="rId152" Type="http://schemas.openxmlformats.org/officeDocument/2006/relationships/hyperlink" Target="https://gmatclub.com/forum/whenever-martin-has-a-restaurant-bill-with-an-amount-between-109252.html" TargetMode="External"/><Relationship Id="rId173" Type="http://schemas.openxmlformats.org/officeDocument/2006/relationships/hyperlink" Target="https://gmatclub.com/forum/list-m-not-shown-consists-of-8-different-integers-each-140777.html" TargetMode="External"/><Relationship Id="rId194" Type="http://schemas.openxmlformats.org/officeDocument/2006/relationships/hyperlink" Target="https://gmatclub.com/forum/john-and-mary-were-each-paid-x-dollars-in-advance-to-do-a-144782.html" TargetMode="External"/><Relationship Id="rId208" Type="http://schemas.openxmlformats.org/officeDocument/2006/relationships/hyperlink" Target="https://gmatclub.com/forum/in-a-certain-order-the-pretax-price-of-each-regular-pencil-was-0-o3-t-221260.html" TargetMode="External"/><Relationship Id="rId229" Type="http://schemas.openxmlformats.org/officeDocument/2006/relationships/hyperlink" Target="https://gmatclub.com/forum/if-each-expression-under-the-square-root-is-greater-than-or-87153.html" TargetMode="External"/><Relationship Id="rId240" Type="http://schemas.openxmlformats.org/officeDocument/2006/relationships/hyperlink" Target="https://gmatclub.com/forum/a-couple-decides-to-have-4-children-if-they-succeed-in-having-4-child-109639.html" TargetMode="External"/><Relationship Id="rId261" Type="http://schemas.openxmlformats.org/officeDocument/2006/relationships/hyperlink" Target="https://gmatclub.com/forum/a-square-wooden-plaque-has-a-square-brass-inlay-in-the-89215.html" TargetMode="External"/><Relationship Id="rId14" Type="http://schemas.openxmlformats.org/officeDocument/2006/relationships/hyperlink" Target="https://gmatclub.com/forum/which-of-the-following-fractions-is-closest-to-220300.html" TargetMode="External"/><Relationship Id="rId35" Type="http://schemas.openxmlformats.org/officeDocument/2006/relationships/hyperlink" Target="https://gmatclub.com/forum/in-the-xy-plane-the-straight-line-graphs-of-the-three-equations-above-207707.html" TargetMode="External"/><Relationship Id="rId56" Type="http://schemas.openxmlformats.org/officeDocument/2006/relationships/hyperlink" Target="https://gmatclub.com/forum/if-x-2-2-x-what-is-the-value-of-x-245676.html" TargetMode="External"/><Relationship Id="rId77" Type="http://schemas.openxmlformats.org/officeDocument/2006/relationships/hyperlink" Target="https://gmatclub.com/forum/in-the-figure-shown-a-square-grid-is-superimposed-on-the-map-of-a-par-272219.html" TargetMode="External"/><Relationship Id="rId100" Type="http://schemas.openxmlformats.org/officeDocument/2006/relationships/hyperlink" Target="https://gmatclub.com/forum/if-x-y-z-0-is-x-135550.html" TargetMode="External"/><Relationship Id="rId282" Type="http://schemas.openxmlformats.org/officeDocument/2006/relationships/hyperlink" Target="https://gmatclub.com/forum/one-night-a-certain-hotel-rented-3-4-of-its-rooms-including-101849.html" TargetMode="External"/><Relationship Id="rId8" Type="http://schemas.openxmlformats.org/officeDocument/2006/relationships/hyperlink" Target="https://gmatclub.com/forum/which-of-the-following-equations-has-1-2-as-one-of-its-roots-220316.html" TargetMode="External"/><Relationship Id="rId98" Type="http://schemas.openxmlformats.org/officeDocument/2006/relationships/hyperlink" Target="https://gmatclub.com/forum/if-xy-0-and-yz-0-which-of-the-following-must-be-negativ-168058.html" TargetMode="External"/><Relationship Id="rId121" Type="http://schemas.openxmlformats.org/officeDocument/2006/relationships/hyperlink" Target="https://gmatclub.com/forum/if-m-p-and-t-are-positive-integers-and-m-p-t-is-the-126259.html" TargetMode="External"/><Relationship Id="rId142" Type="http://schemas.openxmlformats.org/officeDocument/2006/relationships/hyperlink" Target="https://gmatclub.com/forum/if-the-amount-of-federal-estate-tax-due-on-an-estate-valued-at-245516.html" TargetMode="External"/><Relationship Id="rId163" Type="http://schemas.openxmlformats.org/officeDocument/2006/relationships/hyperlink" Target="https://gmatclub.com/forum/what-is-the-sum-of-the-first-four-terms-of-sequence-s-221247.html" TargetMode="External"/><Relationship Id="rId184" Type="http://schemas.openxmlformats.org/officeDocument/2006/relationships/hyperlink" Target="https://gmatclub.com/forum/the-light-in-a-restroom-operates-with-a-15-minute-timer-that-is-reset-242775.html" TargetMode="External"/><Relationship Id="rId219" Type="http://schemas.openxmlformats.org/officeDocument/2006/relationships/hyperlink" Target="https://gmatclub.com/forum/in-the-figure-above-what-is-the-area-of-region-pqrst-1-pq-rs-294329.html" TargetMode="External"/><Relationship Id="rId230" Type="http://schemas.openxmlformats.org/officeDocument/2006/relationships/hyperlink" Target="https://gmatclub.com/forum/is-1-a-b-b-a-168100.html" TargetMode="External"/><Relationship Id="rId251" Type="http://schemas.openxmlformats.org/officeDocument/2006/relationships/hyperlink" Target="https://gmatclub.com/forum/list-t-consist-of-30-positive-decimals-none-of-which-is-an-131755.html" TargetMode="External"/><Relationship Id="rId25" Type="http://schemas.openxmlformats.org/officeDocument/2006/relationships/hyperlink" Target="https://gmatclub.com/forum/there-are-10-books-on-a-shelf-of-which-4-are-paperbacks-and-6-are-har-208258.html" TargetMode="External"/><Relationship Id="rId46" Type="http://schemas.openxmlformats.org/officeDocument/2006/relationships/hyperlink" Target="https://gmatclub.com/forum/when-24-is-divided-by-the-positive-integer-n-the-remainder-is-4-whic-221341.html" TargetMode="External"/><Relationship Id="rId67" Type="http://schemas.openxmlformats.org/officeDocument/2006/relationships/hyperlink" Target="https://gmatclub.com/forum/for-any-integers-x-and-y-min-x-y-and-max-x-y-denote-the-94998.html" TargetMode="External"/><Relationship Id="rId272" Type="http://schemas.openxmlformats.org/officeDocument/2006/relationships/hyperlink" Target="https://gmatclub.com/forum/how-many-of-the-integers-that-satisfy-the-inequality-x-2-x-134194.html" TargetMode="External"/><Relationship Id="rId293" Type="http://schemas.openxmlformats.org/officeDocument/2006/relationships/hyperlink" Target="https://gmatclub.com/forum/a-certain-musical-scale-has-has-13-notes-each-having-a-different-freq-3940.html" TargetMode="External"/><Relationship Id="rId307" Type="http://schemas.openxmlformats.org/officeDocument/2006/relationships/hyperlink" Target="https://gmatclub.com/forum/a-company-produces-a-certain-toy-in-only-2-sizes-small-or-large-and-294320.html" TargetMode="External"/><Relationship Id="rId88" Type="http://schemas.openxmlformats.org/officeDocument/2006/relationships/hyperlink" Target="https://gmatclub.com/forum/in-the-figure-above-segments-rs-and-tu-represent-two-positi-167496.html" TargetMode="External"/><Relationship Id="rId111" Type="http://schemas.openxmlformats.org/officeDocument/2006/relationships/hyperlink" Target="https://gmatclub.com/forum/if-n-is-a-positive-integer-and-n-2-is-divisible-by-72-then-168869.html" TargetMode="External"/><Relationship Id="rId132" Type="http://schemas.openxmlformats.org/officeDocument/2006/relationships/hyperlink" Target="https://gmatclub.com/forum/each-of-the-45-books-on-a-shelf-is-written-210669.html" TargetMode="External"/><Relationship Id="rId153" Type="http://schemas.openxmlformats.org/officeDocument/2006/relationships/hyperlink" Target="https://gmatclub.com/forum/a-certain-store-sells-small-medium-and-large-toy-trucks-i-145423.html" TargetMode="External"/><Relationship Id="rId174" Type="http://schemas.openxmlformats.org/officeDocument/2006/relationships/hyperlink" Target="https://gmatclub.com/forum/at-a-certain-company-a-test-was-given-to-a-group-of-men-and-133652.html" TargetMode="External"/><Relationship Id="rId195" Type="http://schemas.openxmlformats.org/officeDocument/2006/relationships/hyperlink" Target="https://gmatclub.com/forum/the-cost-of-a-certain-phone-call-was-0-75-for-the-first-164658.html" TargetMode="External"/><Relationship Id="rId209" Type="http://schemas.openxmlformats.org/officeDocument/2006/relationships/hyperlink" Target="https://gmatclub.com/forum/a-group-consisting-of-several-families-visited-an-amusement-park-where-220429.html" TargetMode="External"/><Relationship Id="rId220" Type="http://schemas.openxmlformats.org/officeDocument/2006/relationships/hyperlink" Target="https://gmatclub.com/forum/a-pentagon-with-5-sides-of-equal-length-and-5-interior-angles-of-equal-294336.html" TargetMode="External"/><Relationship Id="rId241" Type="http://schemas.openxmlformats.org/officeDocument/2006/relationships/hyperlink" Target="https://gmatclub.com/forum/a-couple-decides-to-have-4-children-if-they-succeed-in-having-4-child-168730.html" TargetMode="External"/><Relationship Id="rId15" Type="http://schemas.openxmlformats.org/officeDocument/2006/relationships/hyperlink" Target="https://gmatclub.com/forum/in-a-numerical-table-with-10-rows-and-10-columns-each-entry-is-either-245517.html" TargetMode="External"/><Relationship Id="rId36" Type="http://schemas.openxmlformats.org/officeDocument/2006/relationships/hyperlink" Target="https://gmatclub.com/forum/if-line-k-in-the-xy-plane-has-equation-y-mx-b-where-m-129682.html" TargetMode="External"/><Relationship Id="rId57" Type="http://schemas.openxmlformats.org/officeDocument/2006/relationships/hyperlink" Target="https://gmatclub.com/forum/in-a-certain-class-consisting-of-36-students-some-boys-and-108870.html" TargetMode="External"/><Relationship Id="rId262" Type="http://schemas.openxmlformats.org/officeDocument/2006/relationships/hyperlink" Target="https://gmatclub.com/forum/a-certain-right-triangle-has-sides-of-length-x-y-and-z-where-x-y-107872.html" TargetMode="External"/><Relationship Id="rId283" Type="http://schemas.openxmlformats.org/officeDocument/2006/relationships/hyperlink" Target="https://gmatclub.com/forum/the-table-above-shows-the-number-of-students-in-a-certain-high-school-207710.html" TargetMode="External"/><Relationship Id="rId78" Type="http://schemas.openxmlformats.org/officeDocument/2006/relationships/hyperlink" Target="https://gmatclub.com/forum/a-certain-right-triangle-has-sides-of-length-x-y-and-z-wh-168727.html" TargetMode="External"/><Relationship Id="rId99" Type="http://schemas.openxmlformats.org/officeDocument/2006/relationships/hyperlink" Target="https://gmatclub.com/forum/is-the-range-of-the-integers-6-3-y-4-5-and-x-greater-134897.html" TargetMode="External"/><Relationship Id="rId101" Type="http://schemas.openxmlformats.org/officeDocument/2006/relationships/hyperlink" Target="https://gmatclub.com/forum/is-1-p-r-r-86165.html" TargetMode="External"/><Relationship Id="rId122" Type="http://schemas.openxmlformats.org/officeDocument/2006/relationships/hyperlink" Target="https://gmatclub.com/forum/if-a-b-c-are-three-numbers-on-the-number-line-shown-above-137824.html" TargetMode="External"/><Relationship Id="rId143" Type="http://schemas.openxmlformats.org/officeDocument/2006/relationships/hyperlink" Target="https://gmatclub.com/forum/ms-adams-sold-two-properties-x-and-y-for-30-000-each-she-sold-pro-200304.html" TargetMode="External"/><Relationship Id="rId164" Type="http://schemas.openxmlformats.org/officeDocument/2006/relationships/hyperlink" Target="https://gmatclub.com/forum/in-the-sequence-s-of-numbers-each-term-after-the-first-two-167947.html" TargetMode="External"/><Relationship Id="rId185" Type="http://schemas.openxmlformats.org/officeDocument/2006/relationships/hyperlink" Target="https://gmatclub.com/forum/kay-began-a-certain-game-with-x-chips-on-each-of-the-next-145373.html" TargetMode="External"/><Relationship Id="rId9" Type="http://schemas.openxmlformats.org/officeDocument/2006/relationships/hyperlink" Target="https://gmatclub.com/forum/if-n-is-an-integer-between-2-and-100-and-if-n-is-also-the-sq-167846.html" TargetMode="External"/><Relationship Id="rId210" Type="http://schemas.openxmlformats.org/officeDocument/2006/relationships/hyperlink" Target="https://gmatclub.com/forum/three-dice-each-of-which-has-its-6-sides-numbered-1-through-6-are-to-220425.html" TargetMode="External"/><Relationship Id="rId26" Type="http://schemas.openxmlformats.org/officeDocument/2006/relationships/hyperlink" Target="https://gmatclub.com/forum/the-letters-d-g-i-i-and-t-can-be-used-to-form-5-letter-strings-as-220320.html" TargetMode="External"/><Relationship Id="rId231" Type="http://schemas.openxmlformats.org/officeDocument/2006/relationships/hyperlink" Target="https://gmatclub.com/forum/if-x-y-and-k-are-positive-numbers-such-that-x-x-y-128231.html" TargetMode="External"/><Relationship Id="rId252" Type="http://schemas.openxmlformats.org/officeDocument/2006/relationships/hyperlink" Target="https://gmatclub.com/forum/if-there-are-fewer-than-8-zeroes-between-the-decimal-point-and-the-220311.html" TargetMode="External"/><Relationship Id="rId273" Type="http://schemas.openxmlformats.org/officeDocument/2006/relationships/hyperlink" Target="https://gmatclub.com/forum/if-d-0-and-0-1-c-d-1-which-of-the-following-must-be-168429.html" TargetMode="External"/><Relationship Id="rId294" Type="http://schemas.openxmlformats.org/officeDocument/2006/relationships/hyperlink" Target="https://gmatclub.com/forum/at-a-certain-fruit-stand-the-price-of-each-apple-is-40-cents-and-the-207396.html" TargetMode="External"/><Relationship Id="rId308" Type="http://schemas.openxmlformats.org/officeDocument/2006/relationships/hyperlink" Target="https://gmatclub.com/forum/of-three-persons-two-take-relish-two-take-pepper-and-two-take-salt-294397.html" TargetMode="External"/><Relationship Id="rId47" Type="http://schemas.openxmlformats.org/officeDocument/2006/relationships/hyperlink" Target="https://gmatclub.com/forum/if-s-is-the-infinite-sequence-s1-9-s2-99-s3-999-sk-10-k-127798.html" TargetMode="External"/><Relationship Id="rId68" Type="http://schemas.openxmlformats.org/officeDocument/2006/relationships/hyperlink" Target="https://gmatclub.com/forum/in-the-fraction-x-y-where-x-and-y-are-positive-integers-wh-168099.html" TargetMode="External"/><Relationship Id="rId89" Type="http://schemas.openxmlformats.org/officeDocument/2006/relationships/hyperlink" Target="https://gmatclub.com/forum/on-the-number-line-point-r-has-coordinate-r-and-point-t-has-coordinat-220426.html" TargetMode="External"/><Relationship Id="rId112" Type="http://schemas.openxmlformats.org/officeDocument/2006/relationships/hyperlink" Target="https://gmatclub.com/forum/the-number-can-be-expressed-as-63-36-3-1-2-1-2-can-be-expresse-245521.html" TargetMode="External"/><Relationship Id="rId133" Type="http://schemas.openxmlformats.org/officeDocument/2006/relationships/hyperlink" Target="https://gmatclub.com/forum/if-75-percent-of-the-guests-at-a-certain-banquet-ordered-dessert-what-168096.html" TargetMode="External"/><Relationship Id="rId154" Type="http://schemas.openxmlformats.org/officeDocument/2006/relationships/hyperlink" Target="https://gmatclub.com/forum/a-box-contains-100-balls-numbered-from-1-to-100-if-three-b-109279.html" TargetMode="External"/><Relationship Id="rId175" Type="http://schemas.openxmlformats.org/officeDocument/2006/relationships/hyperlink" Target="https://gmatclub.com/forum/if-the-average-arithmetic-mean-of-n-consecutive-odd-integers-is-106036.html" TargetMode="External"/><Relationship Id="rId196" Type="http://schemas.openxmlformats.org/officeDocument/2006/relationships/hyperlink" Target="https://gmatclub.com/forum/in-each-game-of-a-certain-tournament-a-contestant-either-loses-3-poin-220419.html" TargetMode="External"/><Relationship Id="rId200" Type="http://schemas.openxmlformats.org/officeDocument/2006/relationships/hyperlink" Target="https://gmatclub.com/forum/to-raise-funds-a-racing-team-sold-t-shirts-imprinted-with-162437.html" TargetMode="External"/><Relationship Id="rId16" Type="http://schemas.openxmlformats.org/officeDocument/2006/relationships/hyperlink" Target="https://gmatclub.com/forum/a-rainstorm-increased-the-amount-of-water-stored-in-state-j-136559.html" TargetMode="External"/><Relationship Id="rId221" Type="http://schemas.openxmlformats.org/officeDocument/2006/relationships/hyperlink" Target="https://gmatclub.com/forum/the-length-width-and-height-of-a-rectangular-box-in-centimeters-ar-294338.html" TargetMode="External"/><Relationship Id="rId242" Type="http://schemas.openxmlformats.org/officeDocument/2006/relationships/hyperlink" Target="https://gmatclub.com/forum/of-the-three-digit-integers-greater-than-700-how-many-have-135188.html" TargetMode="External"/><Relationship Id="rId263" Type="http://schemas.openxmlformats.org/officeDocument/2006/relationships/hyperlink" Target="https://gmatclub.com/forum/a-border-of-uniform-width-is-placed-around-a-rectangular-144434.html" TargetMode="External"/><Relationship Id="rId284" Type="http://schemas.openxmlformats.org/officeDocument/2006/relationships/hyperlink" Target="https://gmatclub.com/forum/the-table-below-shows-the-results-of-a-survey-of-100-voters-89187.html" TargetMode="External"/><Relationship Id="rId37" Type="http://schemas.openxmlformats.org/officeDocument/2006/relationships/hyperlink" Target="https://gmatclub.com/forum/al-and-ben-are-drivers-for-sd-trucking-company-one-snowy-day-ben-lef-242857.html" TargetMode="External"/><Relationship Id="rId58" Type="http://schemas.openxmlformats.org/officeDocument/2006/relationships/hyperlink" Target="https://gmatclub.com/forum/if-x-is-the-hundredths-digit-in-the-decimal-0-1x-and-if-y-is-the-thous-242780.html" TargetMode="External"/><Relationship Id="rId79" Type="http://schemas.openxmlformats.org/officeDocument/2006/relationships/hyperlink" Target="https://gmatclub.com/forum/the-figure-shown-above-consists-of-a-shaded-9-sided-polygon-and-9-un-242773.html" TargetMode="External"/><Relationship Id="rId102" Type="http://schemas.openxmlformats.org/officeDocument/2006/relationships/hyperlink" Target="https://gmatclub.com/forum/if-x-and-y-are-integers-is-x-y-143771.html" TargetMode="External"/><Relationship Id="rId123" Type="http://schemas.openxmlformats.org/officeDocument/2006/relationships/hyperlink" Target="https://gmatclub.com/forum/if-x-is-a-positive-integer-then-is-x-prime-1-3x-1-is-prime-2-5x-220430.html" TargetMode="External"/><Relationship Id="rId144" Type="http://schemas.openxmlformats.org/officeDocument/2006/relationships/hyperlink" Target="https://gmatclub.com/forum/an-investment-of-1000-was-made-in-a-certain-account-and-ear-142993.html" TargetMode="External"/><Relationship Id="rId90" Type="http://schemas.openxmlformats.org/officeDocument/2006/relationships/hyperlink" Target="https://gmatclub.com/forum/if-arc-pqr-above-is-a-semicircle-what-is-the-length-of-144057.html" TargetMode="External"/><Relationship Id="rId165" Type="http://schemas.openxmlformats.org/officeDocument/2006/relationships/hyperlink" Target="https://gmatclub.com/forum/the-sequence-s1-s2-s3-sn-is-such-that-s-n-f-167843.html" TargetMode="External"/><Relationship Id="rId186" Type="http://schemas.openxmlformats.org/officeDocument/2006/relationships/hyperlink" Target="https://gmatclub.com/forum/four-extra-large-sandwiches-of-exactly-the-same-size-were-ordered-for-207394.html" TargetMode="External"/><Relationship Id="rId211" Type="http://schemas.openxmlformats.org/officeDocument/2006/relationships/hyperlink" Target="https://gmatclub.com/forum/michael-arranged-all-his-books-in-a-bookcase-with-10-books-on-each-she-167334.html" TargetMode="External"/><Relationship Id="rId232" Type="http://schemas.openxmlformats.org/officeDocument/2006/relationships/hyperlink" Target="https://gmatclub.com/forum/kim-and-sue-each-bought-some-roses-and-some-daisies-at-the-prices-show-243192.html" TargetMode="External"/><Relationship Id="rId253" Type="http://schemas.openxmlformats.org/officeDocument/2006/relationships/hyperlink" Target="https://gmatclub.com/forum/this-year-henry-will-save-a-certain-amount-of-his-income-100891.html" TargetMode="External"/><Relationship Id="rId274" Type="http://schemas.openxmlformats.org/officeDocument/2006/relationships/hyperlink" Target="https://gmatclub.com/forum/the-ratio-by-volume-of-soap-to-alcohol-to-water-in-a-68933.html" TargetMode="External"/><Relationship Id="rId295" Type="http://schemas.openxmlformats.org/officeDocument/2006/relationships/hyperlink" Target="https://gmatclub.com/forum/for-each-of-the-years-shown-the-average-cost-per-mile-of-operating-a-240711.html" TargetMode="External"/><Relationship Id="rId309" Type="http://schemas.openxmlformats.org/officeDocument/2006/relationships/hyperlink" Target="https://gmatclub.com/forum/each-of-27-white-1-centimeter-cubes-will-have-exactly-one-face-painted-294403.html" TargetMode="External"/><Relationship Id="rId27" Type="http://schemas.openxmlformats.org/officeDocument/2006/relationships/hyperlink" Target="https://gmatclub.com/forum/right-triangle-pqr-is-to-be-constructed-in-the-xy-plane-so-71597.html" TargetMode="External"/><Relationship Id="rId48" Type="http://schemas.openxmlformats.org/officeDocument/2006/relationships/hyperlink" Target="https://gmatclub.com/forum/if-k-m-and-t-are-positive-integers-and-k-6-m-4-t-127989.html" TargetMode="External"/><Relationship Id="rId69" Type="http://schemas.openxmlformats.org/officeDocument/2006/relationships/hyperlink" Target="https://gmatclub.com/forum/the-front-of-a-6-foot-by-8-foot-rectangular-door-has-brass-143990.html" TargetMode="External"/><Relationship Id="rId113" Type="http://schemas.openxmlformats.org/officeDocument/2006/relationships/hyperlink" Target="https://gmatclub.com/forum/the-product-of-3-305-and-the-1-digit-integer-xis-a-5-digit-integer-th-245345.html" TargetMode="External"/><Relationship Id="rId134" Type="http://schemas.openxmlformats.org/officeDocument/2006/relationships/hyperlink" Target="https://gmatclub.com/forum/one-week-a-certain-truck-rental-lot-had-a-total-of-20-trucks-168062.html" TargetMode="External"/><Relationship Id="rId80" Type="http://schemas.openxmlformats.org/officeDocument/2006/relationships/hyperlink" Target="https://gmatclub.com/forum/a-closed-cylindrical-tank-contains-36pi-cubic-feet-of-water-134500.html" TargetMode="External"/><Relationship Id="rId155" Type="http://schemas.openxmlformats.org/officeDocument/2006/relationships/hyperlink" Target="https://gmatclub.com/forum/a-certain-club-has-10-members-including-harry-one-of-the-134891.html" TargetMode="External"/><Relationship Id="rId176" Type="http://schemas.openxmlformats.org/officeDocument/2006/relationships/hyperlink" Target="https://gmatclub.com/forum/if-the-average-arithmetic-mean-of-n-consecutive-odd-intege-166904.html" TargetMode="External"/><Relationship Id="rId197" Type="http://schemas.openxmlformats.org/officeDocument/2006/relationships/hyperlink" Target="https://gmatclub.com/forum/each-week-a-certain-salesman-is-paid-a-fixed-amount-equal-to-136108.html" TargetMode="External"/><Relationship Id="rId201" Type="http://schemas.openxmlformats.org/officeDocument/2006/relationships/hyperlink" Target="https://gmatclub.com/forum/for-each-landscaping-job-that-takes-more-than-4-hours-a-85026.html" TargetMode="External"/><Relationship Id="rId222" Type="http://schemas.openxmlformats.org/officeDocument/2006/relationships/hyperlink" Target="https://gmatclub.com/forum/a-rectangular-solid-has-length-width-and-height-of-l-cm-w-cm-and-h-294340.html" TargetMode="External"/><Relationship Id="rId243" Type="http://schemas.openxmlformats.org/officeDocument/2006/relationships/hyperlink" Target="https://gmatclub.com/forum/in-the-xy-plane-if-line-k-has-negative-slope-and-passes-135197.html" TargetMode="External"/><Relationship Id="rId264" Type="http://schemas.openxmlformats.org/officeDocument/2006/relationships/hyperlink" Target="https://gmatclub.com/forum/a-rectangle-is-inscribed-in-a-circle-of-radius-r-if-the-rectangle-is-132684.html" TargetMode="External"/><Relationship Id="rId285" Type="http://schemas.openxmlformats.org/officeDocument/2006/relationships/hyperlink" Target="https://gmatclub.com/forum/the-closing-price-of-stock-x-changed-on-each-trading-day-last-month-t-245523.html" TargetMode="External"/><Relationship Id="rId17" Type="http://schemas.openxmlformats.org/officeDocument/2006/relationships/hyperlink" Target="https://gmatclub.com/forum/1-142988.html" TargetMode="External"/><Relationship Id="rId38" Type="http://schemas.openxmlformats.org/officeDocument/2006/relationships/hyperlink" Target="https://gmatclub.com/forum/during-a-trip-francine-traveled-x-percent-of-the-total-94933.html" TargetMode="External"/><Relationship Id="rId59" Type="http://schemas.openxmlformats.org/officeDocument/2006/relationships/hyperlink" Target="https://gmatclub.com/forum/if-t-1-2-9-5-3-is-expressed-as-a-terminating-decimal-ho-129447.html" TargetMode="External"/><Relationship Id="rId103" Type="http://schemas.openxmlformats.org/officeDocument/2006/relationships/hyperlink" Target="https://gmatclub.com/forum/if-x-is-negative-is-x-107229.html" TargetMode="External"/><Relationship Id="rId124" Type="http://schemas.openxmlformats.org/officeDocument/2006/relationships/hyperlink" Target="https://gmatclub.com/forum/m-and-n-are-integers-such-that-6-m-n-what-is-the-value-of-n-220876.html" TargetMode="External"/><Relationship Id="rId310" Type="http://schemas.openxmlformats.org/officeDocument/2006/relationships/table" Target="../tables/table5.xml"/><Relationship Id="rId70" Type="http://schemas.openxmlformats.org/officeDocument/2006/relationships/hyperlink" Target="https://gmatclub.com/forum/figures-x-and-y-above-show-how-eight-identical-triangular-pieces-of-ca-207393.html" TargetMode="External"/><Relationship Id="rId91" Type="http://schemas.openxmlformats.org/officeDocument/2006/relationships/hyperlink" Target="https://gmatclub.com/forum/the-hypotenuse-of-a-right-triangle-is-10-cm-what-is-the-93911.html" TargetMode="External"/><Relationship Id="rId145" Type="http://schemas.openxmlformats.org/officeDocument/2006/relationships/hyperlink" Target="https://gmatclub.com/forum/in-country-c-the-unemployment-rate-among-construction-worke-143984.html" TargetMode="External"/><Relationship Id="rId166" Type="http://schemas.openxmlformats.org/officeDocument/2006/relationships/hyperlink" Target="https://gmatclub.com/forum/a-certain-characteristic-in-a-large-population-has-a-143982.html" TargetMode="External"/><Relationship Id="rId187" Type="http://schemas.openxmlformats.org/officeDocument/2006/relationships/hyperlink" Target="https://gmatclub.com/forum/four-extra-large-sandwiches-of-exactly-the-same-size-were-ordered-for-216503.html" TargetMode="External"/><Relationship Id="rId1" Type="http://schemas.openxmlformats.org/officeDocument/2006/relationships/hyperlink" Target="https://gmatclub.com/forum/working-alone-printers-x-y-and-z-can-do-a-certain-printin-168358.html" TargetMode="External"/><Relationship Id="rId212" Type="http://schemas.openxmlformats.org/officeDocument/2006/relationships/hyperlink" Target="https://gmatclub.com/forum/if-carmen-had-12-more-tapes-she-would-have-twice-as-many-128123.html" TargetMode="External"/><Relationship Id="rId233" Type="http://schemas.openxmlformats.org/officeDocument/2006/relationships/hyperlink" Target="https://gmatclub.com/forum/if-x-2-y-2-is-true-that-x-0-1-x-2y-1-2-y-132919.html" TargetMode="External"/><Relationship Id="rId254" Type="http://schemas.openxmlformats.org/officeDocument/2006/relationships/hyperlink" Target="https://gmatclub.com/forum/a-department-manager-distributed-a-number-of-pens-pencils-104852.html" TargetMode="External"/><Relationship Id="rId28" Type="http://schemas.openxmlformats.org/officeDocument/2006/relationships/hyperlink" Target="https://gmatclub.com/forum/in-the-rectangular-coordinate-system-shown-above-which-quad-168230.html" TargetMode="External"/><Relationship Id="rId49" Type="http://schemas.openxmlformats.org/officeDocument/2006/relationships/hyperlink" Target="https://gmatclub.com/forum/if-m-and-n-are-positive-integers-is-m-n-divisible-by-245665.html" TargetMode="External"/><Relationship Id="rId114" Type="http://schemas.openxmlformats.org/officeDocument/2006/relationships/hyperlink" Target="https://gmatclub.com/forum/if-x-and-y-are-positive-numbers-such-that-x-y-1-which-of-the-205722.html" TargetMode="External"/><Relationship Id="rId275" Type="http://schemas.openxmlformats.org/officeDocument/2006/relationships/hyperlink" Target="https://gmatclub.com/forum/material-a-costs-3-per-kilogram-and-material-b-costs-109070.html" TargetMode="External"/><Relationship Id="rId296" Type="http://schemas.openxmlformats.org/officeDocument/2006/relationships/hyperlink" Target="https://gmatclub.com/forum/beginning-in-january-of-last-year-carl-made-deposits-of-126406.html" TargetMode="External"/><Relationship Id="rId300" Type="http://schemas.openxmlformats.org/officeDocument/2006/relationships/hyperlink" Target="https://gmatclub.com/forum/for-a-certain-art-exhibit-a-museum-sold-admission-tickets-141473.html" TargetMode="External"/><Relationship Id="rId60" Type="http://schemas.openxmlformats.org/officeDocument/2006/relationships/hyperlink" Target="https://gmatclub.com/forum/if-x-and-y-are-integers-and-x-y-1-64-which-267324.html" TargetMode="External"/><Relationship Id="rId81" Type="http://schemas.openxmlformats.org/officeDocument/2006/relationships/hyperlink" Target="https://gmatclub.com/forum/the-interior-of-a-rectangular-carton-is-designed-by-a-certai-110002.html" TargetMode="External"/><Relationship Id="rId135" Type="http://schemas.openxmlformats.org/officeDocument/2006/relationships/hyperlink" Target="https://gmatclub.com/forum/the-price-of-lunch-for-15-people-was-207-00-including-a-131794.html" TargetMode="External"/><Relationship Id="rId156" Type="http://schemas.openxmlformats.org/officeDocument/2006/relationships/hyperlink" Target="https://gmatclub.com/forum/if-x-is-to-be-selected-at-random-from-t-what-is-the-probabi-69036.html" TargetMode="External"/><Relationship Id="rId177" Type="http://schemas.openxmlformats.org/officeDocument/2006/relationships/hyperlink" Target="https://gmatclub.com/forum/during-a-10-week-summer-vacation-was-the-average-64987.html" TargetMode="External"/><Relationship Id="rId198" Type="http://schemas.openxmlformats.org/officeDocument/2006/relationships/hyperlink" Target="https://gmatclub.com/forum/at-the-beginning-of-last-month-a-stationery-store-had-in-st-172855.html" TargetMode="External"/><Relationship Id="rId202" Type="http://schemas.openxmlformats.org/officeDocument/2006/relationships/hyperlink" Target="https://gmatclub.com/forum/is-the-sum-of-the-prices-of-the-3-books-that-shana-bought-less-than-268699.html" TargetMode="External"/><Relationship Id="rId223" Type="http://schemas.openxmlformats.org/officeDocument/2006/relationships/hyperlink" Target="https://gmatclub.com/forum/a-certain-list-l-contains-a-total-of-n-numbers-not-necessarily-dist-294341.html" TargetMode="External"/><Relationship Id="rId244" Type="http://schemas.openxmlformats.org/officeDocument/2006/relationships/hyperlink" Target="https://gmatclub.com/forum/in-the-xy-plane-shown-the-shaded-region-consists-of-all-points-that-l-212213.html" TargetMode="External"/><Relationship Id="rId18" Type="http://schemas.openxmlformats.org/officeDocument/2006/relationships/hyperlink" Target="https://gmatclub.com/forum/each-year-for-4-years-a-farmer-increased-the-number-of-tree-135487.html" TargetMode="External"/><Relationship Id="rId39" Type="http://schemas.openxmlformats.org/officeDocument/2006/relationships/hyperlink" Target="https://gmatclub.com/forum/after-driving-to-a-riverfront-parking-lot-bob-plans-to-run-143698.html" TargetMode="External"/><Relationship Id="rId265" Type="http://schemas.openxmlformats.org/officeDocument/2006/relationships/hyperlink" Target="https://gmatclub.com/forum/in-the-figure-above-points-a-b-c-0-and-e-lie-on-a-line-144125.html" TargetMode="External"/><Relationship Id="rId286" Type="http://schemas.openxmlformats.org/officeDocument/2006/relationships/hyperlink" Target="https://gmatclub.com/forum/a-photography-dealer-ordered-60-model-x-cameras-to-be-sold-132077.html" TargetMode="External"/><Relationship Id="rId50" Type="http://schemas.openxmlformats.org/officeDocument/2006/relationships/hyperlink" Target="https://gmatclub.com/forum/if-n-is-a-positive-integer-is-n-3-n-divisible-by-109941.html" TargetMode="External"/><Relationship Id="rId104" Type="http://schemas.openxmlformats.org/officeDocument/2006/relationships/hyperlink" Target="https://gmatclub.com/forum/if-x-y-z-0-is-z-108760.html" TargetMode="External"/><Relationship Id="rId125" Type="http://schemas.openxmlformats.org/officeDocument/2006/relationships/hyperlink" Target="https://gmatclub.com/forum/of-the-200-students-at-college-t-majoring-in-one-or-more-of-144908.html" TargetMode="External"/><Relationship Id="rId146" Type="http://schemas.openxmlformats.org/officeDocument/2006/relationships/hyperlink" Target="https://gmatclub.com/forum/the-graph-shows-the-number-of-computers-assembled-during-each-of-6-con-242782.html" TargetMode="External"/><Relationship Id="rId167" Type="http://schemas.openxmlformats.org/officeDocument/2006/relationships/hyperlink" Target="https://gmatclub.com/forum/s-is-a-set-containing-9-different-numbers-t-is-a-set-contai-101912.html" TargetMode="External"/><Relationship Id="rId188" Type="http://schemas.openxmlformats.org/officeDocument/2006/relationships/hyperlink" Target="https://gmatclub.com/forum/a-certain-toll-station-on-a-highway-has-7-tollbooths-and-each-tollboo-272007.html" TargetMode="External"/><Relationship Id="rId71" Type="http://schemas.openxmlformats.org/officeDocument/2006/relationships/hyperlink" Target="https://gmatclub.com/forum/the-inside-dimensions-of-a-rectangular-wooden-box-are-128053.html" TargetMode="External"/><Relationship Id="rId92" Type="http://schemas.openxmlformats.org/officeDocument/2006/relationships/hyperlink" Target="https://gmatclub.com/forum/jack-wants-to-use-a-circular-rug-on-his-rectangular-office-floor-to-co-243305.html" TargetMode="External"/><Relationship Id="rId213" Type="http://schemas.openxmlformats.org/officeDocument/2006/relationships/hyperlink" Target="https://gmatclub.com/forum/a-tank-containing-water-started-to-leak-did-the-tank-contai-109890.html" TargetMode="External"/><Relationship Id="rId234" Type="http://schemas.openxmlformats.org/officeDocument/2006/relationships/hyperlink" Target="https://gmatclub.com/forum/if-xy-6-what-is-the-value-of-xy-x-y-167646.html" TargetMode="External"/><Relationship Id="rId2" Type="http://schemas.openxmlformats.org/officeDocument/2006/relationships/hyperlink" Target="https://gmatclub.com/forum/for-how-many-ordered-pairs-x-y-that-are-solutions-of-the-168675.html" TargetMode="External"/><Relationship Id="rId29" Type="http://schemas.openxmlformats.org/officeDocument/2006/relationships/hyperlink" Target="https://gmatclub.com/forum/in-the-rectangular-coordinate-system-above-if-op-pq-is-129092.html" TargetMode="External"/><Relationship Id="rId255" Type="http://schemas.openxmlformats.org/officeDocument/2006/relationships/hyperlink" Target="https://gmatclub.com/forum/if-m-is-a-positive-integer-then-m-3-has-how-many-digits-106704.html" TargetMode="External"/><Relationship Id="rId276" Type="http://schemas.openxmlformats.org/officeDocument/2006/relationships/hyperlink" Target="https://gmatclub.com/forum/topic-144735.html" TargetMode="External"/><Relationship Id="rId297" Type="http://schemas.openxmlformats.org/officeDocument/2006/relationships/hyperlink" Target="https://gmatclub.com/forum/a-certain-experimental-mathematics-program-was-tried-out-in-2-classes-220314.html" TargetMode="External"/><Relationship Id="rId40" Type="http://schemas.openxmlformats.org/officeDocument/2006/relationships/hyperlink" Target="https://gmatclub.com/forum/is-the-number-of-seconds-required-to-travel-d1-feet-at-r1-143694.html" TargetMode="External"/><Relationship Id="rId115" Type="http://schemas.openxmlformats.org/officeDocument/2006/relationships/hyperlink" Target="https://gmatclub.com/forum/if-x-is-an-integer-greater-than-1-is-x-equal-to-the-12th-134837.html" TargetMode="External"/><Relationship Id="rId136" Type="http://schemas.openxmlformats.org/officeDocument/2006/relationships/hyperlink" Target="https://gmatclub.com/forum/in-town-x-64-percent-of-the-population-are-employed-and-144076.html" TargetMode="External"/><Relationship Id="rId157" Type="http://schemas.openxmlformats.org/officeDocument/2006/relationships/hyperlink" Target="https://gmatclub.com/forum/one-week-a-certain-truck-rental-lot-had-a-total-of-15505.html" TargetMode="External"/><Relationship Id="rId178" Type="http://schemas.openxmlformats.org/officeDocument/2006/relationships/hyperlink" Target="https://gmatclub.com/forum/a-garden-center-sells-a-certain-grass-seed-in-5-pound-bags-at-221338.html" TargetMode="External"/><Relationship Id="rId301" Type="http://schemas.openxmlformats.org/officeDocument/2006/relationships/hyperlink" Target="https://gmatclub.com/forum/for-a-certain-city-s-library-the-average-cost-of-purchasing-each-new-243199.html" TargetMode="External"/><Relationship Id="rId61" Type="http://schemas.openxmlformats.org/officeDocument/2006/relationships/hyperlink" Target="https://gmatclub.com/forum/seven-pieces-of-rope-have-an-average-arithmetic-mean-lengt-144452.html" TargetMode="External"/><Relationship Id="rId82" Type="http://schemas.openxmlformats.org/officeDocument/2006/relationships/hyperlink" Target="https://gmatclub.com/forum/a-machine-has-two-flat-circular-plates-of-the-same-diameter-145446.html" TargetMode="External"/><Relationship Id="rId199" Type="http://schemas.openxmlformats.org/officeDocument/2006/relationships/hyperlink" Target="https://gmatclub.com/forum/last-month-grace-worked-and-was-paid-for-a-total-of-x-hour-145910.html" TargetMode="External"/><Relationship Id="rId203" Type="http://schemas.openxmlformats.org/officeDocument/2006/relationships/hyperlink" Target="https://gmatclub.com/forum/the-table-above-shows-the-cancellation-fee-schedule-that-a-travel-agen-167498.html" TargetMode="External"/><Relationship Id="rId19" Type="http://schemas.openxmlformats.org/officeDocument/2006/relationships/hyperlink" Target="https://gmatclub.com/forum/each-of-the-letters-in-the-table-above-represents-one-of-the-143777.html" TargetMode="External"/><Relationship Id="rId224" Type="http://schemas.openxmlformats.org/officeDocument/2006/relationships/hyperlink" Target="https://gmatclub.com/forum/if-x-is-a-number-in-the-list-above-what-is-the-median-of-the-list-294343.html" TargetMode="External"/><Relationship Id="rId245" Type="http://schemas.openxmlformats.org/officeDocument/2006/relationships/hyperlink" Target="https://gmatclub.com/forum/in-the-xy-plane-region-r-consists-of-all-the-points-x-y-102233.html" TargetMode="External"/><Relationship Id="rId266" Type="http://schemas.openxmlformats.org/officeDocument/2006/relationships/hyperlink" Target="https://gmatclub.com/forum/the-figure-above-represents-an-l-shaped-garden-what-is-the-value-of-k-207705.html" TargetMode="External"/><Relationship Id="rId287" Type="http://schemas.openxmlformats.org/officeDocument/2006/relationships/hyperlink" Target="https://gmatclub.com/forum/last-year-the-price-per-share-of-stock-x-increased-by-k-89307.html" TargetMode="External"/><Relationship Id="rId30" Type="http://schemas.openxmlformats.org/officeDocument/2006/relationships/hyperlink" Target="https://gmatclub.com/forum/in-the-xy-coordinate-plane-is-point-r-equidistant-from-143502.html" TargetMode="External"/><Relationship Id="rId105" Type="http://schemas.openxmlformats.org/officeDocument/2006/relationships/hyperlink" Target="https://gmatclub.com/forum/if-x-y-z-0-is-z-167421.html" TargetMode="External"/><Relationship Id="rId126" Type="http://schemas.openxmlformats.org/officeDocument/2006/relationships/hyperlink" Target="https://gmatclub.com/forum/of-the-84-parents-who-attended-a-meeting-at-a-school-135191.html" TargetMode="External"/><Relationship Id="rId147" Type="http://schemas.openxmlformats.org/officeDocument/2006/relationships/hyperlink" Target="https://gmatclub.com/forum/the-table-shows-the-amount-budgeted-and-the-amount-spent-for-each-of-242787.html" TargetMode="External"/><Relationship Id="rId168" Type="http://schemas.openxmlformats.org/officeDocument/2006/relationships/hyperlink" Target="https://gmatclub.com/forum/a-total-of-22-men-and-26-women-were-at-a-party-and-the-average-207390.html" TargetMode="External"/><Relationship Id="rId51" Type="http://schemas.openxmlformats.org/officeDocument/2006/relationships/hyperlink" Target="https://gmatclub.com/forum/in-the-figure-shown-if-the-area-of-the-shaded-region-is-3-times-the-207472.html" TargetMode="External"/><Relationship Id="rId72" Type="http://schemas.openxmlformats.org/officeDocument/2006/relationships/hyperlink" Target="https://gmatclub.com/forum/when-the-figure-above-is-cut-along-the-solid-lines-folded-along-the-201429.html" TargetMode="External"/><Relationship Id="rId93" Type="http://schemas.openxmlformats.org/officeDocument/2006/relationships/hyperlink" Target="https://gmatclub.com/forum/in-the-figure-above-line-segment-op-has-slope-1-2-and-line-segment-pq-221194.html" TargetMode="External"/><Relationship Id="rId189" Type="http://schemas.openxmlformats.org/officeDocument/2006/relationships/hyperlink" Target="https://gmatclub.com/forum/an-airline-passenger-is-planning-a-trip-that-involves-three-108830.html" TargetMode="External"/><Relationship Id="rId3" Type="http://schemas.openxmlformats.org/officeDocument/2006/relationships/hyperlink" Target="https://gmatclub.com/forum/is-x-1-1-x-1-x-1-0-2-x-134652.html" TargetMode="External"/><Relationship Id="rId214" Type="http://schemas.openxmlformats.org/officeDocument/2006/relationships/hyperlink" Target="https://gmatclub.com/forum/a-tank-containing-water-started-to-leak-did-the-tank-contai-168097.html" TargetMode="External"/><Relationship Id="rId235" Type="http://schemas.openxmlformats.org/officeDocument/2006/relationships/hyperlink" Target="https://gmatclub.com/forum/if-u-u-v-0-and-u-0-is-1-u-v-1-u-v-144712.html" TargetMode="External"/><Relationship Id="rId256" Type="http://schemas.openxmlformats.org/officeDocument/2006/relationships/hyperlink" Target="https://gmatclub.com/forum/if-m-is-a-positive-integer-then-m-3-has-how-many-digits-167735.html" TargetMode="External"/><Relationship Id="rId277" Type="http://schemas.openxmlformats.org/officeDocument/2006/relationships/hyperlink" Target="https://gmatclub.com/forum/if-n-is-a-positive-odd-integer-is-n-prime-245673.html" TargetMode="External"/><Relationship Id="rId298" Type="http://schemas.openxmlformats.org/officeDocument/2006/relationships/hyperlink" Target="https://gmatclub.com/forum/today-rose-is-twice-as-old-as-sam-and-sam-is-3-years-younger-167004.html" TargetMode="External"/><Relationship Id="rId116" Type="http://schemas.openxmlformats.org/officeDocument/2006/relationships/hyperlink" Target="https://gmatclub.com/forum/if-m-and-n-are-nonzero-integers-is-m-n-an-integer-167132.html" TargetMode="External"/><Relationship Id="rId137" Type="http://schemas.openxmlformats.org/officeDocument/2006/relationships/hyperlink" Target="https://gmatclub.com/forum/a-certain-financial-institution-reported-that-its-assets-totaled-245426.html" TargetMode="External"/><Relationship Id="rId158" Type="http://schemas.openxmlformats.org/officeDocument/2006/relationships/hyperlink" Target="https://gmatclub.com/forum/club-x-has-more-than-10-but-fewer-than-40-members-sometimes-143987.html" TargetMode="External"/><Relationship Id="rId302" Type="http://schemas.openxmlformats.org/officeDocument/2006/relationships/hyperlink" Target="https://gmatclub.com/forum/last-year-a-certain-company-began-manufacturing-product-x-a-144141.html" TargetMode="External"/><Relationship Id="rId20" Type="http://schemas.openxmlformats.org/officeDocument/2006/relationships/hyperlink" Target="https://gmatclub.com/forum/joanna-bought-only-0-15-stamps-and-0-29-stamps-how-many-101743.html" TargetMode="External"/><Relationship Id="rId41" Type="http://schemas.openxmlformats.org/officeDocument/2006/relationships/hyperlink" Target="https://gmatclub.com/forum/in-planning-for-a-trip-joan-estimated-both-the-distance-of-the-trip-204824.html" TargetMode="External"/><Relationship Id="rId62" Type="http://schemas.openxmlformats.org/officeDocument/2006/relationships/hyperlink" Target="https://gmatclub.com/forum/the-product-of-the-units-digit-the-tens-digit-and-the-hundreds-digit-58354.html" TargetMode="External"/><Relationship Id="rId83" Type="http://schemas.openxmlformats.org/officeDocument/2006/relationships/hyperlink" Target="https://gmatclub.com/forum/the-parallelogram-shown-has-four-sides-of-equal-length-what-is-the-207449.html" TargetMode="External"/><Relationship Id="rId179" Type="http://schemas.openxmlformats.org/officeDocument/2006/relationships/hyperlink" Target="https://gmatclub.com/forum/data-for-a-certain-biology-experiment-are-given-in-the-table-84577.html" TargetMode="External"/><Relationship Id="rId190" Type="http://schemas.openxmlformats.org/officeDocument/2006/relationships/hyperlink" Target="https://gmatclub.com/forum/an-airline-passenger-is-planning-a-trip-that-involves-three-168868.html" TargetMode="External"/><Relationship Id="rId204" Type="http://schemas.openxmlformats.org/officeDocument/2006/relationships/hyperlink" Target="https://gmatclub.com/forum/of-the-66-people-in-a-certain-auditorium-at-most-6-people-135829.html" TargetMode="External"/><Relationship Id="rId225" Type="http://schemas.openxmlformats.org/officeDocument/2006/relationships/hyperlink" Target="https://gmatclub.com/forum/the-dimensions-of-a-ream-of-paper-are-8-1-2-inches-by-11-inches-by-294408.html" TargetMode="External"/><Relationship Id="rId246" Type="http://schemas.openxmlformats.org/officeDocument/2006/relationships/hyperlink" Target="https://gmatclub.com/forum/a-circular-rim-28-inches-in-diameter-rotates-the-same-number-65106.html" TargetMode="External"/><Relationship Id="rId267" Type="http://schemas.openxmlformats.org/officeDocument/2006/relationships/hyperlink" Target="https://gmatclub.com/forum/in-triangle-abc-point-x-is-the-midpoint-of-side-ac-and-82671.html" TargetMode="External"/><Relationship Id="rId288" Type="http://schemas.openxmlformats.org/officeDocument/2006/relationships/hyperlink" Target="https://gmatclub.com/forum/a-clothing-store-s-revenue-last-may-was-6-percent-less-than-144207.html" TargetMode="External"/><Relationship Id="rId106" Type="http://schemas.openxmlformats.org/officeDocument/2006/relationships/hyperlink" Target="https://gmatclub.com/forum/is-x-negative-1-x-3-1-x-2-0-2-x-277010.html" TargetMode="External"/><Relationship Id="rId127" Type="http://schemas.openxmlformats.org/officeDocument/2006/relationships/hyperlink" Target="https://gmatclub.com/forum/in-a-class-of-50-students-20-play-hockey-15-play-cricket-and-11-play-131736.html" TargetMode="External"/><Relationship Id="rId10" Type="http://schemas.openxmlformats.org/officeDocument/2006/relationships/hyperlink" Target="https://gmatclub.com/forum/if-n-is-a-positive-integer-is-the-value-of-b-a-at-least-144344.html" TargetMode="External"/><Relationship Id="rId31" Type="http://schemas.openxmlformats.org/officeDocument/2006/relationships/hyperlink" Target="https://gmatclub.com/forum/line-l-lies-in-the-xy-plane-and-does-not-pass-through-the-origin-what-242958.html" TargetMode="External"/><Relationship Id="rId52" Type="http://schemas.openxmlformats.org/officeDocument/2006/relationships/hyperlink" Target="https://gmatclub.com/forum/four-hours-from-now-the-population-of-a-colony-of-bacteria-will-reach-243844.html" TargetMode="External"/><Relationship Id="rId73" Type="http://schemas.openxmlformats.org/officeDocument/2006/relationships/hyperlink" Target="https://gmatclub.com/forum/in-the-figure-shown-what-is-the-value-of-v-x-y-z-w-134894.html" TargetMode="External"/><Relationship Id="rId94" Type="http://schemas.openxmlformats.org/officeDocument/2006/relationships/hyperlink" Target="https://gmatclub.com/forum/in-triangle-abc-above-what-is-the-length-of-side-bc-168281.html" TargetMode="External"/><Relationship Id="rId148" Type="http://schemas.openxmlformats.org/officeDocument/2006/relationships/hyperlink" Target="https://gmatclub.com/forum/a-merchant-discounted-the-sale-price-of-a-coat-and-the-sale-price-of-a-207699.html" TargetMode="External"/><Relationship Id="rId169" Type="http://schemas.openxmlformats.org/officeDocument/2006/relationships/hyperlink" Target="https://gmatclub.com/forum/in-1984-the-average-cost-of-operating-a-subcompact-car-was-approximate-240710.html" TargetMode="External"/><Relationship Id="rId4" Type="http://schemas.openxmlformats.org/officeDocument/2006/relationships/hyperlink" Target="https://gmatclub.com/forum/is-x-y-z-1-x-y-z-2-x-84821.html" TargetMode="External"/><Relationship Id="rId180" Type="http://schemas.openxmlformats.org/officeDocument/2006/relationships/hyperlink" Target="https://gmatclub.com/forum/on-a-certain-day-a-bakery-produced-a-batch-of-rolls-at-a-total-produc-245522.html" TargetMode="External"/><Relationship Id="rId215" Type="http://schemas.openxmlformats.org/officeDocument/2006/relationships/hyperlink" Target="https://gmatclub.com/forum/each-type-a-machine-fills-400-cans-per-minute-each-type-b-machine-fill-220878.html" TargetMode="External"/><Relationship Id="rId236" Type="http://schemas.openxmlformats.org/officeDocument/2006/relationships/hyperlink" Target="https://gmatclub.com/forum/if-x-is-a-positive-number-less-than-10-is-z-greater-than-th-167734.html" TargetMode="External"/><Relationship Id="rId257" Type="http://schemas.openxmlformats.org/officeDocument/2006/relationships/hyperlink" Target="https://gmatclub.com/forum/six-shipments-of-machine-parts-were-shipped-from-a-factory-144136.html" TargetMode="External"/><Relationship Id="rId278" Type="http://schemas.openxmlformats.org/officeDocument/2006/relationships/hyperlink" Target="https://gmatclub.com/forum/if-a-b-and-c-are-consecutive-integers-and-0-a-b-c-is-the-prod-245679.html" TargetMode="External"/><Relationship Id="rId303" Type="http://schemas.openxmlformats.org/officeDocument/2006/relationships/hyperlink" Target="https://gmatclub.com/forum/the-only-gift-certificates-that-a-certain-store-sold-134895.html" TargetMode="External"/><Relationship Id="rId42" Type="http://schemas.openxmlformats.org/officeDocument/2006/relationships/hyperlink" Target="https://gmatclub.com/forum/how-many-integers-between-1-and-16-inclusive-have-exactly-3-differen-245331.html" TargetMode="External"/><Relationship Id="rId84" Type="http://schemas.openxmlformats.org/officeDocument/2006/relationships/hyperlink" Target="https://gmatclub.com/forum/in-the-figure-shown-above-line-segment-qr-has-length-12-an-168430.html" TargetMode="External"/><Relationship Id="rId138" Type="http://schemas.openxmlformats.org/officeDocument/2006/relationships/hyperlink" Target="https://gmatclub.com/forum/the-cost-c-of-manufacturing-a-product-can-be-estimated-by-the-formula-117971.html" TargetMode="External"/><Relationship Id="rId191" Type="http://schemas.openxmlformats.org/officeDocument/2006/relationships/hyperlink" Target="https://gmatclub.com/forum/if-1-3-of-the-total-number-of-marbles-in-the-three-bags-listed-in-the-220478.html" TargetMode="External"/><Relationship Id="rId205" Type="http://schemas.openxmlformats.org/officeDocument/2006/relationships/hyperlink" Target="https://gmatclub.com/forum/a-company-makes-and-sells-two-products-p-and-q-the-costs-per-unit-of-207648.html" TargetMode="External"/><Relationship Id="rId247" Type="http://schemas.openxmlformats.org/officeDocument/2006/relationships/hyperlink" Target="https://gmatclub.com/forum/stations-x-and-y-are-connected-by-two-separate-straight-77177.html" TargetMode="External"/><Relationship Id="rId107" Type="http://schemas.openxmlformats.org/officeDocument/2006/relationships/hyperlink" Target="https://gmatclub.com/forum/is-2x-3y-x-100596.html" TargetMode="External"/><Relationship Id="rId289" Type="http://schemas.openxmlformats.org/officeDocument/2006/relationships/hyperlink" Target="https://gmatclub.com/forum/the-annual-rent-collected-by-a-corporation-from-a-certain-89184.html" TargetMode="External"/><Relationship Id="rId11" Type="http://schemas.openxmlformats.org/officeDocument/2006/relationships/hyperlink" Target="https://gmatclub.com/forum/what-is-the-value-of-x-if-x-3-x-243190.html" TargetMode="External"/><Relationship Id="rId53" Type="http://schemas.openxmlformats.org/officeDocument/2006/relationships/hyperlink" Target="https://gmatclub.com/forum/if-d-1-2-3-5-7-is-expressed-as-a-terminating-decimal-how-144440.html" TargetMode="External"/><Relationship Id="rId149" Type="http://schemas.openxmlformats.org/officeDocument/2006/relationships/hyperlink" Target="https://gmatclub.com/forum/last-year-if-arturo-spent-a-total-of-12-000-on-his-mortgage-143767.html" TargetMode="External"/><Relationship Id="rId95" Type="http://schemas.openxmlformats.org/officeDocument/2006/relationships/hyperlink" Target="https://gmatclub.com/forum/what-is-the-volume-of-a-certain-rectangular-solid-90748.html" TargetMode="External"/><Relationship Id="rId160" Type="http://schemas.openxmlformats.org/officeDocument/2006/relationships/hyperlink" Target="https://gmatclub.com/forum/if-x-and-y-are-integer-what-is-the-remainder-when-x-2-y-131418.html" TargetMode="External"/><Relationship Id="rId216" Type="http://schemas.openxmlformats.org/officeDocument/2006/relationships/hyperlink" Target="https://gmatclub.com/forum/in-the-floor-plan-of-an-executive-s-beach-house-above-the-north-and-294280.html" TargetMode="External"/><Relationship Id="rId258" Type="http://schemas.openxmlformats.org/officeDocument/2006/relationships/hyperlink" Target="https://gmatclub.com/forum/last-year-3-5-of-the-members-of-a-certain-club-were-males-245678.html" TargetMode="External"/><Relationship Id="rId22" Type="http://schemas.openxmlformats.org/officeDocument/2006/relationships/hyperlink" Target="https://gmatclub.com/forum/if-x-y-and-z-are-three-digit-positive-integers-and-if-x-139138.html" TargetMode="External"/><Relationship Id="rId64" Type="http://schemas.openxmlformats.org/officeDocument/2006/relationships/hyperlink" Target="https://gmatclub.com/forum/if-the-ratio-of-the-number-of-teachers-to-the-number-of-143680.html" TargetMode="External"/><Relationship Id="rId118" Type="http://schemas.openxmlformats.org/officeDocument/2006/relationships/hyperlink" Target="https://gmatclub.com/forum/if-x-is-a-positive-integer-what-is-the-value-of-220428.html" TargetMode="External"/><Relationship Id="rId171" Type="http://schemas.openxmlformats.org/officeDocument/2006/relationships/hyperlink" Target="https://gmatclub.com/forum/what-is-the-average-arithmetic-mean-annual-salary-of-the-6-employees-272440.html" TargetMode="External"/><Relationship Id="rId227" Type="http://schemas.openxmlformats.org/officeDocument/2006/relationships/hyperlink" Target="https://gmatclub.com/forum/a-person-walked-completely-around-the-edge-of-a-park-beginning-at-the-294433.html" TargetMode="External"/><Relationship Id="rId269" Type="http://schemas.openxmlformats.org/officeDocument/2006/relationships/hyperlink" Target="https://gmatclub.com/forum/in-the-figure-above-pqr-and-stu-are-identical-equilateral-triangles-207708.html" TargetMode="External"/><Relationship Id="rId33" Type="http://schemas.openxmlformats.org/officeDocument/2006/relationships/hyperlink" Target="https://gmatclub.com/forum/in-the-xy-plane-lines-k-and-l-intersect-at-the-point-1-1-is-the-y-218971.html" TargetMode="External"/><Relationship Id="rId129" Type="http://schemas.openxmlformats.org/officeDocument/2006/relationships/hyperlink" Target="https://gmatclub.com/forum/on-a-certain-road-10-of-the-motorists-exceed-the-posted-spe-95947.html" TargetMode="External"/><Relationship Id="rId280" Type="http://schemas.openxmlformats.org/officeDocument/2006/relationships/hyperlink" Target="https://gmatclub.com/forum/of-the-150-houses-in-a-certain-development-60-percent-have-241459.html" TargetMode="External"/><Relationship Id="rId75" Type="http://schemas.openxmlformats.org/officeDocument/2006/relationships/hyperlink" Target="https://gmatclub.com/forum/in-abc-above-ab-bc-and-cd-bisects-angle-c-if-y-x-3-then-z-247382.html" TargetMode="External"/><Relationship Id="rId140" Type="http://schemas.openxmlformats.org/officeDocument/2006/relationships/hyperlink" Target="https://gmatclub.com/forum/in-western-europe-x-bicycles-were-sold-in-each-of-the-years-1990-and-220303.html" TargetMode="External"/><Relationship Id="rId182" Type="http://schemas.openxmlformats.org/officeDocument/2006/relationships/hyperlink" Target="https://gmatclub.com/forum/a-factory-that-employs-1-000-assembly-line-workers-pays-each-of-these-257061.html" TargetMode="External"/><Relationship Id="rId6" Type="http://schemas.openxmlformats.org/officeDocument/2006/relationships/hyperlink" Target="https://gmatclub.com/forum/in-the-figure-shown-if-the-area-of-the-shaded-region-is-3-times-216757.html" TargetMode="External"/><Relationship Id="rId238" Type="http://schemas.openxmlformats.org/officeDocument/2006/relationships/hyperlink" Target="https://gmatclub.com/forum/the-product-of-the-two-digit-numbers-above-is-the-three-digi-168914.html" TargetMode="External"/><Relationship Id="rId291" Type="http://schemas.openxmlformats.org/officeDocument/2006/relationships/hyperlink" Target="https://gmatclub.com/forum/if-2-different-representatives-are-to-be-selected-at-random-168280.html" TargetMode="External"/><Relationship Id="rId305" Type="http://schemas.openxmlformats.org/officeDocument/2006/relationships/hyperlink" Target="https://gmatclub.com/forum/three-fourths-of-the-area-of-a-rectangular-lawn-30-feet-wide-by-40-fee-294277.html"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56BFD-547D-46C6-9F3C-CE0320122398}">
  <dimension ref="A1:T181"/>
  <sheetViews>
    <sheetView topLeftCell="A4" zoomScale="90" zoomScaleNormal="90" workbookViewId="0">
      <selection activeCell="R9" sqref="R9"/>
    </sheetView>
  </sheetViews>
  <sheetFormatPr defaultRowHeight="12"/>
  <cols>
    <col min="1" max="1" width="1.7109375" style="1" customWidth="1"/>
    <col min="2" max="2" width="5" style="1" bestFit="1" customWidth="1"/>
    <col min="3" max="5" width="9.140625" style="1"/>
    <col min="6" max="6" width="1.7109375" style="1" customWidth="1"/>
    <col min="7" max="7" width="5" style="1" bestFit="1" customWidth="1"/>
    <col min="8" max="8" width="4.5703125" style="1" bestFit="1" customWidth="1"/>
    <col min="9" max="9" width="3.5703125" style="1" bestFit="1" customWidth="1"/>
    <col min="10" max="10" width="9.140625" style="1"/>
    <col min="11" max="11" width="1.7109375" style="1" customWidth="1"/>
    <col min="12" max="12" width="5" style="1" bestFit="1" customWidth="1"/>
    <col min="13" max="13" width="4.5703125" style="1" bestFit="1" customWidth="1"/>
    <col min="14" max="14" width="3.5703125" style="1" bestFit="1" customWidth="1"/>
    <col min="15" max="15" width="9.140625" style="1"/>
    <col min="16" max="16" width="1.7109375" style="1" customWidth="1"/>
    <col min="17" max="16384" width="9.140625" style="1"/>
  </cols>
  <sheetData>
    <row r="1" spans="1:20" ht="20.25">
      <c r="A1" s="2" t="str">
        <f ca="1">MID(CELL("filename",A1),FIND("]",CELL("filename",A1))+1,255)</f>
        <v>Quant</v>
      </c>
    </row>
    <row r="2" spans="1:20">
      <c r="A2" s="12" t="s">
        <v>101</v>
      </c>
    </row>
    <row r="3" spans="1:20">
      <c r="A3" s="1" t="s">
        <v>100</v>
      </c>
    </row>
    <row r="5" spans="1:20">
      <c r="A5" s="12" t="s">
        <v>99</v>
      </c>
      <c r="F5" s="12" t="s">
        <v>102</v>
      </c>
      <c r="K5" s="12" t="s">
        <v>103</v>
      </c>
      <c r="P5" s="12" t="s">
        <v>489</v>
      </c>
    </row>
    <row r="6" spans="1:20">
      <c r="B6" s="13" t="s">
        <v>98</v>
      </c>
      <c r="C6" s="13" t="s">
        <v>97</v>
      </c>
      <c r="D6" s="13" t="s">
        <v>96</v>
      </c>
      <c r="E6" s="13" t="s">
        <v>95</v>
      </c>
      <c r="G6" s="13" t="s">
        <v>98</v>
      </c>
      <c r="H6" s="13" t="s">
        <v>97</v>
      </c>
      <c r="I6" s="13" t="s">
        <v>96</v>
      </c>
      <c r="J6" s="13" t="s">
        <v>95</v>
      </c>
      <c r="L6" s="13" t="s">
        <v>98</v>
      </c>
      <c r="M6" s="13" t="s">
        <v>97</v>
      </c>
      <c r="N6" s="13" t="s">
        <v>96</v>
      </c>
      <c r="O6" s="13" t="s">
        <v>95</v>
      </c>
      <c r="Q6" s="13" t="s">
        <v>98</v>
      </c>
      <c r="R6" s="13" t="s">
        <v>97</v>
      </c>
      <c r="S6" s="13" t="s">
        <v>96</v>
      </c>
      <c r="T6" s="13" t="s">
        <v>95</v>
      </c>
    </row>
    <row r="7" spans="1:20">
      <c r="B7" s="1">
        <v>1</v>
      </c>
      <c r="C7" s="1" t="s">
        <v>23</v>
      </c>
      <c r="G7" s="1">
        <v>1</v>
      </c>
      <c r="H7" s="1" t="s">
        <v>6</v>
      </c>
      <c r="L7" s="1">
        <v>1</v>
      </c>
      <c r="M7" s="1" t="s">
        <v>23</v>
      </c>
      <c r="Q7" s="1">
        <v>1</v>
      </c>
      <c r="R7" s="1" t="s">
        <v>16</v>
      </c>
    </row>
    <row r="8" spans="1:20">
      <c r="B8" s="1">
        <v>2</v>
      </c>
      <c r="C8" s="1" t="s">
        <v>20</v>
      </c>
      <c r="G8" s="1">
        <f>G7+1</f>
        <v>2</v>
      </c>
      <c r="H8" s="1" t="s">
        <v>23</v>
      </c>
      <c r="L8" s="1">
        <f>L7+1</f>
        <v>2</v>
      </c>
      <c r="M8" s="1" t="s">
        <v>21</v>
      </c>
      <c r="Q8" s="1">
        <f>Q7+1</f>
        <v>2</v>
      </c>
      <c r="R8" s="1" t="s">
        <v>20</v>
      </c>
    </row>
    <row r="9" spans="1:20">
      <c r="B9" s="1">
        <v>3</v>
      </c>
      <c r="C9" s="1" t="s">
        <v>21</v>
      </c>
      <c r="G9" s="1">
        <f t="shared" ref="G9:G59" si="0">G8+1</f>
        <v>3</v>
      </c>
      <c r="H9" s="1" t="s">
        <v>6</v>
      </c>
      <c r="L9" s="1">
        <f t="shared" ref="L9:L59" si="1">L8+1</f>
        <v>3</v>
      </c>
      <c r="M9" s="1" t="s">
        <v>21</v>
      </c>
      <c r="Q9" s="1">
        <f t="shared" ref="Q9:Q26" si="2">Q8+1</f>
        <v>3</v>
      </c>
      <c r="R9" s="1" t="s">
        <v>21</v>
      </c>
    </row>
    <row r="10" spans="1:20">
      <c r="B10" s="1">
        <v>4</v>
      </c>
      <c r="C10" s="1" t="s">
        <v>23</v>
      </c>
      <c r="G10" s="1">
        <f t="shared" si="0"/>
        <v>4</v>
      </c>
      <c r="H10" s="1" t="s">
        <v>6</v>
      </c>
      <c r="L10" s="1">
        <f t="shared" si="1"/>
        <v>4</v>
      </c>
      <c r="Q10" s="1">
        <f t="shared" si="2"/>
        <v>4</v>
      </c>
    </row>
    <row r="11" spans="1:20">
      <c r="B11" s="1">
        <v>5</v>
      </c>
      <c r="G11" s="1">
        <f t="shared" si="0"/>
        <v>5</v>
      </c>
      <c r="H11" s="1" t="s">
        <v>20</v>
      </c>
      <c r="L11" s="1">
        <f t="shared" si="1"/>
        <v>5</v>
      </c>
      <c r="Q11" s="1">
        <f t="shared" si="2"/>
        <v>5</v>
      </c>
    </row>
    <row r="12" spans="1:20">
      <c r="B12" s="1">
        <v>6</v>
      </c>
      <c r="C12" s="1" t="s">
        <v>20</v>
      </c>
      <c r="G12" s="1">
        <f t="shared" si="0"/>
        <v>6</v>
      </c>
      <c r="H12" s="1" t="s">
        <v>23</v>
      </c>
      <c r="L12" s="1">
        <f t="shared" si="1"/>
        <v>6</v>
      </c>
      <c r="Q12" s="1">
        <f t="shared" si="2"/>
        <v>6</v>
      </c>
    </row>
    <row r="13" spans="1:20">
      <c r="B13" s="1">
        <v>7</v>
      </c>
      <c r="C13" s="1" t="s">
        <v>21</v>
      </c>
      <c r="G13" s="1">
        <f t="shared" si="0"/>
        <v>7</v>
      </c>
      <c r="H13" s="1" t="s">
        <v>6</v>
      </c>
      <c r="L13" s="1">
        <f t="shared" si="1"/>
        <v>7</v>
      </c>
      <c r="Q13" s="1">
        <f t="shared" si="2"/>
        <v>7</v>
      </c>
    </row>
    <row r="14" spans="1:20">
      <c r="B14" s="1">
        <v>8</v>
      </c>
      <c r="C14" s="1" t="s">
        <v>16</v>
      </c>
      <c r="G14" s="1">
        <f t="shared" si="0"/>
        <v>8</v>
      </c>
      <c r="H14" s="1" t="s">
        <v>16</v>
      </c>
      <c r="L14" s="1">
        <f t="shared" si="1"/>
        <v>8</v>
      </c>
      <c r="Q14" s="1">
        <f t="shared" si="2"/>
        <v>8</v>
      </c>
    </row>
    <row r="15" spans="1:20">
      <c r="B15" s="1">
        <v>9</v>
      </c>
      <c r="C15" s="1" t="s">
        <v>21</v>
      </c>
      <c r="G15" s="1">
        <f t="shared" si="0"/>
        <v>9</v>
      </c>
      <c r="H15" s="1" t="s">
        <v>20</v>
      </c>
      <c r="L15" s="1">
        <f t="shared" si="1"/>
        <v>9</v>
      </c>
      <c r="Q15" s="1">
        <f t="shared" si="2"/>
        <v>9</v>
      </c>
    </row>
    <row r="16" spans="1:20">
      <c r="B16" s="1">
        <v>10</v>
      </c>
      <c r="C16" s="1" t="s">
        <v>23</v>
      </c>
      <c r="G16" s="1">
        <f t="shared" si="0"/>
        <v>10</v>
      </c>
      <c r="H16" s="1" t="s">
        <v>16</v>
      </c>
      <c r="L16" s="1">
        <f t="shared" si="1"/>
        <v>10</v>
      </c>
      <c r="Q16" s="1">
        <f t="shared" si="2"/>
        <v>10</v>
      </c>
    </row>
    <row r="17" spans="2:17">
      <c r="B17" s="1">
        <v>11</v>
      </c>
      <c r="C17" s="1" t="s">
        <v>20</v>
      </c>
      <c r="G17" s="1">
        <f t="shared" si="0"/>
        <v>11</v>
      </c>
      <c r="H17" s="1" t="s">
        <v>20</v>
      </c>
      <c r="L17" s="1">
        <f t="shared" si="1"/>
        <v>11</v>
      </c>
      <c r="Q17" s="1">
        <f t="shared" si="2"/>
        <v>11</v>
      </c>
    </row>
    <row r="18" spans="2:17">
      <c r="B18" s="1">
        <v>12</v>
      </c>
      <c r="C18" s="1" t="s">
        <v>20</v>
      </c>
      <c r="G18" s="1">
        <f t="shared" si="0"/>
        <v>12</v>
      </c>
      <c r="H18" s="1" t="s">
        <v>23</v>
      </c>
      <c r="L18" s="1">
        <f t="shared" si="1"/>
        <v>12</v>
      </c>
      <c r="Q18" s="1">
        <f t="shared" si="2"/>
        <v>12</v>
      </c>
    </row>
    <row r="19" spans="2:17">
      <c r="B19" s="1">
        <v>13</v>
      </c>
      <c r="C19" s="1" t="s">
        <v>6</v>
      </c>
      <c r="G19" s="1">
        <f t="shared" si="0"/>
        <v>13</v>
      </c>
      <c r="H19" s="1" t="s">
        <v>23</v>
      </c>
      <c r="L19" s="1">
        <f t="shared" si="1"/>
        <v>13</v>
      </c>
      <c r="Q19" s="1">
        <f t="shared" si="2"/>
        <v>13</v>
      </c>
    </row>
    <row r="20" spans="2:17">
      <c r="B20" s="1">
        <v>14</v>
      </c>
      <c r="G20" s="1">
        <f t="shared" si="0"/>
        <v>14</v>
      </c>
      <c r="H20" s="1" t="s">
        <v>20</v>
      </c>
      <c r="L20" s="1">
        <f t="shared" si="1"/>
        <v>14</v>
      </c>
      <c r="Q20" s="1">
        <f t="shared" si="2"/>
        <v>14</v>
      </c>
    </row>
    <row r="21" spans="2:17">
      <c r="B21" s="1">
        <v>15</v>
      </c>
      <c r="G21" s="1">
        <f t="shared" si="0"/>
        <v>15</v>
      </c>
      <c r="H21" s="1" t="s">
        <v>16</v>
      </c>
      <c r="L21" s="1">
        <f t="shared" si="1"/>
        <v>15</v>
      </c>
      <c r="Q21" s="1">
        <f t="shared" si="2"/>
        <v>15</v>
      </c>
    </row>
    <row r="22" spans="2:17">
      <c r="B22" s="1">
        <v>16</v>
      </c>
      <c r="C22" s="1" t="s">
        <v>21</v>
      </c>
      <c r="G22" s="1">
        <f t="shared" si="0"/>
        <v>16</v>
      </c>
      <c r="H22" s="1" t="s">
        <v>6</v>
      </c>
      <c r="L22" s="1">
        <f t="shared" si="1"/>
        <v>16</v>
      </c>
      <c r="Q22" s="1">
        <f t="shared" si="2"/>
        <v>16</v>
      </c>
    </row>
    <row r="23" spans="2:17">
      <c r="B23" s="1">
        <v>17</v>
      </c>
      <c r="C23" s="1" t="s">
        <v>16</v>
      </c>
      <c r="G23" s="1">
        <f t="shared" si="0"/>
        <v>17</v>
      </c>
      <c r="H23" s="1" t="s">
        <v>6</v>
      </c>
      <c r="L23" s="1">
        <f t="shared" si="1"/>
        <v>17</v>
      </c>
      <c r="Q23" s="1">
        <f t="shared" si="2"/>
        <v>17</v>
      </c>
    </row>
    <row r="24" spans="2:17">
      <c r="B24" s="1">
        <v>18</v>
      </c>
      <c r="G24" s="1">
        <f t="shared" si="0"/>
        <v>18</v>
      </c>
      <c r="L24" s="1">
        <f t="shared" si="1"/>
        <v>18</v>
      </c>
      <c r="Q24" s="1">
        <f t="shared" si="2"/>
        <v>18</v>
      </c>
    </row>
    <row r="25" spans="2:17">
      <c r="B25" s="1">
        <v>19</v>
      </c>
      <c r="C25" s="1" t="s">
        <v>23</v>
      </c>
      <c r="G25" s="1">
        <f t="shared" si="0"/>
        <v>19</v>
      </c>
      <c r="L25" s="1">
        <f t="shared" si="1"/>
        <v>19</v>
      </c>
      <c r="Q25" s="1">
        <f t="shared" si="2"/>
        <v>19</v>
      </c>
    </row>
    <row r="26" spans="2:17">
      <c r="B26" s="1">
        <v>20</v>
      </c>
      <c r="G26" s="1">
        <f t="shared" si="0"/>
        <v>20</v>
      </c>
      <c r="L26" s="1">
        <f t="shared" si="1"/>
        <v>20</v>
      </c>
      <c r="Q26" s="1">
        <f t="shared" si="2"/>
        <v>20</v>
      </c>
    </row>
    <row r="27" spans="2:17">
      <c r="B27" s="1">
        <v>21</v>
      </c>
      <c r="G27" s="1">
        <f t="shared" si="0"/>
        <v>21</v>
      </c>
      <c r="L27" s="1">
        <f t="shared" si="1"/>
        <v>21</v>
      </c>
    </row>
    <row r="28" spans="2:17">
      <c r="B28" s="1">
        <v>22</v>
      </c>
      <c r="G28" s="1">
        <f t="shared" si="0"/>
        <v>22</v>
      </c>
      <c r="L28" s="1">
        <f t="shared" si="1"/>
        <v>22</v>
      </c>
    </row>
    <row r="29" spans="2:17">
      <c r="B29" s="1">
        <v>23</v>
      </c>
      <c r="G29" s="1">
        <f t="shared" si="0"/>
        <v>23</v>
      </c>
      <c r="L29" s="1">
        <f t="shared" si="1"/>
        <v>23</v>
      </c>
    </row>
    <row r="30" spans="2:17">
      <c r="B30" s="1">
        <v>24</v>
      </c>
      <c r="G30" s="1">
        <f t="shared" si="0"/>
        <v>24</v>
      </c>
      <c r="L30" s="1">
        <f t="shared" si="1"/>
        <v>24</v>
      </c>
    </row>
    <row r="31" spans="2:17">
      <c r="B31" s="1">
        <v>25</v>
      </c>
      <c r="G31" s="1">
        <f t="shared" si="0"/>
        <v>25</v>
      </c>
      <c r="L31" s="1">
        <f t="shared" si="1"/>
        <v>25</v>
      </c>
    </row>
    <row r="32" spans="2:17">
      <c r="B32" s="1">
        <v>26</v>
      </c>
      <c r="G32" s="1">
        <f t="shared" si="0"/>
        <v>26</v>
      </c>
      <c r="L32" s="1">
        <f t="shared" si="1"/>
        <v>26</v>
      </c>
    </row>
    <row r="33" spans="2:12">
      <c r="B33" s="1">
        <v>27</v>
      </c>
      <c r="G33" s="1">
        <f t="shared" si="0"/>
        <v>27</v>
      </c>
      <c r="L33" s="1">
        <f t="shared" si="1"/>
        <v>27</v>
      </c>
    </row>
    <row r="34" spans="2:12">
      <c r="B34" s="1">
        <v>28</v>
      </c>
      <c r="G34" s="1">
        <f t="shared" si="0"/>
        <v>28</v>
      </c>
      <c r="L34" s="1">
        <f t="shared" si="1"/>
        <v>28</v>
      </c>
    </row>
    <row r="35" spans="2:12">
      <c r="B35" s="1">
        <v>29</v>
      </c>
      <c r="G35" s="1">
        <f t="shared" si="0"/>
        <v>29</v>
      </c>
      <c r="L35" s="1">
        <f t="shared" si="1"/>
        <v>29</v>
      </c>
    </row>
    <row r="36" spans="2:12">
      <c r="B36" s="1">
        <v>30</v>
      </c>
      <c r="G36" s="1">
        <f t="shared" si="0"/>
        <v>30</v>
      </c>
      <c r="L36" s="1">
        <f t="shared" si="1"/>
        <v>30</v>
      </c>
    </row>
    <row r="37" spans="2:12">
      <c r="B37" s="1">
        <v>31</v>
      </c>
      <c r="G37" s="1">
        <f t="shared" si="0"/>
        <v>31</v>
      </c>
      <c r="L37" s="1">
        <f t="shared" si="1"/>
        <v>31</v>
      </c>
    </row>
    <row r="38" spans="2:12">
      <c r="B38" s="1">
        <v>32</v>
      </c>
      <c r="G38" s="1">
        <f t="shared" si="0"/>
        <v>32</v>
      </c>
      <c r="L38" s="1">
        <f t="shared" si="1"/>
        <v>32</v>
      </c>
    </row>
    <row r="39" spans="2:12">
      <c r="G39" s="1">
        <f t="shared" si="0"/>
        <v>33</v>
      </c>
      <c r="L39" s="1">
        <f t="shared" si="1"/>
        <v>33</v>
      </c>
    </row>
    <row r="40" spans="2:12">
      <c r="G40" s="1">
        <f t="shared" si="0"/>
        <v>34</v>
      </c>
      <c r="L40" s="1">
        <f t="shared" si="1"/>
        <v>34</v>
      </c>
    </row>
    <row r="41" spans="2:12">
      <c r="G41" s="1">
        <f t="shared" si="0"/>
        <v>35</v>
      </c>
      <c r="L41" s="1">
        <f t="shared" si="1"/>
        <v>35</v>
      </c>
    </row>
    <row r="42" spans="2:12">
      <c r="G42" s="1">
        <f t="shared" si="0"/>
        <v>36</v>
      </c>
      <c r="L42" s="1">
        <f t="shared" si="1"/>
        <v>36</v>
      </c>
    </row>
    <row r="43" spans="2:12">
      <c r="G43" s="1">
        <f t="shared" si="0"/>
        <v>37</v>
      </c>
      <c r="L43" s="1">
        <f t="shared" si="1"/>
        <v>37</v>
      </c>
    </row>
    <row r="44" spans="2:12">
      <c r="G44" s="1">
        <f t="shared" si="0"/>
        <v>38</v>
      </c>
      <c r="L44" s="1">
        <f t="shared" si="1"/>
        <v>38</v>
      </c>
    </row>
    <row r="45" spans="2:12">
      <c r="G45" s="1">
        <f t="shared" si="0"/>
        <v>39</v>
      </c>
      <c r="L45" s="1">
        <f t="shared" si="1"/>
        <v>39</v>
      </c>
    </row>
    <row r="46" spans="2:12">
      <c r="G46" s="1">
        <f t="shared" si="0"/>
        <v>40</v>
      </c>
      <c r="L46" s="1">
        <f t="shared" si="1"/>
        <v>40</v>
      </c>
    </row>
    <row r="47" spans="2:12">
      <c r="G47" s="1">
        <f t="shared" si="0"/>
        <v>41</v>
      </c>
      <c r="L47" s="1">
        <f t="shared" si="1"/>
        <v>41</v>
      </c>
    </row>
    <row r="48" spans="2:12">
      <c r="G48" s="1">
        <f t="shared" si="0"/>
        <v>42</v>
      </c>
      <c r="L48" s="1">
        <f t="shared" si="1"/>
        <v>42</v>
      </c>
    </row>
    <row r="49" spans="7:12">
      <c r="G49" s="1">
        <f t="shared" si="0"/>
        <v>43</v>
      </c>
      <c r="L49" s="1">
        <f t="shared" si="1"/>
        <v>43</v>
      </c>
    </row>
    <row r="50" spans="7:12">
      <c r="G50" s="1">
        <f t="shared" si="0"/>
        <v>44</v>
      </c>
      <c r="L50" s="1">
        <f t="shared" si="1"/>
        <v>44</v>
      </c>
    </row>
    <row r="51" spans="7:12">
      <c r="G51" s="1">
        <f t="shared" si="0"/>
        <v>45</v>
      </c>
      <c r="L51" s="1">
        <f t="shared" si="1"/>
        <v>45</v>
      </c>
    </row>
    <row r="52" spans="7:12">
      <c r="G52" s="1">
        <f t="shared" si="0"/>
        <v>46</v>
      </c>
      <c r="L52" s="1">
        <f t="shared" si="1"/>
        <v>46</v>
      </c>
    </row>
    <row r="53" spans="7:12">
      <c r="G53" s="1">
        <f t="shared" si="0"/>
        <v>47</v>
      </c>
      <c r="L53" s="1">
        <f t="shared" si="1"/>
        <v>47</v>
      </c>
    </row>
    <row r="54" spans="7:12">
      <c r="G54" s="1">
        <f t="shared" si="0"/>
        <v>48</v>
      </c>
      <c r="H54" s="1" t="s">
        <v>20</v>
      </c>
      <c r="L54" s="1">
        <f t="shared" si="1"/>
        <v>48</v>
      </c>
    </row>
    <row r="55" spans="7:12">
      <c r="G55" s="1">
        <f t="shared" si="0"/>
        <v>49</v>
      </c>
      <c r="H55" s="1" t="s">
        <v>21</v>
      </c>
      <c r="L55" s="1">
        <f t="shared" si="1"/>
        <v>49</v>
      </c>
    </row>
    <row r="56" spans="7:12">
      <c r="G56" s="1">
        <f t="shared" si="0"/>
        <v>50</v>
      </c>
      <c r="H56" s="1" t="s">
        <v>21</v>
      </c>
      <c r="L56" s="1">
        <f t="shared" si="1"/>
        <v>50</v>
      </c>
    </row>
    <row r="57" spans="7:12">
      <c r="G57" s="1">
        <f t="shared" si="0"/>
        <v>51</v>
      </c>
      <c r="H57" s="1" t="s">
        <v>21</v>
      </c>
      <c r="L57" s="1">
        <f t="shared" si="1"/>
        <v>51</v>
      </c>
    </row>
    <row r="58" spans="7:12">
      <c r="G58" s="1">
        <f t="shared" si="0"/>
        <v>52</v>
      </c>
      <c r="H58" s="10">
        <v>0.72</v>
      </c>
      <c r="L58" s="1">
        <f t="shared" si="1"/>
        <v>52</v>
      </c>
    </row>
    <row r="59" spans="7:12">
      <c r="G59" s="1">
        <f t="shared" si="0"/>
        <v>53</v>
      </c>
      <c r="H59" s="1" t="s">
        <v>20</v>
      </c>
      <c r="L59" s="1">
        <f t="shared" si="1"/>
        <v>53</v>
      </c>
    </row>
    <row r="123" spans="2:2">
      <c r="B123" s="1">
        <f>G89+1</f>
        <v>1</v>
      </c>
    </row>
    <row r="124" spans="2:2">
      <c r="B124" s="1">
        <f t="shared" ref="B124:B169" si="3">B123+1</f>
        <v>2</v>
      </c>
    </row>
    <row r="125" spans="2:2">
      <c r="B125" s="1">
        <f t="shared" si="3"/>
        <v>3</v>
      </c>
    </row>
    <row r="126" spans="2:2">
      <c r="B126" s="1">
        <f t="shared" si="3"/>
        <v>4</v>
      </c>
    </row>
    <row r="127" spans="2:2">
      <c r="B127" s="1">
        <f t="shared" si="3"/>
        <v>5</v>
      </c>
    </row>
    <row r="128" spans="2:2">
      <c r="B128" s="1">
        <f t="shared" si="3"/>
        <v>6</v>
      </c>
    </row>
    <row r="129" spans="2:2">
      <c r="B129" s="1">
        <f t="shared" si="3"/>
        <v>7</v>
      </c>
    </row>
    <row r="130" spans="2:2">
      <c r="B130" s="1">
        <f t="shared" si="3"/>
        <v>8</v>
      </c>
    </row>
    <row r="131" spans="2:2">
      <c r="B131" s="1">
        <f t="shared" si="3"/>
        <v>9</v>
      </c>
    </row>
    <row r="132" spans="2:2">
      <c r="B132" s="1">
        <f t="shared" si="3"/>
        <v>10</v>
      </c>
    </row>
    <row r="133" spans="2:2">
      <c r="B133" s="1">
        <f t="shared" si="3"/>
        <v>11</v>
      </c>
    </row>
    <row r="134" spans="2:2">
      <c r="B134" s="1">
        <f t="shared" si="3"/>
        <v>12</v>
      </c>
    </row>
    <row r="135" spans="2:2">
      <c r="B135" s="1">
        <f t="shared" si="3"/>
        <v>13</v>
      </c>
    </row>
    <row r="136" spans="2:2">
      <c r="B136" s="1">
        <f t="shared" si="3"/>
        <v>14</v>
      </c>
    </row>
    <row r="137" spans="2:2">
      <c r="B137" s="1">
        <f t="shared" si="3"/>
        <v>15</v>
      </c>
    </row>
    <row r="138" spans="2:2">
      <c r="B138" s="1">
        <f t="shared" si="3"/>
        <v>16</v>
      </c>
    </row>
    <row r="139" spans="2:2">
      <c r="B139" s="1">
        <f t="shared" si="3"/>
        <v>17</v>
      </c>
    </row>
    <row r="140" spans="2:2">
      <c r="B140" s="1">
        <f t="shared" si="3"/>
        <v>18</v>
      </c>
    </row>
    <row r="141" spans="2:2">
      <c r="B141" s="1">
        <f t="shared" si="3"/>
        <v>19</v>
      </c>
    </row>
    <row r="142" spans="2:2">
      <c r="B142" s="1">
        <f t="shared" si="3"/>
        <v>20</v>
      </c>
    </row>
    <row r="143" spans="2:2">
      <c r="B143" s="1">
        <f t="shared" si="3"/>
        <v>21</v>
      </c>
    </row>
    <row r="144" spans="2:2">
      <c r="B144" s="1">
        <f t="shared" si="3"/>
        <v>22</v>
      </c>
    </row>
    <row r="145" spans="2:2">
      <c r="B145" s="1">
        <f t="shared" si="3"/>
        <v>23</v>
      </c>
    </row>
    <row r="146" spans="2:2">
      <c r="B146" s="1">
        <f t="shared" si="3"/>
        <v>24</v>
      </c>
    </row>
    <row r="147" spans="2:2">
      <c r="B147" s="1">
        <f t="shared" si="3"/>
        <v>25</v>
      </c>
    </row>
    <row r="148" spans="2:2">
      <c r="B148" s="1">
        <f t="shared" si="3"/>
        <v>26</v>
      </c>
    </row>
    <row r="149" spans="2:2">
      <c r="B149" s="1">
        <f t="shared" si="3"/>
        <v>27</v>
      </c>
    </row>
    <row r="150" spans="2:2">
      <c r="B150" s="1">
        <f t="shared" si="3"/>
        <v>28</v>
      </c>
    </row>
    <row r="151" spans="2:2">
      <c r="B151" s="1">
        <f t="shared" si="3"/>
        <v>29</v>
      </c>
    </row>
    <row r="152" spans="2:2">
      <c r="B152" s="1">
        <f t="shared" si="3"/>
        <v>30</v>
      </c>
    </row>
    <row r="153" spans="2:2">
      <c r="B153" s="1">
        <f t="shared" si="3"/>
        <v>31</v>
      </c>
    </row>
    <row r="154" spans="2:2">
      <c r="B154" s="1">
        <f t="shared" si="3"/>
        <v>32</v>
      </c>
    </row>
    <row r="155" spans="2:2">
      <c r="B155" s="1">
        <f t="shared" si="3"/>
        <v>33</v>
      </c>
    </row>
    <row r="156" spans="2:2">
      <c r="B156" s="1">
        <f t="shared" si="3"/>
        <v>34</v>
      </c>
    </row>
    <row r="157" spans="2:2">
      <c r="B157" s="1">
        <f t="shared" si="3"/>
        <v>35</v>
      </c>
    </row>
    <row r="158" spans="2:2">
      <c r="B158" s="1">
        <f t="shared" si="3"/>
        <v>36</v>
      </c>
    </row>
    <row r="159" spans="2:2">
      <c r="B159" s="1">
        <f t="shared" si="3"/>
        <v>37</v>
      </c>
    </row>
    <row r="160" spans="2:2">
      <c r="B160" s="1">
        <f t="shared" si="3"/>
        <v>38</v>
      </c>
    </row>
    <row r="161" spans="2:2">
      <c r="B161" s="1">
        <f t="shared" si="3"/>
        <v>39</v>
      </c>
    </row>
    <row r="162" spans="2:2">
      <c r="B162" s="1">
        <f t="shared" si="3"/>
        <v>40</v>
      </c>
    </row>
    <row r="163" spans="2:2">
      <c r="B163" s="1">
        <f t="shared" si="3"/>
        <v>41</v>
      </c>
    </row>
    <row r="164" spans="2:2">
      <c r="B164" s="1">
        <f t="shared" si="3"/>
        <v>42</v>
      </c>
    </row>
    <row r="165" spans="2:2">
      <c r="B165" s="1">
        <f t="shared" si="3"/>
        <v>43</v>
      </c>
    </row>
    <row r="166" spans="2:2">
      <c r="B166" s="1">
        <f t="shared" si="3"/>
        <v>44</v>
      </c>
    </row>
    <row r="167" spans="2:2">
      <c r="B167" s="1">
        <f t="shared" si="3"/>
        <v>45</v>
      </c>
    </row>
    <row r="168" spans="2:2">
      <c r="B168" s="1">
        <f t="shared" si="3"/>
        <v>46</v>
      </c>
    </row>
    <row r="169" spans="2:2">
      <c r="B169" s="1">
        <f t="shared" si="3"/>
        <v>47</v>
      </c>
    </row>
    <row r="170" spans="2:2">
      <c r="B170" s="1">
        <f t="shared" ref="B170:B181" si="4">B169+1</f>
        <v>48</v>
      </c>
    </row>
    <row r="171" spans="2:2">
      <c r="B171" s="1">
        <f t="shared" si="4"/>
        <v>49</v>
      </c>
    </row>
    <row r="172" spans="2:2">
      <c r="B172" s="1">
        <f t="shared" si="4"/>
        <v>50</v>
      </c>
    </row>
    <row r="173" spans="2:2">
      <c r="B173" s="1">
        <f t="shared" si="4"/>
        <v>51</v>
      </c>
    </row>
    <row r="174" spans="2:2">
      <c r="B174" s="1">
        <f t="shared" si="4"/>
        <v>52</v>
      </c>
    </row>
    <row r="175" spans="2:2">
      <c r="B175" s="1">
        <f t="shared" si="4"/>
        <v>53</v>
      </c>
    </row>
    <row r="176" spans="2:2">
      <c r="B176" s="1">
        <f t="shared" si="4"/>
        <v>54</v>
      </c>
    </row>
    <row r="177" spans="2:2">
      <c r="B177" s="1">
        <f t="shared" si="4"/>
        <v>55</v>
      </c>
    </row>
    <row r="178" spans="2:2">
      <c r="B178" s="1">
        <f t="shared" si="4"/>
        <v>56</v>
      </c>
    </row>
    <row r="179" spans="2:2">
      <c r="B179" s="1">
        <f t="shared" si="4"/>
        <v>57</v>
      </c>
    </row>
    <row r="180" spans="2:2">
      <c r="B180" s="1">
        <f t="shared" si="4"/>
        <v>58</v>
      </c>
    </row>
    <row r="181" spans="2:2">
      <c r="B181" s="1">
        <f t="shared" si="4"/>
        <v>59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E7EE-C37C-4453-8412-07B572E0CCBC}">
  <sheetPr>
    <tabColor theme="4"/>
  </sheetPr>
  <dimension ref="A1:A358"/>
  <sheetViews>
    <sheetView zoomScale="90" zoomScaleNormal="90" workbookViewId="0"/>
  </sheetViews>
  <sheetFormatPr defaultColWidth="0" defaultRowHeight="12" zeroHeight="1"/>
  <cols>
    <col min="1" max="1" width="9.7109375" style="1" bestFit="1" customWidth="1"/>
    <col min="2" max="16384" width="9.140625" style="1" hidden="1"/>
  </cols>
  <sheetData>
    <row r="1" spans="1:1" customFormat="1" ht="20.25">
      <c r="A1" s="38" t="str">
        <f ca="1">MID(CELL("filename",A1),FIND("]",CELL("filename",A1))+1,255)</f>
        <v>OG&gt;&gt;</v>
      </c>
    </row>
    <row r="2" spans="1:1" hidden="1"/>
    <row r="3" spans="1:1" hidden="1"/>
    <row r="4" spans="1:1" hidden="1"/>
    <row r="5" spans="1:1" hidden="1"/>
    <row r="6" spans="1:1" hidden="1"/>
    <row r="7" spans="1:1" hidden="1"/>
    <row r="8" spans="1:1" hidden="1"/>
    <row r="9" spans="1:1" hidden="1"/>
    <row r="10" spans="1:1" hidden="1"/>
    <row r="11" spans="1:1" hidden="1"/>
    <row r="12" spans="1:1" hidden="1"/>
    <row r="13" spans="1:1" hidden="1"/>
    <row r="14" spans="1:1" hidden="1"/>
    <row r="15" spans="1:1" hidden="1"/>
    <row r="16" spans="1:1"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D399C-17DA-44FB-9F50-5C6E6D16EFCD}">
  <sheetPr codeName="Sheet4">
    <tabColor theme="4"/>
  </sheetPr>
  <dimension ref="A1:CT96"/>
  <sheetViews>
    <sheetView showGridLines="0" topLeftCell="A63" zoomScale="80" zoomScaleNormal="80" workbookViewId="0">
      <selection activeCell="T28" sqref="T28:W28"/>
    </sheetView>
  </sheetViews>
  <sheetFormatPr defaultRowHeight="12.75"/>
  <cols>
    <col min="1" max="1" width="1.7109375" style="57" customWidth="1"/>
    <col min="2" max="2" width="1.7109375" style="56" customWidth="1"/>
    <col min="3" max="3" width="16.42578125" style="56" bestFit="1" customWidth="1"/>
    <col min="4" max="4" width="12.7109375" style="56" bestFit="1" customWidth="1"/>
    <col min="5" max="5" width="13.140625" style="56" customWidth="1"/>
    <col min="6" max="6" width="10.7109375" style="56" bestFit="1" customWidth="1"/>
    <col min="7" max="7" width="12.85546875" style="56" bestFit="1" customWidth="1"/>
    <col min="8" max="8" width="8" style="56" bestFit="1" customWidth="1"/>
    <col min="9" max="10" width="12.7109375" style="56" bestFit="1" customWidth="1"/>
    <col min="11" max="11" width="6.28515625" style="56" bestFit="1" customWidth="1"/>
    <col min="12" max="14" width="8" style="56" bestFit="1" customWidth="1"/>
    <col min="15" max="15" width="18.7109375" style="56" bestFit="1" customWidth="1"/>
    <col min="16" max="16" width="12.7109375" style="56" bestFit="1" customWidth="1"/>
    <col min="17" max="17" width="14.42578125" style="56" bestFit="1" customWidth="1"/>
    <col min="18" max="18" width="15.28515625" style="56" customWidth="1"/>
    <col min="19" max="19" width="8" style="56" bestFit="1" customWidth="1"/>
    <col min="20" max="20" width="20.7109375" style="56" bestFit="1" customWidth="1"/>
    <col min="21" max="21" width="12.7109375" style="56" bestFit="1" customWidth="1"/>
    <col min="22" max="22" width="14.42578125" style="56" bestFit="1" customWidth="1"/>
    <col min="23" max="23" width="15.28515625" style="56" bestFit="1" customWidth="1"/>
    <col min="24" max="24" width="8" style="56" bestFit="1" customWidth="1"/>
    <col min="25" max="25" width="20.7109375" style="56" bestFit="1" customWidth="1"/>
    <col min="26" max="26" width="10.5703125" style="56" bestFit="1" customWidth="1"/>
    <col min="27" max="27" width="14.42578125" style="56" bestFit="1" customWidth="1"/>
    <col min="28" max="28" width="15.28515625" style="56" bestFit="1" customWidth="1"/>
    <col min="29" max="29" width="10.5703125" style="56" bestFit="1" customWidth="1"/>
    <col min="30" max="16384" width="9.140625" style="56"/>
  </cols>
  <sheetData>
    <row r="1" spans="1:98" ht="20.25">
      <c r="A1" s="55" t="str">
        <f ca="1">MID(CELL("filename",A1),FIND("]",CELL("filename",A1))+1,255)</f>
        <v>Verbal Stats</v>
      </c>
    </row>
    <row r="2" spans="1:98" ht="18">
      <c r="B2" s="58" t="s">
        <v>454</v>
      </c>
      <c r="K2" s="58" t="s">
        <v>515</v>
      </c>
    </row>
    <row r="3" spans="1:98" ht="15">
      <c r="C3" s="60" t="s">
        <v>71</v>
      </c>
      <c r="D3" s="60" t="s">
        <v>516</v>
      </c>
      <c r="E3" s="60" t="s">
        <v>452</v>
      </c>
      <c r="F3" s="60" t="s">
        <v>451</v>
      </c>
      <c r="G3" s="60" t="s">
        <v>453</v>
      </c>
      <c r="H3" s="61" t="s">
        <v>517</v>
      </c>
      <c r="I3" s="93" t="s">
        <v>76</v>
      </c>
      <c r="K3" s="60" t="s">
        <v>1</v>
      </c>
      <c r="L3" s="68">
        <v>44053</v>
      </c>
      <c r="M3" s="68">
        <f t="shared" ref="M3:Z3" si="0">L3+1</f>
        <v>44054</v>
      </c>
      <c r="N3" s="68">
        <f t="shared" si="0"/>
        <v>44055</v>
      </c>
      <c r="O3" s="68">
        <f t="shared" si="0"/>
        <v>44056</v>
      </c>
      <c r="P3" s="68">
        <f t="shared" si="0"/>
        <v>44057</v>
      </c>
      <c r="Q3" s="68">
        <f t="shared" si="0"/>
        <v>44058</v>
      </c>
      <c r="R3" s="68">
        <f t="shared" si="0"/>
        <v>44059</v>
      </c>
      <c r="S3" s="68">
        <f t="shared" si="0"/>
        <v>44060</v>
      </c>
      <c r="T3" s="68">
        <f t="shared" si="0"/>
        <v>44061</v>
      </c>
      <c r="U3" s="68">
        <f t="shared" si="0"/>
        <v>44062</v>
      </c>
      <c r="V3" s="68">
        <f t="shared" si="0"/>
        <v>44063</v>
      </c>
      <c r="W3" s="68">
        <f t="shared" si="0"/>
        <v>44064</v>
      </c>
      <c r="X3" s="68">
        <f t="shared" si="0"/>
        <v>44065</v>
      </c>
      <c r="Y3" s="68">
        <f t="shared" si="0"/>
        <v>44066</v>
      </c>
      <c r="Z3" s="68">
        <f t="shared" si="0"/>
        <v>44067</v>
      </c>
      <c r="AA3" s="68">
        <f t="shared" ref="AA3:AR3" si="1">Z3+1</f>
        <v>44068</v>
      </c>
      <c r="AB3" s="68">
        <f t="shared" si="1"/>
        <v>44069</v>
      </c>
      <c r="AC3" s="68">
        <f t="shared" si="1"/>
        <v>44070</v>
      </c>
      <c r="AD3" s="68">
        <f t="shared" si="1"/>
        <v>44071</v>
      </c>
      <c r="AE3" s="68">
        <f t="shared" si="1"/>
        <v>44072</v>
      </c>
      <c r="AF3" s="68">
        <f t="shared" si="1"/>
        <v>44073</v>
      </c>
      <c r="AG3" s="68">
        <f t="shared" si="1"/>
        <v>44074</v>
      </c>
      <c r="AH3" s="68">
        <f t="shared" si="1"/>
        <v>44075</v>
      </c>
      <c r="AI3" s="68">
        <f t="shared" si="1"/>
        <v>44076</v>
      </c>
      <c r="AJ3" s="68">
        <f t="shared" si="1"/>
        <v>44077</v>
      </c>
      <c r="AK3" s="68">
        <f t="shared" si="1"/>
        <v>44078</v>
      </c>
      <c r="AL3" s="68">
        <f t="shared" si="1"/>
        <v>44079</v>
      </c>
      <c r="AM3" s="68">
        <f t="shared" si="1"/>
        <v>44080</v>
      </c>
      <c r="AN3" s="68">
        <f t="shared" si="1"/>
        <v>44081</v>
      </c>
      <c r="AO3" s="68">
        <f t="shared" si="1"/>
        <v>44082</v>
      </c>
      <c r="AP3" s="68">
        <f t="shared" si="1"/>
        <v>44083</v>
      </c>
      <c r="AQ3" s="68">
        <f t="shared" si="1"/>
        <v>44084</v>
      </c>
      <c r="AR3" s="68">
        <f t="shared" si="1"/>
        <v>44085</v>
      </c>
      <c r="AS3" s="68">
        <f t="shared" ref="AS3:BA3" si="2">AR3+1</f>
        <v>44086</v>
      </c>
      <c r="AT3" s="68">
        <f t="shared" si="2"/>
        <v>44087</v>
      </c>
      <c r="AU3" s="68">
        <f t="shared" si="2"/>
        <v>44088</v>
      </c>
      <c r="AV3" s="68">
        <f t="shared" si="2"/>
        <v>44089</v>
      </c>
      <c r="AW3" s="68">
        <f t="shared" si="2"/>
        <v>44090</v>
      </c>
      <c r="AX3" s="68">
        <f t="shared" si="2"/>
        <v>44091</v>
      </c>
      <c r="AY3" s="68">
        <f t="shared" si="2"/>
        <v>44092</v>
      </c>
      <c r="AZ3" s="68">
        <f t="shared" si="2"/>
        <v>44093</v>
      </c>
      <c r="BA3" s="68">
        <f t="shared" si="2"/>
        <v>44094</v>
      </c>
      <c r="BB3" s="68">
        <f t="shared" ref="BB3" si="3">BA3+1</f>
        <v>44095</v>
      </c>
      <c r="BC3" s="68">
        <f t="shared" ref="BC3" si="4">BB3+1</f>
        <v>44096</v>
      </c>
      <c r="BD3" s="68">
        <f t="shared" ref="BD3" si="5">BC3+1</f>
        <v>44097</v>
      </c>
      <c r="BE3" s="68">
        <f t="shared" ref="BE3" si="6">BD3+1</f>
        <v>44098</v>
      </c>
      <c r="BF3" s="68">
        <f t="shared" ref="BF3" si="7">BE3+1</f>
        <v>44099</v>
      </c>
      <c r="BG3" s="68">
        <f t="shared" ref="BG3" si="8">BF3+1</f>
        <v>44100</v>
      </c>
      <c r="BH3" s="68">
        <f t="shared" ref="BH3" si="9">BG3+1</f>
        <v>44101</v>
      </c>
      <c r="BI3" s="68">
        <f t="shared" ref="BI3" si="10">BH3+1</f>
        <v>44102</v>
      </c>
      <c r="BJ3" s="68">
        <v>44220</v>
      </c>
      <c r="BK3" s="68">
        <f t="shared" ref="BK3" si="11">BJ3+1</f>
        <v>44221</v>
      </c>
      <c r="BL3" s="68">
        <f t="shared" ref="BL3" si="12">BK3+1</f>
        <v>44222</v>
      </c>
      <c r="BM3" s="68">
        <f t="shared" ref="BM3" si="13">BL3+1</f>
        <v>44223</v>
      </c>
      <c r="BN3" s="68">
        <f t="shared" ref="BN3" si="14">BM3+1</f>
        <v>44224</v>
      </c>
      <c r="BO3" s="68">
        <f t="shared" ref="BO3" si="15">BN3+1</f>
        <v>44225</v>
      </c>
      <c r="BP3" s="68">
        <f t="shared" ref="BP3" si="16">BO3+1</f>
        <v>44226</v>
      </c>
      <c r="BQ3" s="68">
        <f t="shared" ref="BQ3" si="17">BP3+1</f>
        <v>44227</v>
      </c>
      <c r="BR3" s="68">
        <f t="shared" ref="BR3" si="18">BQ3+1</f>
        <v>44228</v>
      </c>
      <c r="BS3" s="68">
        <f t="shared" ref="BS3" si="19">BR3+1</f>
        <v>44229</v>
      </c>
      <c r="BT3" s="68">
        <f t="shared" ref="BT3" si="20">BS3+1</f>
        <v>44230</v>
      </c>
      <c r="BU3" s="68">
        <f t="shared" ref="BU3" si="21">BT3+1</f>
        <v>44231</v>
      </c>
      <c r="BV3" s="68">
        <f t="shared" ref="BV3" si="22">BU3+1</f>
        <v>44232</v>
      </c>
      <c r="BW3" s="68">
        <f t="shared" ref="BW3" si="23">BV3+1</f>
        <v>44233</v>
      </c>
      <c r="BX3" s="68">
        <f t="shared" ref="BX3" si="24">BW3+1</f>
        <v>44234</v>
      </c>
      <c r="BY3" s="68">
        <f t="shared" ref="BY3" si="25">BX3+1</f>
        <v>44235</v>
      </c>
      <c r="BZ3" s="68">
        <f t="shared" ref="BZ3" si="26">BY3+1</f>
        <v>44236</v>
      </c>
      <c r="CA3" s="68">
        <f t="shared" ref="CA3" si="27">BZ3+1</f>
        <v>44237</v>
      </c>
      <c r="CB3" s="68">
        <f t="shared" ref="CB3" si="28">CA3+1</f>
        <v>44238</v>
      </c>
      <c r="CC3" s="68">
        <f t="shared" ref="CC3" si="29">CB3+1</f>
        <v>44239</v>
      </c>
      <c r="CD3" s="68">
        <f t="shared" ref="CD3" si="30">CC3+1</f>
        <v>44240</v>
      </c>
      <c r="CE3" s="68">
        <f t="shared" ref="CE3" si="31">CD3+1</f>
        <v>44241</v>
      </c>
      <c r="CF3" s="68">
        <f t="shared" ref="CF3" si="32">CE3+1</f>
        <v>44242</v>
      </c>
      <c r="CG3" s="68">
        <f t="shared" ref="CG3" si="33">CF3+1</f>
        <v>44243</v>
      </c>
      <c r="CH3" s="68">
        <f t="shared" ref="CH3" si="34">CG3+1</f>
        <v>44244</v>
      </c>
      <c r="CI3" s="68">
        <f t="shared" ref="CI3" si="35">CH3+1</f>
        <v>44245</v>
      </c>
      <c r="CJ3" s="68"/>
      <c r="CK3" s="68">
        <f t="shared" ref="CK3" si="36">CJ3+1</f>
        <v>1</v>
      </c>
      <c r="CL3" s="68"/>
      <c r="CM3" s="68"/>
      <c r="CN3" s="68"/>
      <c r="CO3" s="68"/>
      <c r="CP3" s="68"/>
      <c r="CQ3" s="68"/>
      <c r="CR3" s="68"/>
      <c r="CS3" s="68"/>
      <c r="CT3" s="68"/>
    </row>
    <row r="4" spans="1:98">
      <c r="C4" s="62" t="s">
        <v>11</v>
      </c>
      <c r="D4" s="62">
        <f>COUNTIFS(Table14[Q Type],'Verbal Stats'!C4)</f>
        <v>661</v>
      </c>
      <c r="E4" s="62">
        <f>COUNTIFS(Table14[Date],"")</f>
        <v>148</v>
      </c>
      <c r="F4" s="94">
        <f>D4-E4</f>
        <v>513</v>
      </c>
      <c r="G4" s="63">
        <f>F4/D4</f>
        <v>0.77609682299546146</v>
      </c>
      <c r="H4" s="94">
        <f>R18</f>
        <v>427</v>
      </c>
      <c r="I4" s="95">
        <f t="shared" ref="I4:I5" si="37">H4/F4</f>
        <v>0.83235867446393763</v>
      </c>
      <c r="K4" s="62" t="s">
        <v>5</v>
      </c>
      <c r="L4" s="63">
        <f t="shared" ref="L4:AQ4" si="38">VLOOKUP(L3,$C$22:$N$92,5,0)</f>
        <v>0.65</v>
      </c>
      <c r="M4" s="63" t="str">
        <f t="shared" si="38"/>
        <v/>
      </c>
      <c r="N4" s="63">
        <f t="shared" si="38"/>
        <v>0.45</v>
      </c>
      <c r="O4" s="63" t="str">
        <f t="shared" si="38"/>
        <v/>
      </c>
      <c r="P4" s="63" t="str">
        <f t="shared" si="38"/>
        <v/>
      </c>
      <c r="Q4" s="63" t="str">
        <f t="shared" si="38"/>
        <v/>
      </c>
      <c r="R4" s="63" t="str">
        <f t="shared" si="38"/>
        <v/>
      </c>
      <c r="S4" s="63">
        <f t="shared" si="38"/>
        <v>0.73333333333333328</v>
      </c>
      <c r="T4" s="63">
        <f t="shared" si="38"/>
        <v>0.8125</v>
      </c>
      <c r="U4" s="63">
        <f t="shared" si="38"/>
        <v>0.5625</v>
      </c>
      <c r="V4" s="63">
        <f t="shared" si="38"/>
        <v>0.6875</v>
      </c>
      <c r="W4" s="63">
        <f t="shared" si="38"/>
        <v>0.375</v>
      </c>
      <c r="X4" s="63" t="str">
        <f t="shared" si="38"/>
        <v/>
      </c>
      <c r="Y4" s="63" t="str">
        <f t="shared" si="38"/>
        <v/>
      </c>
      <c r="Z4" s="63" t="str">
        <f t="shared" si="38"/>
        <v/>
      </c>
      <c r="AA4" s="63">
        <f t="shared" si="38"/>
        <v>0.73333333333333328</v>
      </c>
      <c r="AB4" s="63" t="str">
        <f t="shared" si="38"/>
        <v/>
      </c>
      <c r="AC4" s="63" t="str">
        <f t="shared" si="38"/>
        <v/>
      </c>
      <c r="AD4" s="63" t="str">
        <f t="shared" si="38"/>
        <v/>
      </c>
      <c r="AE4" s="63" t="str">
        <f t="shared" si="38"/>
        <v/>
      </c>
      <c r="AF4" s="63" t="str">
        <f t="shared" si="38"/>
        <v/>
      </c>
      <c r="AG4" s="63">
        <f t="shared" si="38"/>
        <v>0.73333333333333328</v>
      </c>
      <c r="AH4" s="63">
        <f t="shared" si="38"/>
        <v>0.73333333333333328</v>
      </c>
      <c r="AI4" s="63">
        <f t="shared" si="38"/>
        <v>0.46666666666666667</v>
      </c>
      <c r="AJ4" s="63" t="str">
        <f t="shared" si="38"/>
        <v/>
      </c>
      <c r="AK4" s="63">
        <f t="shared" si="38"/>
        <v>0.73333333333333328</v>
      </c>
      <c r="AL4" s="63" t="str">
        <f t="shared" si="38"/>
        <v/>
      </c>
      <c r="AM4" s="63" t="str">
        <f t="shared" si="38"/>
        <v/>
      </c>
      <c r="AN4" s="63" t="str">
        <f t="shared" si="38"/>
        <v/>
      </c>
      <c r="AO4" s="63" t="str">
        <f t="shared" si="38"/>
        <v/>
      </c>
      <c r="AP4" s="63" t="str">
        <f t="shared" si="38"/>
        <v/>
      </c>
      <c r="AQ4" s="63">
        <f t="shared" si="38"/>
        <v>0.53333333333333333</v>
      </c>
      <c r="AR4" s="63">
        <f t="shared" ref="AR4:BW4" si="39">VLOOKUP(AR3,$C$22:$N$92,5,0)</f>
        <v>0.73333333333333328</v>
      </c>
      <c r="AS4" s="63" t="str">
        <f t="shared" si="39"/>
        <v/>
      </c>
      <c r="AT4" s="63" t="str">
        <f t="shared" si="39"/>
        <v/>
      </c>
      <c r="AU4" s="63">
        <f t="shared" si="39"/>
        <v>0.78947368421052633</v>
      </c>
      <c r="AV4" s="63">
        <f t="shared" si="39"/>
        <v>0.5714285714285714</v>
      </c>
      <c r="AW4" s="63" t="str">
        <f t="shared" si="39"/>
        <v/>
      </c>
      <c r="AX4" s="63" t="str">
        <f t="shared" si="39"/>
        <v/>
      </c>
      <c r="AY4" s="63" t="str">
        <f t="shared" si="39"/>
        <v/>
      </c>
      <c r="AZ4" s="63">
        <f t="shared" si="39"/>
        <v>0.8571428571428571</v>
      </c>
      <c r="BA4" s="63" t="str">
        <f t="shared" si="39"/>
        <v/>
      </c>
      <c r="BB4" s="63">
        <f t="shared" si="39"/>
        <v>0.58333333333333337</v>
      </c>
      <c r="BC4" s="63">
        <f t="shared" si="39"/>
        <v>0.58333333333333337</v>
      </c>
      <c r="BD4" s="63">
        <f t="shared" si="39"/>
        <v>0.61538461538461542</v>
      </c>
      <c r="BE4" s="63" t="str">
        <f t="shared" si="39"/>
        <v/>
      </c>
      <c r="BF4" s="63">
        <f t="shared" si="39"/>
        <v>0.88888888888888884</v>
      </c>
      <c r="BG4" s="63" t="str">
        <f t="shared" si="39"/>
        <v/>
      </c>
      <c r="BH4" s="63" t="str">
        <f t="shared" si="39"/>
        <v/>
      </c>
      <c r="BI4" s="63" t="str">
        <f t="shared" si="39"/>
        <v/>
      </c>
      <c r="BJ4" s="63" t="e">
        <f t="shared" si="39"/>
        <v>#N/A</v>
      </c>
      <c r="BK4" s="63" t="str">
        <f t="shared" si="39"/>
        <v/>
      </c>
      <c r="BL4" s="63" t="str">
        <f t="shared" si="39"/>
        <v/>
      </c>
      <c r="BM4" s="63">
        <f t="shared" si="39"/>
        <v>0.53333333333333333</v>
      </c>
      <c r="BN4" s="63">
        <f t="shared" si="39"/>
        <v>0.5625</v>
      </c>
      <c r="BO4" s="63" t="str">
        <f t="shared" si="39"/>
        <v/>
      </c>
      <c r="BP4" s="63" t="str">
        <f t="shared" si="39"/>
        <v/>
      </c>
      <c r="BQ4" s="63" t="str">
        <f t="shared" si="39"/>
        <v/>
      </c>
      <c r="BR4" s="63" t="str">
        <f t="shared" si="39"/>
        <v/>
      </c>
      <c r="BS4" s="63">
        <f t="shared" si="39"/>
        <v>0.69230769230769229</v>
      </c>
      <c r="BT4" s="63">
        <f t="shared" si="39"/>
        <v>0.5</v>
      </c>
      <c r="BU4" s="63" t="str">
        <f t="shared" si="39"/>
        <v/>
      </c>
      <c r="BV4" s="63">
        <f t="shared" si="39"/>
        <v>0.6428571428571429</v>
      </c>
      <c r="BW4" s="63">
        <f t="shared" si="39"/>
        <v>0.2857142857142857</v>
      </c>
      <c r="BX4" s="63">
        <f t="shared" ref="BX4:CI4" si="40">VLOOKUP(BX3,$C$22:$N$92,5,0)</f>
        <v>0.42857142857142855</v>
      </c>
      <c r="BY4" s="63">
        <f t="shared" si="40"/>
        <v>0.9285714285714286</v>
      </c>
      <c r="BZ4" s="63">
        <f t="shared" si="40"/>
        <v>0.5714285714285714</v>
      </c>
      <c r="CA4" s="63" t="str">
        <f t="shared" si="40"/>
        <v/>
      </c>
      <c r="CB4" s="63">
        <f t="shared" si="40"/>
        <v>0.7142857142857143</v>
      </c>
      <c r="CC4" s="63" t="str">
        <f t="shared" si="40"/>
        <v/>
      </c>
      <c r="CD4" s="63" t="str">
        <f t="shared" si="40"/>
        <v/>
      </c>
      <c r="CE4" s="63" t="str">
        <f t="shared" si="40"/>
        <v/>
      </c>
      <c r="CF4" s="63" t="e">
        <f t="shared" si="40"/>
        <v>#N/A</v>
      </c>
      <c r="CG4" s="63" t="e">
        <f t="shared" si="40"/>
        <v>#N/A</v>
      </c>
      <c r="CH4" s="63" t="e">
        <f t="shared" si="40"/>
        <v>#N/A</v>
      </c>
      <c r="CI4" s="63" t="e">
        <f t="shared" si="40"/>
        <v>#N/A</v>
      </c>
      <c r="CJ4" s="63"/>
      <c r="CK4" s="63"/>
      <c r="CL4" s="63"/>
      <c r="CM4" s="63"/>
      <c r="CN4" s="63"/>
      <c r="CO4" s="63"/>
      <c r="CP4" s="63"/>
      <c r="CQ4" s="63"/>
      <c r="CR4" s="63"/>
      <c r="CS4" s="63"/>
      <c r="CT4" s="63"/>
    </row>
    <row r="5" spans="1:98">
      <c r="C5" s="62" t="s">
        <v>41</v>
      </c>
      <c r="D5" s="62">
        <f>COUNTIFS(Table11[Q. Type],'Verbal Stats'!C5)</f>
        <v>1046</v>
      </c>
      <c r="E5" s="62">
        <f>COUNTIFS(Table11[Q. Type],'Verbal Stats'!C5,Table11[Date],"")</f>
        <v>608</v>
      </c>
      <c r="F5" s="94">
        <f t="shared" ref="F5:F6" si="41">D5-E5</f>
        <v>438</v>
      </c>
      <c r="G5" s="63">
        <f t="shared" ref="G5:G7" si="42">F5/D5</f>
        <v>0.41873804971319312</v>
      </c>
      <c r="H5" s="94">
        <f>AB21</f>
        <v>311</v>
      </c>
      <c r="I5" s="95">
        <f t="shared" si="37"/>
        <v>0.71004566210045661</v>
      </c>
      <c r="K5" s="62" t="s">
        <v>41</v>
      </c>
      <c r="L5" s="63">
        <f t="shared" ref="L5:AQ5" si="43">VLOOKUP(L3,$C$22:$N$92,8,0)</f>
        <v>0.6</v>
      </c>
      <c r="M5" s="63" t="str">
        <f t="shared" si="43"/>
        <v/>
      </c>
      <c r="N5" s="63" t="str">
        <f t="shared" si="43"/>
        <v/>
      </c>
      <c r="O5" s="63" t="str">
        <f t="shared" si="43"/>
        <v/>
      </c>
      <c r="P5" s="63" t="str">
        <f t="shared" si="43"/>
        <v/>
      </c>
      <c r="Q5" s="63">
        <f t="shared" si="43"/>
        <v>0.55000000000000004</v>
      </c>
      <c r="R5" s="63" t="str">
        <f t="shared" si="43"/>
        <v/>
      </c>
      <c r="S5" s="63">
        <f t="shared" si="43"/>
        <v>0.6428571428571429</v>
      </c>
      <c r="T5" s="63">
        <f t="shared" si="43"/>
        <v>0.7142857142857143</v>
      </c>
      <c r="U5" s="63">
        <f t="shared" si="43"/>
        <v>0.75</v>
      </c>
      <c r="V5" s="63">
        <f t="shared" si="43"/>
        <v>0.6875</v>
      </c>
      <c r="W5" s="63">
        <f t="shared" si="43"/>
        <v>0.75</v>
      </c>
      <c r="X5" s="63" t="str">
        <f t="shared" si="43"/>
        <v/>
      </c>
      <c r="Y5" s="63" t="str">
        <f t="shared" si="43"/>
        <v/>
      </c>
      <c r="Z5" s="63" t="str">
        <f t="shared" si="43"/>
        <v/>
      </c>
      <c r="AA5" s="63">
        <f t="shared" si="43"/>
        <v>0.4</v>
      </c>
      <c r="AB5" s="63" t="str">
        <f t="shared" si="43"/>
        <v/>
      </c>
      <c r="AC5" s="63" t="str">
        <f t="shared" si="43"/>
        <v/>
      </c>
      <c r="AD5" s="63" t="str">
        <f t="shared" si="43"/>
        <v/>
      </c>
      <c r="AE5" s="63" t="str">
        <f t="shared" si="43"/>
        <v/>
      </c>
      <c r="AF5" s="63" t="str">
        <f t="shared" si="43"/>
        <v/>
      </c>
      <c r="AG5" s="63">
        <f t="shared" si="43"/>
        <v>0.8666666666666667</v>
      </c>
      <c r="AH5" s="63">
        <f t="shared" si="43"/>
        <v>0.8666666666666667</v>
      </c>
      <c r="AI5" s="63" t="str">
        <f t="shared" si="43"/>
        <v/>
      </c>
      <c r="AJ5" s="63">
        <f t="shared" si="43"/>
        <v>0.8</v>
      </c>
      <c r="AK5" s="63">
        <f t="shared" si="43"/>
        <v>0.73333333333333328</v>
      </c>
      <c r="AL5" s="63" t="str">
        <f t="shared" si="43"/>
        <v/>
      </c>
      <c r="AM5" s="63" t="str">
        <f t="shared" si="43"/>
        <v/>
      </c>
      <c r="AN5" s="63" t="str">
        <f t="shared" si="43"/>
        <v/>
      </c>
      <c r="AO5" s="63" t="str">
        <f t="shared" si="43"/>
        <v/>
      </c>
      <c r="AP5" s="63">
        <f t="shared" si="43"/>
        <v>0.88888888888888884</v>
      </c>
      <c r="AQ5" s="63" t="str">
        <f t="shared" si="43"/>
        <v/>
      </c>
      <c r="AR5" s="63" t="str">
        <f t="shared" ref="AR5:BW5" si="44">VLOOKUP(AR3,$C$22:$N$92,8,0)</f>
        <v/>
      </c>
      <c r="AS5" s="63" t="str">
        <f t="shared" si="44"/>
        <v/>
      </c>
      <c r="AT5" s="63" t="str">
        <f t="shared" si="44"/>
        <v/>
      </c>
      <c r="AU5" s="63" t="str">
        <f t="shared" si="44"/>
        <v/>
      </c>
      <c r="AV5" s="63" t="str">
        <f t="shared" si="44"/>
        <v/>
      </c>
      <c r="AW5" s="63" t="str">
        <f t="shared" si="44"/>
        <v/>
      </c>
      <c r="AX5" s="63" t="str">
        <f t="shared" si="44"/>
        <v/>
      </c>
      <c r="AY5" s="63" t="str">
        <f t="shared" si="44"/>
        <v/>
      </c>
      <c r="AZ5" s="63" t="str">
        <f t="shared" si="44"/>
        <v/>
      </c>
      <c r="BA5" s="63" t="str">
        <f t="shared" si="44"/>
        <v/>
      </c>
      <c r="BB5" s="63" t="str">
        <f t="shared" si="44"/>
        <v/>
      </c>
      <c r="BC5" s="63">
        <f t="shared" si="44"/>
        <v>0.5</v>
      </c>
      <c r="BD5" s="63" t="str">
        <f t="shared" si="44"/>
        <v/>
      </c>
      <c r="BE5" s="63">
        <f t="shared" si="44"/>
        <v>0.5714285714285714</v>
      </c>
      <c r="BF5" s="63" t="str">
        <f t="shared" si="44"/>
        <v/>
      </c>
      <c r="BG5" s="63">
        <f t="shared" si="44"/>
        <v>0.25</v>
      </c>
      <c r="BH5" s="63" t="str">
        <f t="shared" si="44"/>
        <v/>
      </c>
      <c r="BI5" s="63">
        <f t="shared" si="44"/>
        <v>0.84615384615384615</v>
      </c>
      <c r="BJ5" s="63" t="e">
        <f t="shared" si="44"/>
        <v>#N/A</v>
      </c>
      <c r="BK5" s="63">
        <f t="shared" si="44"/>
        <v>0.58333333333333337</v>
      </c>
      <c r="BL5" s="63">
        <f t="shared" si="44"/>
        <v>0.58333333333333337</v>
      </c>
      <c r="BM5" s="63">
        <f t="shared" si="44"/>
        <v>0.58333333333333337</v>
      </c>
      <c r="BN5" s="63">
        <f t="shared" si="44"/>
        <v>0.8</v>
      </c>
      <c r="BO5" s="63">
        <f t="shared" si="44"/>
        <v>0.8571428571428571</v>
      </c>
      <c r="BP5" s="63" t="str">
        <f t="shared" si="44"/>
        <v/>
      </c>
      <c r="BQ5" s="63" t="str">
        <f t="shared" si="44"/>
        <v/>
      </c>
      <c r="BR5" s="63" t="str">
        <f t="shared" si="44"/>
        <v/>
      </c>
      <c r="BS5" s="63">
        <f t="shared" si="44"/>
        <v>0.75</v>
      </c>
      <c r="BT5" s="63">
        <f t="shared" si="44"/>
        <v>0.8</v>
      </c>
      <c r="BU5" s="63" t="str">
        <f t="shared" si="44"/>
        <v/>
      </c>
      <c r="BV5" s="63">
        <f t="shared" si="44"/>
        <v>0.7857142857142857</v>
      </c>
      <c r="BW5" s="63">
        <f t="shared" si="44"/>
        <v>0.7857142857142857</v>
      </c>
      <c r="BX5" s="63">
        <f t="shared" ref="BX5:CI5" si="45">VLOOKUP(BX3,$C$22:$N$92,8,0)</f>
        <v>0.8571428571428571</v>
      </c>
      <c r="BY5" s="63">
        <f t="shared" si="45"/>
        <v>0.6428571428571429</v>
      </c>
      <c r="BZ5" s="63">
        <f t="shared" si="45"/>
        <v>0.7857142857142857</v>
      </c>
      <c r="CA5" s="63" t="str">
        <f t="shared" si="45"/>
        <v/>
      </c>
      <c r="CB5" s="63">
        <f t="shared" si="45"/>
        <v>0.7857142857142857</v>
      </c>
      <c r="CC5" s="63" t="str">
        <f t="shared" si="45"/>
        <v/>
      </c>
      <c r="CD5" s="63" t="str">
        <f t="shared" si="45"/>
        <v/>
      </c>
      <c r="CE5" s="63" t="str">
        <f t="shared" si="45"/>
        <v/>
      </c>
      <c r="CF5" s="63" t="e">
        <f t="shared" si="45"/>
        <v>#N/A</v>
      </c>
      <c r="CG5" s="63" t="e">
        <f t="shared" si="45"/>
        <v>#N/A</v>
      </c>
      <c r="CH5" s="63" t="e">
        <f t="shared" si="45"/>
        <v>#N/A</v>
      </c>
      <c r="CI5" s="63" t="e">
        <f t="shared" si="45"/>
        <v>#N/A</v>
      </c>
      <c r="CJ5" s="63"/>
      <c r="CK5" s="63"/>
      <c r="CL5" s="63"/>
      <c r="CM5" s="63"/>
      <c r="CN5" s="63"/>
      <c r="CO5" s="63"/>
      <c r="CP5" s="63"/>
      <c r="CQ5" s="63"/>
      <c r="CR5" s="63"/>
      <c r="CS5" s="63"/>
      <c r="CT5" s="63"/>
    </row>
    <row r="6" spans="1:98">
      <c r="C6" s="62" t="s">
        <v>5</v>
      </c>
      <c r="D6" s="62">
        <f>COUNTIFS(Table11[Q. Type],'Verbal Stats'!C6)</f>
        <v>1430</v>
      </c>
      <c r="E6" s="62">
        <f>COUNTIFS(Table11[Q. Type],'Verbal Stats'!C6,Table11[Date],"")</f>
        <v>985</v>
      </c>
      <c r="F6" s="94">
        <f t="shared" si="41"/>
        <v>445</v>
      </c>
      <c r="G6" s="63">
        <f t="shared" si="42"/>
        <v>0.3111888111888112</v>
      </c>
      <c r="H6" s="94">
        <f>W21</f>
        <v>280</v>
      </c>
      <c r="I6" s="95">
        <f>H6/F6</f>
        <v>0.6292134831460674</v>
      </c>
      <c r="K6" s="62" t="s">
        <v>11</v>
      </c>
      <c r="L6" s="63">
        <f t="shared" ref="L6:AQ6" si="46">VLOOKUP(L3,$C$22:$N$92,2,0)</f>
        <v>0.85</v>
      </c>
      <c r="M6" s="63" t="str">
        <f t="shared" si="46"/>
        <v/>
      </c>
      <c r="N6" s="63" t="str">
        <f t="shared" si="46"/>
        <v/>
      </c>
      <c r="O6" s="63" t="str">
        <f t="shared" si="46"/>
        <v/>
      </c>
      <c r="P6" s="63" t="str">
        <f t="shared" si="46"/>
        <v/>
      </c>
      <c r="Q6" s="63">
        <f t="shared" si="46"/>
        <v>0.92307692307692313</v>
      </c>
      <c r="R6" s="63" t="str">
        <f t="shared" si="46"/>
        <v/>
      </c>
      <c r="S6" s="63">
        <f t="shared" si="46"/>
        <v>0.84210526315789469</v>
      </c>
      <c r="T6" s="63" t="str">
        <f t="shared" si="46"/>
        <v/>
      </c>
      <c r="U6" s="63" t="str">
        <f t="shared" si="46"/>
        <v/>
      </c>
      <c r="V6" s="63" t="str">
        <f t="shared" si="46"/>
        <v/>
      </c>
      <c r="W6" s="63">
        <f t="shared" si="46"/>
        <v>0.77777777777777779</v>
      </c>
      <c r="X6" s="63" t="str">
        <f t="shared" si="46"/>
        <v/>
      </c>
      <c r="Y6" s="63" t="str">
        <f t="shared" si="46"/>
        <v/>
      </c>
      <c r="Z6" s="63">
        <f t="shared" si="46"/>
        <v>0.81818181818181823</v>
      </c>
      <c r="AA6" s="63">
        <f t="shared" si="46"/>
        <v>1</v>
      </c>
      <c r="AB6" s="63" t="str">
        <f t="shared" si="46"/>
        <v/>
      </c>
      <c r="AC6" s="63">
        <f t="shared" si="46"/>
        <v>0.78947368421052633</v>
      </c>
      <c r="AD6" s="63" t="str">
        <f t="shared" si="46"/>
        <v/>
      </c>
      <c r="AE6" s="63" t="str">
        <f t="shared" si="46"/>
        <v/>
      </c>
      <c r="AF6" s="63" t="str">
        <f t="shared" si="46"/>
        <v/>
      </c>
      <c r="AG6" s="63">
        <f t="shared" si="46"/>
        <v>0.84210526315789469</v>
      </c>
      <c r="AH6" s="63">
        <f t="shared" si="46"/>
        <v>0.95</v>
      </c>
      <c r="AI6" s="63" t="str">
        <f t="shared" si="46"/>
        <v/>
      </c>
      <c r="AJ6" s="63">
        <f t="shared" si="46"/>
        <v>0.72</v>
      </c>
      <c r="AK6" s="63">
        <f t="shared" si="46"/>
        <v>0.9</v>
      </c>
      <c r="AL6" s="63" t="str">
        <f t="shared" si="46"/>
        <v/>
      </c>
      <c r="AM6" s="63" t="str">
        <f t="shared" si="46"/>
        <v/>
      </c>
      <c r="AN6" s="63" t="str">
        <f t="shared" si="46"/>
        <v/>
      </c>
      <c r="AO6" s="63" t="str">
        <f t="shared" si="46"/>
        <v/>
      </c>
      <c r="AP6" s="63" t="str">
        <f t="shared" si="46"/>
        <v/>
      </c>
      <c r="AQ6" s="63">
        <f t="shared" si="46"/>
        <v>0.7857142857142857</v>
      </c>
      <c r="AR6" s="63">
        <f t="shared" ref="AR6:BW6" si="47">VLOOKUP(AR3,$C$22:$N$92,2,0)</f>
        <v>0.7857142857142857</v>
      </c>
      <c r="AS6" s="63">
        <f t="shared" si="47"/>
        <v>0.9285714285714286</v>
      </c>
      <c r="AT6" s="63" t="str">
        <f t="shared" si="47"/>
        <v/>
      </c>
      <c r="AU6" s="63" t="str">
        <f t="shared" si="47"/>
        <v/>
      </c>
      <c r="AV6" s="63" t="str">
        <f t="shared" si="47"/>
        <v/>
      </c>
      <c r="AW6" s="63" t="str">
        <f t="shared" si="47"/>
        <v/>
      </c>
      <c r="AX6" s="63" t="str">
        <f t="shared" si="47"/>
        <v/>
      </c>
      <c r="AY6" s="63" t="str">
        <f t="shared" si="47"/>
        <v/>
      </c>
      <c r="AZ6" s="63">
        <f t="shared" si="47"/>
        <v>0.77272727272727271</v>
      </c>
      <c r="BA6" s="63" t="str">
        <f t="shared" si="47"/>
        <v/>
      </c>
      <c r="BB6" s="63">
        <f t="shared" si="47"/>
        <v>0.78260869565217395</v>
      </c>
      <c r="BC6" s="63">
        <f t="shared" si="47"/>
        <v>0.86956521739130432</v>
      </c>
      <c r="BD6" s="63">
        <f t="shared" si="47"/>
        <v>0.95238095238095233</v>
      </c>
      <c r="BE6" s="63">
        <f t="shared" si="47"/>
        <v>0.73913043478260865</v>
      </c>
      <c r="BF6" s="63">
        <f t="shared" si="47"/>
        <v>0.9375</v>
      </c>
      <c r="BG6" s="63" t="str">
        <f t="shared" si="47"/>
        <v/>
      </c>
      <c r="BH6" s="63" t="str">
        <f t="shared" si="47"/>
        <v/>
      </c>
      <c r="BI6" s="63">
        <f t="shared" si="47"/>
        <v>0.84615384615384615</v>
      </c>
      <c r="BJ6" s="63" t="e">
        <f t="shared" si="47"/>
        <v>#N/A</v>
      </c>
      <c r="BK6" s="63" t="str">
        <f t="shared" si="47"/>
        <v/>
      </c>
      <c r="BL6" s="63" t="str">
        <f t="shared" si="47"/>
        <v/>
      </c>
      <c r="BM6" s="63" t="str">
        <f t="shared" si="47"/>
        <v/>
      </c>
      <c r="BN6" s="63" t="str">
        <f t="shared" si="47"/>
        <v/>
      </c>
      <c r="BO6" s="63" t="str">
        <f t="shared" si="47"/>
        <v/>
      </c>
      <c r="BP6" s="63" t="str">
        <f t="shared" si="47"/>
        <v/>
      </c>
      <c r="BQ6" s="63" t="str">
        <f t="shared" si="47"/>
        <v/>
      </c>
      <c r="BR6" s="63" t="str">
        <f t="shared" si="47"/>
        <v/>
      </c>
      <c r="BS6" s="63">
        <f t="shared" si="47"/>
        <v>0.66666666666666663</v>
      </c>
      <c r="BT6" s="63">
        <f t="shared" si="47"/>
        <v>0.86363636363636365</v>
      </c>
      <c r="BU6" s="63" t="str">
        <f t="shared" si="47"/>
        <v/>
      </c>
      <c r="BV6" s="63">
        <f t="shared" si="47"/>
        <v>0.77777777777777779</v>
      </c>
      <c r="BW6" s="63">
        <f t="shared" si="47"/>
        <v>0.8571428571428571</v>
      </c>
      <c r="BX6" s="63">
        <f t="shared" ref="BX6:CI6" si="48">VLOOKUP(BX3,$C$22:$N$92,2,0)</f>
        <v>0.9375</v>
      </c>
      <c r="BY6" s="63">
        <f t="shared" si="48"/>
        <v>0.6428571428571429</v>
      </c>
      <c r="BZ6" s="63">
        <f t="shared" si="48"/>
        <v>0.7857142857142857</v>
      </c>
      <c r="CA6" s="63" t="str">
        <f t="shared" si="48"/>
        <v/>
      </c>
      <c r="CB6" s="63">
        <f t="shared" si="48"/>
        <v>0.93333333333333335</v>
      </c>
      <c r="CC6" s="63" t="str">
        <f t="shared" si="48"/>
        <v/>
      </c>
      <c r="CD6" s="63" t="str">
        <f t="shared" si="48"/>
        <v/>
      </c>
      <c r="CE6" s="63" t="str">
        <f t="shared" si="48"/>
        <v/>
      </c>
      <c r="CF6" s="63" t="e">
        <f t="shared" si="48"/>
        <v>#N/A</v>
      </c>
      <c r="CG6" s="63" t="e">
        <f t="shared" si="48"/>
        <v>#N/A</v>
      </c>
      <c r="CH6" s="63" t="e">
        <f t="shared" si="48"/>
        <v>#N/A</v>
      </c>
      <c r="CI6" s="63" t="e">
        <f t="shared" si="48"/>
        <v>#N/A</v>
      </c>
      <c r="CJ6" s="63"/>
      <c r="CK6" s="63"/>
      <c r="CL6" s="63"/>
      <c r="CM6" s="63"/>
      <c r="CN6" s="63"/>
      <c r="CO6" s="63"/>
      <c r="CP6" s="63"/>
      <c r="CQ6" s="63"/>
      <c r="CR6" s="63"/>
      <c r="CS6" s="63"/>
      <c r="CT6" s="63"/>
    </row>
    <row r="7" spans="1:98" ht="15.75">
      <c r="C7" s="64" t="s">
        <v>72</v>
      </c>
      <c r="D7" s="96">
        <f>SUM(D4:D6)</f>
        <v>3137</v>
      </c>
      <c r="E7" s="96">
        <f>SUM(E4:E6)</f>
        <v>1741</v>
      </c>
      <c r="F7" s="97">
        <f>SUM(F4:F6)</f>
        <v>1396</v>
      </c>
      <c r="G7" s="63">
        <f t="shared" si="42"/>
        <v>0.44501115715651895</v>
      </c>
      <c r="H7" s="94">
        <f>SUM(H4:H6)</f>
        <v>1018</v>
      </c>
      <c r="I7" s="95">
        <f>H7/F7</f>
        <v>0.72922636103151861</v>
      </c>
      <c r="J7" s="66"/>
      <c r="K7" s="66"/>
      <c r="L7" s="66"/>
      <c r="M7" s="66"/>
    </row>
    <row r="9" spans="1:98" ht="0.95" customHeight="1"/>
    <row r="10" spans="1:98" ht="0.95" customHeight="1"/>
    <row r="11" spans="1:98" ht="12" customHeight="1"/>
    <row r="12" spans="1:98" ht="18">
      <c r="O12" s="58" t="s">
        <v>73</v>
      </c>
      <c r="T12" s="58" t="s">
        <v>75</v>
      </c>
      <c r="Y12" s="58" t="s">
        <v>84</v>
      </c>
    </row>
    <row r="13" spans="1:98" ht="15">
      <c r="O13" s="60" t="s">
        <v>116</v>
      </c>
      <c r="P13" s="60" t="s">
        <v>76</v>
      </c>
      <c r="Q13" s="60" t="s">
        <v>77</v>
      </c>
      <c r="R13" s="60" t="s">
        <v>78</v>
      </c>
      <c r="T13" s="60" t="s">
        <v>116</v>
      </c>
      <c r="U13" s="60" t="s">
        <v>76</v>
      </c>
      <c r="V13" s="60" t="s">
        <v>77</v>
      </c>
      <c r="W13" s="60" t="s">
        <v>78</v>
      </c>
      <c r="Y13" s="60" t="s">
        <v>116</v>
      </c>
      <c r="Z13" s="60" t="s">
        <v>76</v>
      </c>
      <c r="AA13" s="60" t="s">
        <v>77</v>
      </c>
      <c r="AB13" s="60" t="s">
        <v>78</v>
      </c>
    </row>
    <row r="14" spans="1:98">
      <c r="F14" s="56" t="s">
        <v>786</v>
      </c>
      <c r="O14" s="62" t="s">
        <v>156</v>
      </c>
      <c r="P14" s="63">
        <f>R14/Q14</f>
        <v>0.94696969696969702</v>
      </c>
      <c r="Q14" s="62">
        <f>COUNTIFS(Table14[Date],"&lt;&gt;",Table14[Difficulty],'Verbal Stats'!$O14)</f>
        <v>132</v>
      </c>
      <c r="R14" s="62">
        <f>COUNTIFS(Table14[Correct/ Incorrect],"=Correct",Table14[Difficulty],'Verbal Stats'!O14)</f>
        <v>125</v>
      </c>
      <c r="T14" s="62" t="s">
        <v>119</v>
      </c>
      <c r="U14" s="63" t="e">
        <f>W14/V14</f>
        <v>#DIV/0!</v>
      </c>
      <c r="V14" s="62">
        <f>COUNTIFS(Table11[Date],"&lt;&gt;",Table11[Diffculty],'Verbal Stats'!$T14,Table11[Q. Type],"=SC")</f>
        <v>0</v>
      </c>
      <c r="W14" s="62">
        <f>COUNTIFS(Table11[Diffculty],'Verbal Stats'!$T14,Table11[Correct/ Incorrect],"=Correct",Table11[Q. Type],"=SC")</f>
        <v>0</v>
      </c>
      <c r="Y14" s="62" t="s">
        <v>119</v>
      </c>
      <c r="Z14" s="63">
        <f>AB14/AA14</f>
        <v>0.88235294117647056</v>
      </c>
      <c r="AA14" s="62">
        <f>COUNTIFS(Table11[Date],"&lt;&gt;",Table11[Diffculty],'Verbal Stats'!$Y14,Table11[Q. Type],"=CR")</f>
        <v>17</v>
      </c>
      <c r="AB14" s="62">
        <f>COUNTIFS(Table11[Diffculty],'Verbal Stats'!$Y14,Table11[Correct/ Incorrect],"=Correct",Table11[Q. Type],"=CR")</f>
        <v>15</v>
      </c>
    </row>
    <row r="15" spans="1:98">
      <c r="O15" s="62" t="s">
        <v>145</v>
      </c>
      <c r="P15" s="63">
        <f t="shared" ref="P15:P17" si="49">R15/Q15</f>
        <v>0.89855072463768115</v>
      </c>
      <c r="Q15" s="62">
        <f>COUNTIFS(Table14[Date],"&lt;&gt;",Table14[Difficulty],'Verbal Stats'!$O15)</f>
        <v>207</v>
      </c>
      <c r="R15" s="62">
        <f>COUNTIFS(Table14[Correct/ Incorrect],"=Correct",Table14[Difficulty],'Verbal Stats'!O15)</f>
        <v>186</v>
      </c>
      <c r="T15" s="62" t="s">
        <v>145</v>
      </c>
      <c r="U15" s="63">
        <f t="shared" ref="U15:U20" si="50">W15/V15</f>
        <v>0.70370370370370372</v>
      </c>
      <c r="V15" s="62">
        <f>COUNTIFS(Table11[Date],"&lt;&gt;",Table11[Diffculty],'Verbal Stats'!$T15,Table11[Q. Type],"=SC")</f>
        <v>270</v>
      </c>
      <c r="W15" s="62">
        <f>COUNTIFS(Table11[Diffculty],'Verbal Stats'!$T15,Table11[Correct/ Incorrect],"=Correct",Table11[Q. Type],"=SC")</f>
        <v>190</v>
      </c>
      <c r="Y15" s="62" t="s">
        <v>145</v>
      </c>
      <c r="Z15" s="63">
        <f t="shared" ref="Z15:Z20" si="51">AB15/AA15</f>
        <v>0.80603448275862066</v>
      </c>
      <c r="AA15" s="62">
        <f>COUNTIFS(Table11[Date],"&lt;&gt;",Table11[Diffculty],'Verbal Stats'!$Y15,Table11[Q. Type],"=CR")</f>
        <v>232</v>
      </c>
      <c r="AB15" s="62">
        <f>COUNTIFS(Table11[Diffculty],'Verbal Stats'!$Y15,Table11[Correct/ Incorrect],"=Correct",Table11[Q. Type],"=CR")</f>
        <v>187</v>
      </c>
    </row>
    <row r="16" spans="1:98">
      <c r="O16" s="62" t="s">
        <v>359</v>
      </c>
      <c r="P16" s="63">
        <f t="shared" si="49"/>
        <v>0.7831325301204819</v>
      </c>
      <c r="Q16" s="62">
        <f>COUNTIFS(Table14[Date],"&lt;&gt;",Table14[Difficulty],'Verbal Stats'!$O16)</f>
        <v>83</v>
      </c>
      <c r="R16" s="62">
        <f>COUNTIFS(Table14[Correct/ Incorrect],"=Correct",Table14[Difficulty],'Verbal Stats'!O16)</f>
        <v>65</v>
      </c>
      <c r="T16" s="62" t="s">
        <v>146</v>
      </c>
      <c r="U16" s="63" t="e">
        <f t="shared" si="50"/>
        <v>#DIV/0!</v>
      </c>
      <c r="V16" s="62">
        <f>COUNTIFS(Table11[Date],"&lt;&gt;",Table11[Diffculty],'Verbal Stats'!$T16,Table11[Q. Type],"=SC")</f>
        <v>0</v>
      </c>
      <c r="W16" s="62">
        <f>COUNTIFS(Table11[Diffculty],'Verbal Stats'!$T16,Table11[Correct/ Incorrect],"=Correct",Table11[Q. Type],"=SC")</f>
        <v>0</v>
      </c>
      <c r="Y16" s="62" t="s">
        <v>146</v>
      </c>
      <c r="Z16" s="63">
        <f t="shared" si="51"/>
        <v>0.60365853658536583</v>
      </c>
      <c r="AA16" s="62">
        <f>COUNTIFS(Table11[Date],"&lt;&gt;",Table11[Diffculty],'Verbal Stats'!$Y16,Table11[Q. Type],"=CR")</f>
        <v>164</v>
      </c>
      <c r="AB16" s="62">
        <f>COUNTIFS(Table11[Diffculty],'Verbal Stats'!$Y16,Table11[Correct/ Incorrect],"=Correct",Table11[Q. Type],"=CR")</f>
        <v>99</v>
      </c>
    </row>
    <row r="17" spans="3:28">
      <c r="O17" s="62" t="s">
        <v>441</v>
      </c>
      <c r="P17" s="63">
        <f t="shared" si="49"/>
        <v>0.56043956043956045</v>
      </c>
      <c r="Q17" s="62">
        <f>COUNTIFS(Table14[Date],"&lt;&gt;",Table14[Difficulty],'Verbal Stats'!$O17)</f>
        <v>91</v>
      </c>
      <c r="R17" s="62">
        <f>COUNTIFS(Table14[Correct/ Incorrect],"=Correct",Table14[Difficulty],'Verbal Stats'!O17)</f>
        <v>51</v>
      </c>
      <c r="T17" s="62" t="s">
        <v>147</v>
      </c>
      <c r="U17" s="63" t="e">
        <f t="shared" si="50"/>
        <v>#DIV/0!</v>
      </c>
      <c r="V17" s="62">
        <f>COUNTIFS(Table11[Date],"&lt;&gt;",Table11[Diffculty],'Verbal Stats'!$T17,Table11[Q. Type],"=SC")</f>
        <v>0</v>
      </c>
      <c r="W17" s="62">
        <f>COUNTIFS(Table11[Diffculty],'Verbal Stats'!$T17,Table11[Correct/ Incorrect],"=Correct",Table11[Q. Type],"=SC")</f>
        <v>0</v>
      </c>
      <c r="Y17" s="62" t="s">
        <v>147</v>
      </c>
      <c r="Z17" s="63">
        <f t="shared" si="51"/>
        <v>0.4</v>
      </c>
      <c r="AA17" s="62">
        <f>COUNTIFS(Table11[Date],"&lt;&gt;",Table11[Diffculty],'Verbal Stats'!$Y17,Table11[Q. Type],"=CR")</f>
        <v>25</v>
      </c>
      <c r="AB17" s="62">
        <f>COUNTIFS(Table11[Diffculty],'Verbal Stats'!$Y17,Table11[Correct/ Incorrect],"=Correct",Table11[Q. Type],"=CR")</f>
        <v>10</v>
      </c>
    </row>
    <row r="18" spans="3:28" ht="15.75">
      <c r="O18" s="65" t="s">
        <v>72</v>
      </c>
      <c r="P18" s="66">
        <f>R18/Q18</f>
        <v>0.83235867446393763</v>
      </c>
      <c r="Q18" s="65">
        <f>SUM(Q14:Q17)</f>
        <v>513</v>
      </c>
      <c r="R18" s="65">
        <f>SUM(R14:R17)</f>
        <v>427</v>
      </c>
      <c r="T18" s="62" t="s">
        <v>156</v>
      </c>
      <c r="U18" s="63">
        <f t="shared" si="50"/>
        <v>0.9</v>
      </c>
      <c r="V18" s="62">
        <f>COUNTIFS(Table11[Date],"&lt;&gt;",Table11[Diffculty],'Verbal Stats'!$T18,Table11[Q. Type],"=SC")</f>
        <v>20</v>
      </c>
      <c r="W18" s="62">
        <f>COUNTIFS(Table11[Diffculty],'Verbal Stats'!$T18,Table11[Correct/ Incorrect],"=Correct",Table11[Q. Type],"=SC")</f>
        <v>18</v>
      </c>
      <c r="Y18" s="62" t="s">
        <v>156</v>
      </c>
      <c r="Z18" s="63" t="e">
        <f t="shared" si="51"/>
        <v>#DIV/0!</v>
      </c>
      <c r="AA18" s="62">
        <f>COUNTIFS(Table11[Date],"&lt;&gt;",Table11[Diffculty],'Verbal Stats'!$Y18,Table11[Q. Type],"=CR")</f>
        <v>0</v>
      </c>
      <c r="AB18" s="62">
        <f>COUNTIFS(Table11[Diffculty],'Verbal Stats'!$Y18,Table11[Correct/ Incorrect],"=Correct",Table11[Q. Type],"=CR")</f>
        <v>0</v>
      </c>
    </row>
    <row r="19" spans="3:28">
      <c r="T19" s="62" t="s">
        <v>359</v>
      </c>
      <c r="U19" s="63">
        <f t="shared" si="50"/>
        <v>0.46376811594202899</v>
      </c>
      <c r="V19" s="62">
        <f>COUNTIFS(Table11[Date],"&lt;&gt;",Table11[Diffculty],'Verbal Stats'!$T19,Table11[Q. Type],"=SC")</f>
        <v>138</v>
      </c>
      <c r="W19" s="62">
        <f>COUNTIFS(Table11[Diffculty],'Verbal Stats'!$T19,Table11[Correct/ Incorrect],"=Correct",Table11[Q. Type],"=SC")</f>
        <v>64</v>
      </c>
      <c r="Y19" s="62" t="s">
        <v>359</v>
      </c>
      <c r="Z19" s="63" t="e">
        <f t="shared" si="51"/>
        <v>#DIV/0!</v>
      </c>
      <c r="AA19" s="62">
        <f>COUNTIFS(Table11[Date],"&lt;&gt;",Table11[Diffculty],'Verbal Stats'!$Y19,Table11[Q. Type],"=CR")</f>
        <v>0</v>
      </c>
      <c r="AB19" s="62">
        <f>COUNTIFS(Table11[Diffculty],'Verbal Stats'!$Y19,Table11[Correct/ Incorrect],"=Correct",Table11[Q. Type],"=CR")</f>
        <v>0</v>
      </c>
    </row>
    <row r="20" spans="3:28" ht="18">
      <c r="D20" s="91" t="s">
        <v>11</v>
      </c>
      <c r="E20" s="92"/>
      <c r="F20" s="92"/>
      <c r="G20" s="91" t="s">
        <v>5</v>
      </c>
      <c r="H20" s="92"/>
      <c r="I20" s="92"/>
      <c r="J20" s="91" t="s">
        <v>41</v>
      </c>
      <c r="K20" s="92"/>
      <c r="L20" s="92"/>
      <c r="M20" s="92"/>
      <c r="N20" s="92"/>
      <c r="O20" s="92"/>
      <c r="T20" s="62" t="s">
        <v>402</v>
      </c>
      <c r="U20" s="63">
        <f t="shared" si="50"/>
        <v>0.47058823529411764</v>
      </c>
      <c r="V20" s="62">
        <f>COUNTIFS(Table11[Date],"&lt;&gt;",Table11[Diffculty],'Verbal Stats'!$T20,Table11[Q. Type],"=SC")</f>
        <v>17</v>
      </c>
      <c r="W20" s="62">
        <f>COUNTIFS(Table11[Diffculty],'Verbal Stats'!$T20,Table11[Correct/ Incorrect],"=Correct",Table11[Q. Type],"=SC")</f>
        <v>8</v>
      </c>
      <c r="Y20" s="62" t="s">
        <v>402</v>
      </c>
      <c r="Z20" s="63" t="e">
        <f t="shared" si="51"/>
        <v>#DIV/0!</v>
      </c>
      <c r="AA20" s="62">
        <f>COUNTIFS(Table11[Date],"&lt;&gt;",Table11[Diffculty],'Verbal Stats'!$Y20,Table11[Q. Type],"=CR")</f>
        <v>0</v>
      </c>
      <c r="AB20" s="62">
        <f>COUNTIFS(Table11[Diffculty],'Verbal Stats'!$Y20,Table11[Correct/ Incorrect],"=Correct",Table11[Q. Type],"=CR")</f>
        <v>0</v>
      </c>
    </row>
    <row r="21" spans="3:28" ht="16.5" thickBot="1">
      <c r="C21" s="134" t="s">
        <v>1</v>
      </c>
      <c r="D21" s="115" t="s">
        <v>76</v>
      </c>
      <c r="E21" s="127" t="s">
        <v>516</v>
      </c>
      <c r="F21" s="140" t="s">
        <v>450</v>
      </c>
      <c r="G21" s="115" t="s">
        <v>76</v>
      </c>
      <c r="H21" s="127" t="s">
        <v>516</v>
      </c>
      <c r="I21" s="140" t="s">
        <v>450</v>
      </c>
      <c r="J21" s="115" t="s">
        <v>76</v>
      </c>
      <c r="K21" s="127" t="s">
        <v>516</v>
      </c>
      <c r="L21" s="140" t="s">
        <v>450</v>
      </c>
      <c r="M21" s="127" t="s">
        <v>516</v>
      </c>
      <c r="N21" s="127" t="s">
        <v>450</v>
      </c>
      <c r="O21" s="128" t="s">
        <v>531</v>
      </c>
      <c r="T21" s="65" t="s">
        <v>72</v>
      </c>
      <c r="U21" s="66">
        <f>W21/V21</f>
        <v>0.6292134831460674</v>
      </c>
      <c r="V21" s="65">
        <f>SUM(V14:V20)</f>
        <v>445</v>
      </c>
      <c r="W21" s="65">
        <f>SUM(W14:W20)</f>
        <v>280</v>
      </c>
      <c r="Y21" s="65" t="s">
        <v>72</v>
      </c>
      <c r="Z21" s="66">
        <f>AB21/AA21</f>
        <v>0.71004566210045661</v>
      </c>
      <c r="AA21" s="65">
        <f>SUM(AA14:AA20)</f>
        <v>438</v>
      </c>
      <c r="AB21" s="65">
        <f>SUM(AB14:AB20)</f>
        <v>311</v>
      </c>
    </row>
    <row r="22" spans="3:28">
      <c r="C22" s="135">
        <v>44053</v>
      </c>
      <c r="D22" s="141">
        <f>IFERROR(F22/E22,"")</f>
        <v>0.85</v>
      </c>
      <c r="E22" s="121">
        <f>COUNTIFS(Table14[Date],C22)</f>
        <v>20</v>
      </c>
      <c r="F22" s="142">
        <f>COUNTIFS(Table14[Date],C22,Table14[Correct/ Incorrect],"=Correct")</f>
        <v>17</v>
      </c>
      <c r="G22" s="141">
        <f t="shared" ref="G22:G63" si="52">IFERROR(I22/H22,"")</f>
        <v>0.65</v>
      </c>
      <c r="H22" s="121">
        <f>COUNTIFS(Table11[Date],C22,Table11[Q. Type],"=SC")</f>
        <v>20</v>
      </c>
      <c r="I22" s="142">
        <f>COUNTIFS(Table11[Date],C22,Table11[Q. Type],"=SC",Table11[Correct/ Incorrect],"=Correct")</f>
        <v>13</v>
      </c>
      <c r="J22" s="141">
        <f>IFERROR(L22/K22,"")</f>
        <v>0.6</v>
      </c>
      <c r="K22" s="121">
        <f>COUNTIFS(Table11[Date],C22,Table11[Q. Type],"=CR")</f>
        <v>20</v>
      </c>
      <c r="L22" s="142">
        <f>COUNTIFS(Table11[Date],C22,Table11[Q. Type],"=CR",Table11[Correct/ Incorrect],"=Correct")</f>
        <v>12</v>
      </c>
      <c r="M22" s="122">
        <f>K22+H22+E22</f>
        <v>60</v>
      </c>
      <c r="N22" s="122">
        <f>L22+I22+F22</f>
        <v>42</v>
      </c>
      <c r="O22" s="129">
        <f>IFERROR(N22/M22,"")</f>
        <v>0.7</v>
      </c>
      <c r="T22" s="59"/>
      <c r="U22" s="67"/>
      <c r="V22" s="59"/>
      <c r="W22" s="59"/>
    </row>
    <row r="23" spans="3:28" ht="15">
      <c r="C23" s="136">
        <v>44054</v>
      </c>
      <c r="D23" s="143" t="str">
        <f t="shared" ref="D23:D48" si="53">IFERROR(F23/E23,"")</f>
        <v/>
      </c>
      <c r="E23" s="59">
        <f>COUNTIFS(Table14[Date],C23)</f>
        <v>0</v>
      </c>
      <c r="F23" s="144">
        <f>COUNTIFS(Table14[Date],C23,Table14[Correct/ Incorrect],"=Correct")</f>
        <v>0</v>
      </c>
      <c r="G23" s="143" t="str">
        <f t="shared" si="52"/>
        <v/>
      </c>
      <c r="H23" s="59">
        <f>COUNTIFS(Table11[Date],C23,Table11[Q. Type],"=SC")</f>
        <v>0</v>
      </c>
      <c r="I23" s="144">
        <f>COUNTIFS(Table11[Date],C23,Table11[Q. Type],"=SC",Table11[Correct/ Incorrect],"=Correct")</f>
        <v>0</v>
      </c>
      <c r="J23" s="143" t="str">
        <f t="shared" ref="J23:J53" si="54">IFERROR(L23/K23,"")</f>
        <v/>
      </c>
      <c r="K23" s="59">
        <f>COUNTIFS(Table11[Date],C23,Table11[Q. Type],"=CR")</f>
        <v>0</v>
      </c>
      <c r="L23" s="144">
        <f>COUNTIFS(Table11[Date],C23,Table11[Q. Type],"=CR",Table11[Correct/ Incorrect],"=Correct")</f>
        <v>0</v>
      </c>
      <c r="M23" s="76">
        <f t="shared" ref="M23:M63" si="55">K23+H23+E23</f>
        <v>0</v>
      </c>
      <c r="N23" s="76">
        <f t="shared" ref="N23:N63" si="56">L23+I23+F23</f>
        <v>0</v>
      </c>
      <c r="O23" s="130" t="str">
        <f t="shared" ref="O23:O63" si="57">IFERROR(N23/M23,"")</f>
        <v/>
      </c>
      <c r="T23" s="60" t="s">
        <v>2</v>
      </c>
      <c r="U23" s="60" t="s">
        <v>76</v>
      </c>
      <c r="V23" s="60" t="s">
        <v>77</v>
      </c>
      <c r="W23" s="60" t="s">
        <v>78</v>
      </c>
      <c r="Y23" s="60" t="s">
        <v>2</v>
      </c>
      <c r="Z23" s="60" t="s">
        <v>76</v>
      </c>
      <c r="AA23" s="60" t="s">
        <v>77</v>
      </c>
      <c r="AB23" s="60" t="s">
        <v>78</v>
      </c>
    </row>
    <row r="24" spans="3:28">
      <c r="C24" s="136">
        <v>44055</v>
      </c>
      <c r="D24" s="143" t="str">
        <f t="shared" si="53"/>
        <v/>
      </c>
      <c r="E24" s="59">
        <f>COUNTIFS(Table14[Date],C24)</f>
        <v>0</v>
      </c>
      <c r="F24" s="144">
        <f>COUNTIFS(Table14[Date],C24,Table14[Correct/ Incorrect],"=Correct")</f>
        <v>0</v>
      </c>
      <c r="G24" s="143">
        <f t="shared" si="52"/>
        <v>0.45</v>
      </c>
      <c r="H24" s="59">
        <f>COUNTIFS(Table11[Date],C24,Table11[Q. Type],"=SC")</f>
        <v>20</v>
      </c>
      <c r="I24" s="144">
        <f>COUNTIFS(Table11[Date],C24,Table11[Q. Type],"=SC",Table11[Correct/ Incorrect],"=Correct")</f>
        <v>9</v>
      </c>
      <c r="J24" s="143" t="str">
        <f t="shared" si="54"/>
        <v/>
      </c>
      <c r="K24" s="59">
        <f>COUNTIFS(Table11[Date],C24,Table11[Q. Type],"=CR")</f>
        <v>0</v>
      </c>
      <c r="L24" s="144">
        <f>COUNTIFS(Table11[Date],C24,Table11[Q. Type],"=CR",Table11[Correct/ Incorrect],"=Correct")</f>
        <v>0</v>
      </c>
      <c r="M24" s="76">
        <f t="shared" si="55"/>
        <v>20</v>
      </c>
      <c r="N24" s="76">
        <f t="shared" si="56"/>
        <v>9</v>
      </c>
      <c r="O24" s="130">
        <f t="shared" si="57"/>
        <v>0.45</v>
      </c>
      <c r="T24" s="62" t="s">
        <v>155</v>
      </c>
      <c r="U24" s="63">
        <f>W24/V24</f>
        <v>0.6071428571428571</v>
      </c>
      <c r="V24" s="62">
        <f>COUNTIFS(Table11[Date],"&lt;&gt;",Table11[Area],'Verbal Stats'!T24)</f>
        <v>56</v>
      </c>
      <c r="W24" s="62">
        <f>COUNTIFS(Table11[Correct/ Incorrect],"=Correct",Table11[Area],'Verbal Stats'!T24)</f>
        <v>34</v>
      </c>
      <c r="Y24" s="62" t="s">
        <v>48</v>
      </c>
      <c r="Z24" s="63">
        <f>AB24/AA24</f>
        <v>0.66666666666666663</v>
      </c>
      <c r="AA24" s="62">
        <f>COUNTIFS(Table11[Date],"&lt;&gt;",Table11[Area],'Verbal Stats'!Y24)</f>
        <v>57</v>
      </c>
      <c r="AB24" s="62">
        <f>COUNTIFS(Table11[Correct/ Incorrect],"=Correct",Table11[Area],'Verbal Stats'!Y24)</f>
        <v>38</v>
      </c>
    </row>
    <row r="25" spans="3:28">
      <c r="C25" s="136">
        <v>44056</v>
      </c>
      <c r="D25" s="143" t="str">
        <f t="shared" si="53"/>
        <v/>
      </c>
      <c r="E25" s="59">
        <f>COUNTIFS(Table14[Date],C25)</f>
        <v>0</v>
      </c>
      <c r="F25" s="144">
        <f>COUNTIFS(Table14[Date],C25,Table14[Correct/ Incorrect],"=Correct")</f>
        <v>0</v>
      </c>
      <c r="G25" s="143" t="str">
        <f t="shared" si="52"/>
        <v/>
      </c>
      <c r="H25" s="59">
        <f>COUNTIFS(Table11[Date],C25,Table11[Q. Type],"=SC")</f>
        <v>0</v>
      </c>
      <c r="I25" s="144">
        <f>COUNTIFS(Table11[Date],C25,Table11[Q. Type],"=SC",Table11[Correct/ Incorrect],"=Correct")</f>
        <v>0</v>
      </c>
      <c r="J25" s="143" t="str">
        <f t="shared" si="54"/>
        <v/>
      </c>
      <c r="K25" s="59">
        <f>COUNTIFS(Table11[Date],C25,Table11[Q. Type],"=CR")</f>
        <v>0</v>
      </c>
      <c r="L25" s="144">
        <f>COUNTIFS(Table11[Date],C25,Table11[Q. Type],"=CR",Table11[Correct/ Incorrect],"=Correct")</f>
        <v>0</v>
      </c>
      <c r="M25" s="76">
        <f t="shared" si="55"/>
        <v>0</v>
      </c>
      <c r="N25" s="76">
        <f t="shared" si="56"/>
        <v>0</v>
      </c>
      <c r="O25" s="130" t="str">
        <f t="shared" si="57"/>
        <v/>
      </c>
      <c r="T25" s="62" t="s">
        <v>61</v>
      </c>
      <c r="U25" s="63">
        <f t="shared" ref="U25:U34" si="58">W25/V25</f>
        <v>0.64864864864864868</v>
      </c>
      <c r="V25" s="62">
        <f>COUNTIFS(Table11[Date],"&lt;&gt;",Table11[Area],'Verbal Stats'!T25)</f>
        <v>37</v>
      </c>
      <c r="W25" s="62">
        <f>COUNTIFS(Table11[Correct/ Incorrect],"=Correct",Table11[Area],'Verbal Stats'!T25)</f>
        <v>24</v>
      </c>
      <c r="Y25" s="62" t="s">
        <v>120</v>
      </c>
      <c r="Z25" s="63">
        <f t="shared" ref="Z25:Z34" si="59">AB25/AA25</f>
        <v>0.89655172413793105</v>
      </c>
      <c r="AA25" s="62">
        <f>COUNTIFS(Table11[Date],"&lt;&gt;",Table11[Area],'Verbal Stats'!Y25)</f>
        <v>29</v>
      </c>
      <c r="AB25" s="62">
        <f>COUNTIFS(Table11[Correct/ Incorrect],"=Correct",Table11[Area],'Verbal Stats'!Y25)</f>
        <v>26</v>
      </c>
    </row>
    <row r="26" spans="3:28">
      <c r="C26" s="136">
        <v>44057</v>
      </c>
      <c r="D26" s="143" t="str">
        <f t="shared" si="53"/>
        <v/>
      </c>
      <c r="E26" s="59">
        <f>COUNTIFS(Table14[Date],C26)</f>
        <v>0</v>
      </c>
      <c r="F26" s="144">
        <f>COUNTIFS(Table14[Date],C26,Table14[Correct/ Incorrect],"=Correct")</f>
        <v>0</v>
      </c>
      <c r="G26" s="143" t="str">
        <f t="shared" si="52"/>
        <v/>
      </c>
      <c r="H26" s="59">
        <f>COUNTIFS(Table11[Date],C26,Table11[Q. Type],"=SC")</f>
        <v>0</v>
      </c>
      <c r="I26" s="144">
        <f>COUNTIFS(Table11[Date],C26,Table11[Q. Type],"=SC",Table11[Correct/ Incorrect],"=Correct")</f>
        <v>0</v>
      </c>
      <c r="J26" s="143" t="str">
        <f t="shared" si="54"/>
        <v/>
      </c>
      <c r="K26" s="59">
        <f>COUNTIFS(Table11[Date],C26,Table11[Q. Type],"=CR")</f>
        <v>0</v>
      </c>
      <c r="L26" s="144">
        <f>COUNTIFS(Table11[Date],C26,Table11[Q. Type],"=CR",Table11[Correct/ Incorrect],"=Correct")</f>
        <v>0</v>
      </c>
      <c r="M26" s="76">
        <f t="shared" si="55"/>
        <v>0</v>
      </c>
      <c r="N26" s="76">
        <f t="shared" si="56"/>
        <v>0</v>
      </c>
      <c r="O26" s="130" t="str">
        <f t="shared" si="57"/>
        <v/>
      </c>
      <c r="T26" s="62" t="s">
        <v>167</v>
      </c>
      <c r="U26" s="63">
        <f t="shared" si="58"/>
        <v>0.66666666666666663</v>
      </c>
      <c r="V26" s="62">
        <f>COUNTIFS(Table11[Date],"&lt;&gt;",Table11[Area],'Verbal Stats'!T26)</f>
        <v>12</v>
      </c>
      <c r="W26" s="62">
        <f>COUNTIFS(Table11[Correct/ Incorrect],"=Correct",Table11[Area],'Verbal Stats'!T26)</f>
        <v>8</v>
      </c>
      <c r="Y26" s="62" t="s">
        <v>56</v>
      </c>
      <c r="Z26" s="63">
        <f t="shared" si="59"/>
        <v>0.73394495412844041</v>
      </c>
      <c r="AA26" s="62">
        <f>COUNTIFS(Table11[Date],"&lt;&gt;",Table11[Area],'Verbal Stats'!Y26)</f>
        <v>109</v>
      </c>
      <c r="AB26" s="62">
        <f>COUNTIFS(Table11[Correct/ Incorrect],"=Correct",Table11[Area],'Verbal Stats'!Y26)</f>
        <v>80</v>
      </c>
    </row>
    <row r="27" spans="3:28">
      <c r="C27" s="136">
        <v>44058</v>
      </c>
      <c r="D27" s="143">
        <f t="shared" si="53"/>
        <v>0.92307692307692313</v>
      </c>
      <c r="E27" s="59">
        <f>COUNTIFS(Table14[Date],C27)</f>
        <v>13</v>
      </c>
      <c r="F27" s="144">
        <f>COUNTIFS(Table14[Date],C27,Table14[Correct/ Incorrect],"=Correct")</f>
        <v>12</v>
      </c>
      <c r="G27" s="143" t="str">
        <f t="shared" si="52"/>
        <v/>
      </c>
      <c r="H27" s="59">
        <f>COUNTIFS(Table11[Date],C27,Table11[Q. Type],"=SC")</f>
        <v>0</v>
      </c>
      <c r="I27" s="144">
        <f>COUNTIFS(Table11[Date],C27,Table11[Q. Type],"=SC",Table11[Correct/ Incorrect],"=Correct")</f>
        <v>0</v>
      </c>
      <c r="J27" s="143">
        <f t="shared" si="54"/>
        <v>0.55000000000000004</v>
      </c>
      <c r="K27" s="59">
        <f>COUNTIFS(Table11[Date],C27,Table11[Q. Type],"=CR")</f>
        <v>20</v>
      </c>
      <c r="L27" s="144">
        <f>COUNTIFS(Table11[Date],C27,Table11[Q. Type],"=CR",Table11[Correct/ Incorrect],"=Correct")</f>
        <v>11</v>
      </c>
      <c r="M27" s="76">
        <f t="shared" si="55"/>
        <v>33</v>
      </c>
      <c r="N27" s="76">
        <f t="shared" si="56"/>
        <v>23</v>
      </c>
      <c r="O27" s="130">
        <f t="shared" si="57"/>
        <v>0.69696969696969702</v>
      </c>
      <c r="T27" s="62" t="s">
        <v>22</v>
      </c>
      <c r="U27" s="63">
        <f t="shared" si="58"/>
        <v>0.68</v>
      </c>
      <c r="V27" s="62">
        <f>COUNTIFS(Table11[Date],"&lt;&gt;",Table11[Area],'Verbal Stats'!T27)</f>
        <v>75</v>
      </c>
      <c r="W27" s="62">
        <f>COUNTIFS(Table11[Correct/ Incorrect],"=Correct",Table11[Area],'Verbal Stats'!T27)</f>
        <v>51</v>
      </c>
      <c r="Y27" s="62" t="s">
        <v>13</v>
      </c>
      <c r="Z27" s="63">
        <f t="shared" si="59"/>
        <v>0.77777777777777779</v>
      </c>
      <c r="AA27" s="62">
        <f>COUNTIFS(Table11[Date],"&lt;&gt;",Table11[Area],'Verbal Stats'!Y27)</f>
        <v>54</v>
      </c>
      <c r="AB27" s="62">
        <f>COUNTIFS(Table11[Correct/ Incorrect],"=Correct",Table11[Area],'Verbal Stats'!Y27)</f>
        <v>42</v>
      </c>
    </row>
    <row r="28" spans="3:28">
      <c r="C28" s="136">
        <v>44059</v>
      </c>
      <c r="D28" s="143" t="str">
        <f t="shared" si="53"/>
        <v/>
      </c>
      <c r="E28" s="59">
        <f>COUNTIFS(Table14[Date],C28)</f>
        <v>0</v>
      </c>
      <c r="F28" s="144">
        <f>COUNTIFS(Table14[Date],C28,Table14[Correct/ Incorrect],"=Correct")</f>
        <v>0</v>
      </c>
      <c r="G28" s="143" t="str">
        <f t="shared" si="52"/>
        <v/>
      </c>
      <c r="H28" s="59">
        <f>COUNTIFS(Table11[Date],C28,Table11[Q. Type],"=SC")</f>
        <v>0</v>
      </c>
      <c r="I28" s="144">
        <f>COUNTIFS(Table11[Date],C28,Table11[Q. Type],"=SC",Table11[Correct/ Incorrect],"=Correct")</f>
        <v>0</v>
      </c>
      <c r="J28" s="143" t="str">
        <f t="shared" si="54"/>
        <v/>
      </c>
      <c r="K28" s="59">
        <f>COUNTIFS(Table11[Date],C28,Table11[Q. Type],"=CR")</f>
        <v>0</v>
      </c>
      <c r="L28" s="144">
        <f>COUNTIFS(Table11[Date],C28,Table11[Q. Type],"=CR",Table11[Correct/ Incorrect],"=Correct")</f>
        <v>0</v>
      </c>
      <c r="M28" s="76">
        <f t="shared" si="55"/>
        <v>0</v>
      </c>
      <c r="N28" s="76">
        <f t="shared" si="56"/>
        <v>0</v>
      </c>
      <c r="O28" s="130" t="str">
        <f t="shared" si="57"/>
        <v/>
      </c>
      <c r="T28" s="62" t="s">
        <v>179</v>
      </c>
      <c r="U28" s="63">
        <f t="shared" si="58"/>
        <v>0.33333333333333331</v>
      </c>
      <c r="V28" s="62">
        <f>COUNTIFS(Table11[Date],"&lt;&gt;",Table11[Area],'Verbal Stats'!T28)</f>
        <v>9</v>
      </c>
      <c r="W28" s="62">
        <f>COUNTIFS(Table11[Correct/ Incorrect],"=Correct",Table11[Area],'Verbal Stats'!T28)</f>
        <v>3</v>
      </c>
      <c r="Y28" s="62" t="s">
        <v>121</v>
      </c>
      <c r="Z28" s="63">
        <f t="shared" si="59"/>
        <v>0.65</v>
      </c>
      <c r="AA28" s="62">
        <f>COUNTIFS(Table11[Date],"&lt;&gt;",Table11[Area],'Verbal Stats'!Y28)</f>
        <v>80</v>
      </c>
      <c r="AB28" s="62">
        <f>COUNTIFS(Table11[Correct/ Incorrect],"=Correct",Table11[Area],'Verbal Stats'!Y28)</f>
        <v>52</v>
      </c>
    </row>
    <row r="29" spans="3:28">
      <c r="C29" s="136">
        <v>44060</v>
      </c>
      <c r="D29" s="143">
        <f t="shared" si="53"/>
        <v>0.84210526315789469</v>
      </c>
      <c r="E29" s="59">
        <f>COUNTIFS(Table14[Date],C29)</f>
        <v>19</v>
      </c>
      <c r="F29" s="144">
        <f>COUNTIFS(Table14[Date],C29,Table14[Correct/ Incorrect],"=Correct")</f>
        <v>16</v>
      </c>
      <c r="G29" s="143">
        <f t="shared" si="52"/>
        <v>0.73333333333333328</v>
      </c>
      <c r="H29" s="59">
        <f>COUNTIFS(Table11[Date],C29,Table11[Q. Type],"=SC")</f>
        <v>15</v>
      </c>
      <c r="I29" s="144">
        <f>COUNTIFS(Table11[Date],C29,Table11[Q. Type],"=SC",Table11[Correct/ Incorrect],"=Correct")</f>
        <v>11</v>
      </c>
      <c r="J29" s="143">
        <f t="shared" si="54"/>
        <v>0.6428571428571429</v>
      </c>
      <c r="K29" s="59">
        <f>COUNTIFS(Table11[Date],C29,Table11[Q. Type],"=CR")</f>
        <v>14</v>
      </c>
      <c r="L29" s="144">
        <f>COUNTIFS(Table11[Date],C29,Table11[Q. Type],"=CR",Table11[Correct/ Incorrect],"=Correct")</f>
        <v>9</v>
      </c>
      <c r="M29" s="76">
        <f t="shared" si="55"/>
        <v>48</v>
      </c>
      <c r="N29" s="76">
        <f t="shared" si="56"/>
        <v>36</v>
      </c>
      <c r="O29" s="130">
        <f t="shared" si="57"/>
        <v>0.75</v>
      </c>
      <c r="Q29" s="120"/>
      <c r="T29" s="62" t="s">
        <v>24</v>
      </c>
      <c r="U29" s="63">
        <f t="shared" si="58"/>
        <v>0.63025210084033612</v>
      </c>
      <c r="V29" s="62">
        <f>COUNTIFS(Table11[Date],"&lt;&gt;",Table11[Area],'Verbal Stats'!T29)</f>
        <v>119</v>
      </c>
      <c r="W29" s="62">
        <f>COUNTIFS(Table11[Correct/ Incorrect],"=Correct",Table11[Area],'Verbal Stats'!T29)</f>
        <v>75</v>
      </c>
      <c r="Y29" s="62" t="s">
        <v>80</v>
      </c>
      <c r="Z29" s="63">
        <f t="shared" si="59"/>
        <v>0.72727272727272729</v>
      </c>
      <c r="AA29" s="62">
        <f>COUNTIFS(Table11[Date],"&lt;&gt;",Table11[Area],'Verbal Stats'!Y29)</f>
        <v>33</v>
      </c>
      <c r="AB29" s="62">
        <f>COUNTIFS(Table11[Correct/ Incorrect],"=Correct",Table11[Area],'Verbal Stats'!Y29)</f>
        <v>24</v>
      </c>
    </row>
    <row r="30" spans="3:28">
      <c r="C30" s="136">
        <v>44061</v>
      </c>
      <c r="D30" s="143" t="str">
        <f t="shared" si="53"/>
        <v/>
      </c>
      <c r="E30" s="59">
        <f>COUNTIFS(Table14[Date],C30)</f>
        <v>0</v>
      </c>
      <c r="F30" s="144">
        <f>COUNTIFS(Table14[Date],C30,Table14[Correct/ Incorrect],"=Correct")</f>
        <v>0</v>
      </c>
      <c r="G30" s="143">
        <f t="shared" si="52"/>
        <v>0.8125</v>
      </c>
      <c r="H30" s="59">
        <f>COUNTIFS(Table11[Date],C30,Table11[Q. Type],"=SC")</f>
        <v>16</v>
      </c>
      <c r="I30" s="144">
        <f>COUNTIFS(Table11[Date],C30,Table11[Q. Type],"=SC",Table11[Correct/ Incorrect],"=Correct")</f>
        <v>13</v>
      </c>
      <c r="J30" s="143">
        <f t="shared" si="54"/>
        <v>0.7142857142857143</v>
      </c>
      <c r="K30" s="59">
        <f>COUNTIFS(Table11[Date],C30,Table11[Q. Type],"=CR")</f>
        <v>14</v>
      </c>
      <c r="L30" s="144">
        <f>COUNTIFS(Table11[Date],C30,Table11[Q. Type],"=CR",Table11[Correct/ Incorrect],"=Correct")</f>
        <v>10</v>
      </c>
      <c r="M30" s="76">
        <f t="shared" si="55"/>
        <v>30</v>
      </c>
      <c r="N30" s="76">
        <f t="shared" si="56"/>
        <v>23</v>
      </c>
      <c r="O30" s="130">
        <f t="shared" si="57"/>
        <v>0.76666666666666672</v>
      </c>
      <c r="Q30" s="120"/>
      <c r="T30" s="62" t="s">
        <v>59</v>
      </c>
      <c r="U30" s="63">
        <f t="shared" si="58"/>
        <v>0.58333333333333337</v>
      </c>
      <c r="V30" s="62">
        <f>COUNTIFS(Table11[Date],"&lt;&gt;",Table11[Area],'Verbal Stats'!T30)</f>
        <v>24</v>
      </c>
      <c r="W30" s="62">
        <f>COUNTIFS(Table11[Correct/ Incorrect],"=Correct",Table11[Area],'Verbal Stats'!T30)</f>
        <v>14</v>
      </c>
      <c r="Y30" s="62" t="s">
        <v>81</v>
      </c>
      <c r="Z30" s="63">
        <f t="shared" si="59"/>
        <v>0.58064516129032262</v>
      </c>
      <c r="AA30" s="62">
        <f>COUNTIFS(Table11[Date],"&lt;&gt;",Table11[Area],'Verbal Stats'!Y30)</f>
        <v>31</v>
      </c>
      <c r="AB30" s="62">
        <f>COUNTIFS(Table11[Correct/ Incorrect],"=Correct",Table11[Area],'Verbal Stats'!Y30)</f>
        <v>18</v>
      </c>
    </row>
    <row r="31" spans="3:28">
      <c r="C31" s="136">
        <v>44062</v>
      </c>
      <c r="D31" s="143" t="str">
        <f t="shared" si="53"/>
        <v/>
      </c>
      <c r="E31" s="59">
        <f>COUNTIFS(Table14[Date],C31)</f>
        <v>0</v>
      </c>
      <c r="F31" s="144">
        <f>COUNTIFS(Table14[Date],C31,Table14[Correct/ Incorrect],"=Correct")</f>
        <v>0</v>
      </c>
      <c r="G31" s="143">
        <f t="shared" si="52"/>
        <v>0.5625</v>
      </c>
      <c r="H31" s="59">
        <f>COUNTIFS(Table11[Date],C31,Table11[Q. Type],"=SC")</f>
        <v>16</v>
      </c>
      <c r="I31" s="144">
        <f>COUNTIFS(Table11[Date],C31,Table11[Q. Type],"=SC",Table11[Correct/ Incorrect],"=Correct")</f>
        <v>9</v>
      </c>
      <c r="J31" s="143">
        <f t="shared" si="54"/>
        <v>0.75</v>
      </c>
      <c r="K31" s="59">
        <f>COUNTIFS(Table11[Date],C31,Table11[Q. Type],"=CR")</f>
        <v>16</v>
      </c>
      <c r="L31" s="144">
        <f>COUNTIFS(Table11[Date],C31,Table11[Q. Type],"=CR",Table11[Correct/ Incorrect],"=Correct")</f>
        <v>12</v>
      </c>
      <c r="M31" s="76">
        <f t="shared" si="55"/>
        <v>32</v>
      </c>
      <c r="N31" s="76">
        <f t="shared" si="56"/>
        <v>21</v>
      </c>
      <c r="O31" s="130">
        <f t="shared" si="57"/>
        <v>0.65625</v>
      </c>
      <c r="T31" s="62" t="s">
        <v>204</v>
      </c>
      <c r="U31" s="63">
        <f t="shared" si="58"/>
        <v>1</v>
      </c>
      <c r="V31" s="62">
        <f>COUNTIFS(Table11[Date],"&lt;&gt;",Table11[Area],'Verbal Stats'!T31)</f>
        <v>1</v>
      </c>
      <c r="W31" s="62">
        <f>COUNTIFS(Table11[Correct/ Incorrect],"=Correct",Table11[Area],'Verbal Stats'!T31)</f>
        <v>1</v>
      </c>
      <c r="Y31" s="62" t="s">
        <v>125</v>
      </c>
      <c r="Z31" s="63">
        <f t="shared" si="59"/>
        <v>1</v>
      </c>
      <c r="AA31" s="62">
        <f>COUNTIFS(Table11[Date],"&lt;&gt;",Table11[Area],'Verbal Stats'!Y31)</f>
        <v>1</v>
      </c>
      <c r="AB31" s="62">
        <f>COUNTIFS(Table11[Correct/ Incorrect],"=Correct",Table11[Area],'Verbal Stats'!Y31)</f>
        <v>1</v>
      </c>
    </row>
    <row r="32" spans="3:28">
      <c r="C32" s="136">
        <v>44063</v>
      </c>
      <c r="D32" s="143" t="str">
        <f t="shared" si="53"/>
        <v/>
      </c>
      <c r="E32" s="59">
        <f>COUNTIFS(Table14[Date],C32)</f>
        <v>0</v>
      </c>
      <c r="F32" s="144">
        <f>COUNTIFS(Table14[Date],C32,Table14[Correct/ Incorrect],"=Correct")</f>
        <v>0</v>
      </c>
      <c r="G32" s="143">
        <f t="shared" si="52"/>
        <v>0.6875</v>
      </c>
      <c r="H32" s="59">
        <f>COUNTIFS(Table11[Date],C32,Table11[Q. Type],"=SC")</f>
        <v>16</v>
      </c>
      <c r="I32" s="144">
        <f>COUNTIFS(Table11[Date],C32,Table11[Q. Type],"=SC",Table11[Correct/ Incorrect],"=Correct")</f>
        <v>11</v>
      </c>
      <c r="J32" s="143">
        <f t="shared" si="54"/>
        <v>0.6875</v>
      </c>
      <c r="K32" s="59">
        <f>COUNTIFS(Table11[Date],C32,Table11[Q. Type],"=CR")</f>
        <v>16</v>
      </c>
      <c r="L32" s="144">
        <f>COUNTIFS(Table11[Date],C32,Table11[Q. Type],"=CR",Table11[Correct/ Incorrect],"=Correct")</f>
        <v>11</v>
      </c>
      <c r="M32" s="76">
        <f t="shared" si="55"/>
        <v>32</v>
      </c>
      <c r="N32" s="76">
        <f t="shared" si="56"/>
        <v>22</v>
      </c>
      <c r="O32" s="130">
        <f t="shared" si="57"/>
        <v>0.6875</v>
      </c>
      <c r="T32" s="62" t="s">
        <v>206</v>
      </c>
      <c r="U32" s="63">
        <f t="shared" si="58"/>
        <v>0.5892857142857143</v>
      </c>
      <c r="V32" s="62">
        <f>COUNTIFS(Table11[Date],"&lt;&gt;",Table11[Area],'Verbal Stats'!T32)</f>
        <v>56</v>
      </c>
      <c r="W32" s="62">
        <f>COUNTIFS(Table11[Correct/ Incorrect],"=Correct",Table11[Area],'Verbal Stats'!T32)</f>
        <v>33</v>
      </c>
      <c r="Y32" s="62" t="s">
        <v>130</v>
      </c>
      <c r="Z32" s="63">
        <f t="shared" si="59"/>
        <v>0.83333333333333337</v>
      </c>
      <c r="AA32" s="62">
        <f>COUNTIFS(Table11[Date],"&lt;&gt;",Table11[Area],'Verbal Stats'!Y32)</f>
        <v>18</v>
      </c>
      <c r="AB32" s="62">
        <f>COUNTIFS(Table11[Correct/ Incorrect],"=Correct",Table11[Area],'Verbal Stats'!Y32)</f>
        <v>15</v>
      </c>
    </row>
    <row r="33" spans="3:28">
      <c r="C33" s="137">
        <v>44064</v>
      </c>
      <c r="D33" s="145">
        <f t="shared" si="53"/>
        <v>0.77777777777777779</v>
      </c>
      <c r="E33" s="107">
        <f>COUNTIFS(Table14[Date],C33)</f>
        <v>18</v>
      </c>
      <c r="F33" s="146">
        <f>COUNTIFS(Table14[Date],C33,Table14[Correct/ Incorrect],"=Correct")</f>
        <v>14</v>
      </c>
      <c r="G33" s="145">
        <f t="shared" si="52"/>
        <v>0.375</v>
      </c>
      <c r="H33" s="107">
        <f>COUNTIFS(Table11[Date],C33,Table11[Q. Type],"=SC")</f>
        <v>16</v>
      </c>
      <c r="I33" s="146">
        <f>COUNTIFS(Table11[Date],C33,Table11[Q. Type],"=SC",Table11[Correct/ Incorrect],"=Correct")</f>
        <v>6</v>
      </c>
      <c r="J33" s="145">
        <f t="shared" si="54"/>
        <v>0.75</v>
      </c>
      <c r="K33" s="107">
        <f>COUNTIFS(Table11[Date],C33,Table11[Q. Type],"=CR")</f>
        <v>16</v>
      </c>
      <c r="L33" s="146">
        <f>COUNTIFS(Table11[Date],C33,Table11[Q. Type],"=CR",Table11[Correct/ Incorrect],"=Correct")</f>
        <v>12</v>
      </c>
      <c r="M33" s="107">
        <f t="shared" si="55"/>
        <v>50</v>
      </c>
      <c r="N33" s="107">
        <f t="shared" si="56"/>
        <v>32</v>
      </c>
      <c r="O33" s="131">
        <f t="shared" si="57"/>
        <v>0.64</v>
      </c>
      <c r="T33" s="62" t="s">
        <v>215</v>
      </c>
      <c r="U33" s="63">
        <f t="shared" si="58"/>
        <v>0.6</v>
      </c>
      <c r="V33" s="62">
        <f>COUNTIFS(Table11[Date],"&lt;&gt;",Table11[Area],'Verbal Stats'!T33)</f>
        <v>20</v>
      </c>
      <c r="W33" s="62">
        <f>COUNTIFS(Table11[Correct/ Incorrect],"=Correct",Table11[Area],'Verbal Stats'!T33)</f>
        <v>12</v>
      </c>
      <c r="Y33" s="62" t="s">
        <v>133</v>
      </c>
      <c r="Z33" s="63">
        <f t="shared" si="59"/>
        <v>0.54545454545454541</v>
      </c>
      <c r="AA33" s="62">
        <f>COUNTIFS(Table11[Date],"&lt;&gt;",Table11[Area],'Verbal Stats'!Y33)</f>
        <v>11</v>
      </c>
      <c r="AB33" s="62">
        <f>COUNTIFS(Table11[Correct/ Incorrect],"=Correct",Table11[Area],'Verbal Stats'!Y33)</f>
        <v>6</v>
      </c>
    </row>
    <row r="34" spans="3:28">
      <c r="C34" s="136">
        <v>44065</v>
      </c>
      <c r="D34" s="143" t="str">
        <f t="shared" si="53"/>
        <v/>
      </c>
      <c r="E34" s="59">
        <f>COUNTIFS(Table14[Date],C34)</f>
        <v>0</v>
      </c>
      <c r="F34" s="144">
        <f>COUNTIFS(Table14[Date],C34,Table14[Correct/ Incorrect],"=Correct")</f>
        <v>0</v>
      </c>
      <c r="G34" s="143" t="str">
        <f t="shared" si="52"/>
        <v/>
      </c>
      <c r="H34" s="59">
        <f>COUNTIFS(Table11[Date],C34,Table11[Q. Type],"=SC")</f>
        <v>0</v>
      </c>
      <c r="I34" s="144">
        <f>COUNTIFS(Table11[Date],C34,Table11[Q. Type],"=SC",Table11[Correct/ Incorrect],"=Correct")</f>
        <v>0</v>
      </c>
      <c r="J34" s="143" t="str">
        <f t="shared" si="54"/>
        <v/>
      </c>
      <c r="K34" s="59">
        <f>COUNTIFS(Table11[Date],C34,Table11[Q. Type],"=CR")</f>
        <v>0</v>
      </c>
      <c r="L34" s="144">
        <f>COUNTIFS(Table11[Date],C34,Table11[Q. Type],"=CR",Table11[Correct/ Incorrect],"=Correct")</f>
        <v>0</v>
      </c>
      <c r="M34" s="76">
        <f t="shared" si="55"/>
        <v>0</v>
      </c>
      <c r="N34" s="76">
        <f t="shared" si="56"/>
        <v>0</v>
      </c>
      <c r="O34" s="130" t="str">
        <f t="shared" si="57"/>
        <v/>
      </c>
      <c r="T34" s="62" t="s">
        <v>218</v>
      </c>
      <c r="U34" s="63">
        <f t="shared" si="58"/>
        <v>0.69444444444444442</v>
      </c>
      <c r="V34" s="62">
        <f>COUNTIFS(Table11[Date],"&lt;&gt;",Table11[Area],'Verbal Stats'!T34)</f>
        <v>36</v>
      </c>
      <c r="W34" s="62">
        <f>COUNTIFS(Table11[Correct/ Incorrect],"=Correct",Table11[Area],'Verbal Stats'!T34)</f>
        <v>25</v>
      </c>
      <c r="Y34" s="62" t="s">
        <v>142</v>
      </c>
      <c r="Z34" s="63">
        <f t="shared" si="59"/>
        <v>0.5</v>
      </c>
      <c r="AA34" s="62">
        <f>COUNTIFS(Table11[Date],"&lt;&gt;",Table11[Area],'Verbal Stats'!Y34)</f>
        <v>2</v>
      </c>
      <c r="AB34" s="62">
        <f>COUNTIFS(Table11[Correct/ Incorrect],"=Correct",Table11[Area],'Verbal Stats'!Y34)</f>
        <v>1</v>
      </c>
    </row>
    <row r="35" spans="3:28">
      <c r="C35" s="136">
        <v>44066</v>
      </c>
      <c r="D35" s="143" t="str">
        <f t="shared" si="53"/>
        <v/>
      </c>
      <c r="E35" s="59">
        <f>COUNTIFS(Table14[Date],C35)</f>
        <v>0</v>
      </c>
      <c r="F35" s="144">
        <f>COUNTIFS(Table14[Date],C35,Table14[Correct/ Incorrect],"=Correct")</f>
        <v>0</v>
      </c>
      <c r="G35" s="143" t="str">
        <f t="shared" si="52"/>
        <v/>
      </c>
      <c r="H35" s="59">
        <f>COUNTIFS(Table11[Date],C35,Table11[Q. Type],"=SC")</f>
        <v>0</v>
      </c>
      <c r="I35" s="144">
        <f>COUNTIFS(Table11[Date],C35,Table11[Q. Type],"=SC",Table11[Correct/ Incorrect],"=Correct")</f>
        <v>0</v>
      </c>
      <c r="J35" s="143" t="str">
        <f t="shared" si="54"/>
        <v/>
      </c>
      <c r="K35" s="59">
        <f>COUNTIFS(Table11[Date],C35,Table11[Q. Type],"=CR")</f>
        <v>0</v>
      </c>
      <c r="L35" s="144">
        <f>COUNTIFS(Table11[Date],C35,Table11[Q. Type],"=CR",Table11[Correct/ Incorrect],"=Correct")</f>
        <v>0</v>
      </c>
      <c r="M35" s="76">
        <f t="shared" si="55"/>
        <v>0</v>
      </c>
      <c r="N35" s="76">
        <f t="shared" si="56"/>
        <v>0</v>
      </c>
      <c r="O35" s="130" t="str">
        <f t="shared" si="57"/>
        <v/>
      </c>
      <c r="Y35" s="62" t="s">
        <v>143</v>
      </c>
      <c r="Z35" s="63">
        <f>AB35/AA35</f>
        <v>0.61538461538461542</v>
      </c>
      <c r="AA35" s="62">
        <f>COUNTIFS(Table11[Date],"&lt;&gt;",Table11[Area],'Verbal Stats'!Y35)</f>
        <v>13</v>
      </c>
      <c r="AB35" s="62">
        <f>COUNTIFS(Table11[Correct/ Incorrect],"=Correct",Table11[Area],'Verbal Stats'!Y35)</f>
        <v>8</v>
      </c>
    </row>
    <row r="36" spans="3:28">
      <c r="C36" s="136">
        <v>44067</v>
      </c>
      <c r="D36" s="143">
        <f t="shared" si="53"/>
        <v>0.81818181818181823</v>
      </c>
      <c r="E36" s="59">
        <f>COUNTIFS(Table14[Date],C36)</f>
        <v>22</v>
      </c>
      <c r="F36" s="144">
        <f>COUNTIFS(Table14[Date],C36,Table14[Correct/ Incorrect],"=Correct")</f>
        <v>18</v>
      </c>
      <c r="G36" s="143" t="str">
        <f t="shared" si="52"/>
        <v/>
      </c>
      <c r="H36" s="59">
        <f>COUNTIFS(Table11[Date],C36,Table11[Q. Type],"=SC")</f>
        <v>0</v>
      </c>
      <c r="I36" s="144">
        <f>COUNTIFS(Table11[Date],C36,Table11[Q. Type],"=SC",Table11[Correct/ Incorrect],"=Correct")</f>
        <v>0</v>
      </c>
      <c r="J36" s="143" t="str">
        <f t="shared" si="54"/>
        <v/>
      </c>
      <c r="K36" s="59">
        <f>COUNTIFS(Table11[Date],C36,Table11[Q. Type],"=CR")</f>
        <v>0</v>
      </c>
      <c r="L36" s="144">
        <f>COUNTIFS(Table11[Date],C36,Table11[Q. Type],"=CR",Table11[Correct/ Incorrect],"=Correct")</f>
        <v>0</v>
      </c>
      <c r="M36" s="76">
        <f t="shared" si="55"/>
        <v>22</v>
      </c>
      <c r="N36" s="76">
        <f t="shared" si="56"/>
        <v>18</v>
      </c>
      <c r="O36" s="130">
        <f t="shared" si="57"/>
        <v>0.81818181818181823</v>
      </c>
    </row>
    <row r="37" spans="3:28">
      <c r="C37" s="137">
        <v>44068</v>
      </c>
      <c r="D37" s="145">
        <f t="shared" si="53"/>
        <v>1</v>
      </c>
      <c r="E37" s="107">
        <f>COUNTIFS(Table14[Date],C37)</f>
        <v>4</v>
      </c>
      <c r="F37" s="146">
        <f>COUNTIFS(Table14[Date],C37,Table14[Correct/ Incorrect],"=Correct")</f>
        <v>4</v>
      </c>
      <c r="G37" s="145">
        <f t="shared" si="52"/>
        <v>0.73333333333333328</v>
      </c>
      <c r="H37" s="107">
        <f>COUNTIFS(Table11[Date],C37,Table11[Q. Type],"=SC")</f>
        <v>15</v>
      </c>
      <c r="I37" s="146">
        <f>COUNTIFS(Table11[Date],C37,Table11[Q. Type],"=SC",Table11[Correct/ Incorrect],"=Correct")</f>
        <v>11</v>
      </c>
      <c r="J37" s="145">
        <f t="shared" si="54"/>
        <v>0.4</v>
      </c>
      <c r="K37" s="107">
        <f>COUNTIFS(Table11[Date],C37,Table11[Q. Type],"=CR")</f>
        <v>15</v>
      </c>
      <c r="L37" s="146">
        <f>COUNTIFS(Table11[Date],C37,Table11[Q. Type],"=CR",Table11[Correct/ Incorrect],"=Correct")</f>
        <v>6</v>
      </c>
      <c r="M37" s="107">
        <f t="shared" si="55"/>
        <v>34</v>
      </c>
      <c r="N37" s="107">
        <f t="shared" si="56"/>
        <v>21</v>
      </c>
      <c r="O37" s="131">
        <f t="shared" si="57"/>
        <v>0.61764705882352944</v>
      </c>
    </row>
    <row r="38" spans="3:28">
      <c r="C38" s="136">
        <v>44069</v>
      </c>
      <c r="D38" s="143" t="str">
        <f t="shared" si="53"/>
        <v/>
      </c>
      <c r="E38" s="59">
        <f>COUNTIFS(Table14[Date],C38)</f>
        <v>0</v>
      </c>
      <c r="F38" s="144">
        <f>COUNTIFS(Table14[Date],C38,Table14[Correct/ Incorrect],"=Correct")</f>
        <v>0</v>
      </c>
      <c r="G38" s="143" t="str">
        <f t="shared" si="52"/>
        <v/>
      </c>
      <c r="H38" s="59">
        <f>COUNTIFS(Table11[Date],C38,Table11[Q. Type],"=SC")</f>
        <v>0</v>
      </c>
      <c r="I38" s="144">
        <f>COUNTIFS(Table11[Date],C38,Table11[Q. Type],"=SC",Table11[Correct/ Incorrect],"=Correct")</f>
        <v>0</v>
      </c>
      <c r="J38" s="143" t="str">
        <f t="shared" si="54"/>
        <v/>
      </c>
      <c r="K38" s="59">
        <f>COUNTIFS(Table11[Date],C38,Table11[Q. Type],"=CR")</f>
        <v>0</v>
      </c>
      <c r="L38" s="144">
        <f>COUNTIFS(Table11[Date],C38,Table11[Q. Type],"=CR",Table11[Correct/ Incorrect],"=Correct")</f>
        <v>0</v>
      </c>
      <c r="M38" s="76">
        <f t="shared" si="55"/>
        <v>0</v>
      </c>
      <c r="N38" s="76">
        <f t="shared" si="56"/>
        <v>0</v>
      </c>
      <c r="O38" s="130" t="str">
        <f t="shared" si="57"/>
        <v/>
      </c>
    </row>
    <row r="39" spans="3:28">
      <c r="C39" s="136">
        <v>44070</v>
      </c>
      <c r="D39" s="143">
        <f t="shared" si="53"/>
        <v>0.78947368421052633</v>
      </c>
      <c r="E39" s="59">
        <f>COUNTIFS(Table14[Date],C39)</f>
        <v>19</v>
      </c>
      <c r="F39" s="144">
        <f>COUNTIFS(Table14[Date],C39,Table14[Correct/ Incorrect],"=Correct")</f>
        <v>15</v>
      </c>
      <c r="G39" s="143" t="str">
        <f t="shared" si="52"/>
        <v/>
      </c>
      <c r="H39" s="59">
        <f>COUNTIFS(Table11[Date],C39,Table11[Q. Type],"=SC")</f>
        <v>0</v>
      </c>
      <c r="I39" s="144">
        <f>COUNTIFS(Table11[Date],C39,Table11[Q. Type],"=SC",Table11[Correct/ Incorrect],"=Correct")</f>
        <v>0</v>
      </c>
      <c r="J39" s="143" t="str">
        <f t="shared" si="54"/>
        <v/>
      </c>
      <c r="K39" s="59">
        <f>COUNTIFS(Table11[Date],C39,Table11[Q. Type],"=CR")</f>
        <v>0</v>
      </c>
      <c r="L39" s="144">
        <f>COUNTIFS(Table11[Date],C39,Table11[Q. Type],"=CR",Table11[Correct/ Incorrect],"=Correct")</f>
        <v>0</v>
      </c>
      <c r="M39" s="76">
        <f t="shared" si="55"/>
        <v>19</v>
      </c>
      <c r="N39" s="76">
        <f t="shared" si="56"/>
        <v>15</v>
      </c>
      <c r="O39" s="130">
        <f t="shared" si="57"/>
        <v>0.78947368421052633</v>
      </c>
    </row>
    <row r="40" spans="3:28">
      <c r="C40" s="136">
        <v>44071</v>
      </c>
      <c r="D40" s="143" t="str">
        <f t="shared" si="53"/>
        <v/>
      </c>
      <c r="E40" s="59">
        <f>COUNTIFS(Table14[Date],C40)</f>
        <v>0</v>
      </c>
      <c r="F40" s="144">
        <f>COUNTIFS(Table14[Date],C40,Table14[Correct/ Incorrect],"=Correct")</f>
        <v>0</v>
      </c>
      <c r="G40" s="143" t="str">
        <f t="shared" si="52"/>
        <v/>
      </c>
      <c r="H40" s="59">
        <f>COUNTIFS(Table11[Date],C40,Table11[Q. Type],"=SC")</f>
        <v>0</v>
      </c>
      <c r="I40" s="144">
        <f>COUNTIFS(Table11[Date],C40,Table11[Q. Type],"=SC",Table11[Correct/ Incorrect],"=Correct")</f>
        <v>0</v>
      </c>
      <c r="J40" s="143" t="str">
        <f t="shared" si="54"/>
        <v/>
      </c>
      <c r="K40" s="59">
        <f>COUNTIFS(Table11[Date],C40,Table11[Q. Type],"=CR")</f>
        <v>0</v>
      </c>
      <c r="L40" s="144">
        <f>COUNTIFS(Table11[Date],C40,Table11[Q. Type],"=CR",Table11[Correct/ Incorrect],"=Correct")</f>
        <v>0</v>
      </c>
      <c r="M40" s="76">
        <f t="shared" si="55"/>
        <v>0</v>
      </c>
      <c r="N40" s="76">
        <f t="shared" si="56"/>
        <v>0</v>
      </c>
      <c r="O40" s="130" t="str">
        <f t="shared" si="57"/>
        <v/>
      </c>
    </row>
    <row r="41" spans="3:28">
      <c r="C41" s="136">
        <v>44072</v>
      </c>
      <c r="D41" s="143" t="str">
        <f t="shared" si="53"/>
        <v/>
      </c>
      <c r="E41" s="59">
        <f>COUNTIFS(Table14[Date],C41)</f>
        <v>0</v>
      </c>
      <c r="F41" s="144">
        <f>COUNTIFS(Table14[Date],C41,Table14[Correct/ Incorrect],"=Correct")</f>
        <v>0</v>
      </c>
      <c r="G41" s="143" t="str">
        <f t="shared" si="52"/>
        <v/>
      </c>
      <c r="H41" s="59">
        <f>COUNTIFS(Table11[Date],C41,Table11[Q. Type],"=SC")</f>
        <v>0</v>
      </c>
      <c r="I41" s="144">
        <f>COUNTIFS(Table11[Date],C41,Table11[Q. Type],"=SC",Table11[Correct/ Incorrect],"=Correct")</f>
        <v>0</v>
      </c>
      <c r="J41" s="143" t="str">
        <f t="shared" si="54"/>
        <v/>
      </c>
      <c r="K41" s="59">
        <f>COUNTIFS(Table11[Date],C41,Table11[Q. Type],"=CR")</f>
        <v>0</v>
      </c>
      <c r="L41" s="144">
        <f>COUNTIFS(Table11[Date],C41,Table11[Q. Type],"=CR",Table11[Correct/ Incorrect],"=Correct")</f>
        <v>0</v>
      </c>
      <c r="M41" s="76">
        <f t="shared" si="55"/>
        <v>0</v>
      </c>
      <c r="N41" s="76">
        <f t="shared" si="56"/>
        <v>0</v>
      </c>
      <c r="O41" s="130" t="str">
        <f t="shared" si="57"/>
        <v/>
      </c>
    </row>
    <row r="42" spans="3:28">
      <c r="C42" s="136">
        <v>44073</v>
      </c>
      <c r="D42" s="143" t="str">
        <f t="shared" si="53"/>
        <v/>
      </c>
      <c r="E42" s="59">
        <f>COUNTIFS(Table14[Date],C42)</f>
        <v>0</v>
      </c>
      <c r="F42" s="144">
        <f>COUNTIFS(Table14[Date],C42,Table14[Correct/ Incorrect],"=Correct")</f>
        <v>0</v>
      </c>
      <c r="G42" s="143" t="str">
        <f t="shared" si="52"/>
        <v/>
      </c>
      <c r="H42" s="59">
        <f>COUNTIFS(Table11[Date],C42,Table11[Q. Type],"=SC")</f>
        <v>0</v>
      </c>
      <c r="I42" s="144">
        <f>COUNTIFS(Table11[Date],C42,Table11[Q. Type],"=SC",Table11[Correct/ Incorrect],"=Correct")</f>
        <v>0</v>
      </c>
      <c r="J42" s="143" t="str">
        <f t="shared" si="54"/>
        <v/>
      </c>
      <c r="K42" s="59">
        <f>COUNTIFS(Table11[Date],C42,Table11[Q. Type],"=CR")</f>
        <v>0</v>
      </c>
      <c r="L42" s="144">
        <f>COUNTIFS(Table11[Date],C42,Table11[Q. Type],"=CR",Table11[Correct/ Incorrect],"=Correct")</f>
        <v>0</v>
      </c>
      <c r="M42" s="76">
        <f t="shared" si="55"/>
        <v>0</v>
      </c>
      <c r="N42" s="76">
        <f t="shared" si="56"/>
        <v>0</v>
      </c>
      <c r="O42" s="130" t="str">
        <f t="shared" si="57"/>
        <v/>
      </c>
    </row>
    <row r="43" spans="3:28">
      <c r="C43" s="136">
        <v>44074</v>
      </c>
      <c r="D43" s="143">
        <f t="shared" si="53"/>
        <v>0.84210526315789469</v>
      </c>
      <c r="E43" s="59">
        <f>COUNTIFS(Table14[Date],C43)</f>
        <v>19</v>
      </c>
      <c r="F43" s="144">
        <f>COUNTIFS(Table14[Date],C43,Table14[Correct/ Incorrect],"=Correct")</f>
        <v>16</v>
      </c>
      <c r="G43" s="143">
        <f t="shared" si="52"/>
        <v>0.73333333333333328</v>
      </c>
      <c r="H43" s="59">
        <f>COUNTIFS(Table11[Date],C43,Table11[Q. Type],"=SC")</f>
        <v>15</v>
      </c>
      <c r="I43" s="144">
        <f>COUNTIFS(Table11[Date],C43,Table11[Q. Type],"=SC",Table11[Correct/ Incorrect],"=Correct")</f>
        <v>11</v>
      </c>
      <c r="J43" s="143">
        <f t="shared" si="54"/>
        <v>0.8666666666666667</v>
      </c>
      <c r="K43" s="59">
        <f>COUNTIFS(Table11[Date],C43,Table11[Q. Type],"=CR")</f>
        <v>15</v>
      </c>
      <c r="L43" s="144">
        <f>COUNTIFS(Table11[Date],C43,Table11[Q. Type],"=CR",Table11[Correct/ Incorrect],"=Correct")</f>
        <v>13</v>
      </c>
      <c r="M43" s="76">
        <f t="shared" si="55"/>
        <v>49</v>
      </c>
      <c r="N43" s="76">
        <f t="shared" si="56"/>
        <v>40</v>
      </c>
      <c r="O43" s="130">
        <f t="shared" si="57"/>
        <v>0.81632653061224492</v>
      </c>
    </row>
    <row r="44" spans="3:28">
      <c r="C44" s="136">
        <v>44075</v>
      </c>
      <c r="D44" s="143">
        <f t="shared" si="53"/>
        <v>0.95</v>
      </c>
      <c r="E44" s="59">
        <f>COUNTIFS(Table14[Date],C44)</f>
        <v>20</v>
      </c>
      <c r="F44" s="144">
        <f>COUNTIFS(Table14[Date],C44,Table14[Correct/ Incorrect],"=Correct")</f>
        <v>19</v>
      </c>
      <c r="G44" s="143">
        <f t="shared" si="52"/>
        <v>0.73333333333333328</v>
      </c>
      <c r="H44" s="59">
        <f>COUNTIFS(Table11[Date],C44,Table11[Q. Type],"=SC")</f>
        <v>15</v>
      </c>
      <c r="I44" s="144">
        <f>COUNTIFS(Table11[Date],C44,Table11[Q. Type],"=SC",Table11[Correct/ Incorrect],"=Correct")</f>
        <v>11</v>
      </c>
      <c r="J44" s="143">
        <f t="shared" si="54"/>
        <v>0.8666666666666667</v>
      </c>
      <c r="K44" s="59">
        <f>COUNTIFS(Table11[Date],C44,Table11[Q. Type],"=CR")</f>
        <v>15</v>
      </c>
      <c r="L44" s="144">
        <f>COUNTIFS(Table11[Date],C44,Table11[Q. Type],"=CR",Table11[Correct/ Incorrect],"=Correct")</f>
        <v>13</v>
      </c>
      <c r="M44" s="76">
        <f t="shared" si="55"/>
        <v>50</v>
      </c>
      <c r="N44" s="76">
        <f t="shared" si="56"/>
        <v>43</v>
      </c>
      <c r="O44" s="130">
        <f t="shared" si="57"/>
        <v>0.86</v>
      </c>
    </row>
    <row r="45" spans="3:28">
      <c r="C45" s="138">
        <v>44076</v>
      </c>
      <c r="D45" s="147" t="str">
        <f t="shared" si="53"/>
        <v/>
      </c>
      <c r="E45" s="114">
        <f>COUNTIFS(Table14[Date],C45)</f>
        <v>0</v>
      </c>
      <c r="F45" s="148">
        <f>COUNTIFS(Table14[Date],C45,Table14[Correct/ Incorrect],"=Correct")</f>
        <v>0</v>
      </c>
      <c r="G45" s="147">
        <f t="shared" si="52"/>
        <v>0.46666666666666667</v>
      </c>
      <c r="H45" s="114">
        <f>COUNTIFS(Table11[Date],C45,Table11[Q. Type],"=SC")</f>
        <v>15</v>
      </c>
      <c r="I45" s="148">
        <f>COUNTIFS(Table11[Date],C45,Table11[Q. Type],"=SC",Table11[Correct/ Incorrect],"=Correct")</f>
        <v>7</v>
      </c>
      <c r="J45" s="147" t="str">
        <f t="shared" si="54"/>
        <v/>
      </c>
      <c r="K45" s="114">
        <f>COUNTIFS(Table11[Date],C45,Table11[Q. Type],"=CR")</f>
        <v>0</v>
      </c>
      <c r="L45" s="148">
        <f>COUNTIFS(Table11[Date],C45,Table11[Q. Type],"=CR",Table11[Correct/ Incorrect],"=Correct")</f>
        <v>0</v>
      </c>
      <c r="M45" s="114">
        <f t="shared" si="55"/>
        <v>15</v>
      </c>
      <c r="N45" s="114">
        <f t="shared" si="56"/>
        <v>7</v>
      </c>
      <c r="O45" s="132">
        <f t="shared" si="57"/>
        <v>0.46666666666666667</v>
      </c>
    </row>
    <row r="46" spans="3:28">
      <c r="C46" s="136">
        <v>44077</v>
      </c>
      <c r="D46" s="143">
        <f t="shared" si="53"/>
        <v>0.72</v>
      </c>
      <c r="E46" s="59">
        <f>COUNTIFS(Table14[Date],C46)</f>
        <v>25</v>
      </c>
      <c r="F46" s="144">
        <f>COUNTIFS(Table14[Date],C46,Table14[Correct/ Incorrect],"=Correct")</f>
        <v>18</v>
      </c>
      <c r="G46" s="143" t="str">
        <f t="shared" si="52"/>
        <v/>
      </c>
      <c r="H46" s="59">
        <f>COUNTIFS(Table11[Date],C46,Table11[Q. Type],"=SC")</f>
        <v>0</v>
      </c>
      <c r="I46" s="144">
        <f>COUNTIFS(Table11[Date],C46,Table11[Q. Type],"=SC",Table11[Correct/ Incorrect],"=Correct")</f>
        <v>0</v>
      </c>
      <c r="J46" s="143">
        <f t="shared" si="54"/>
        <v>0.8</v>
      </c>
      <c r="K46" s="59">
        <f>COUNTIFS(Table11[Date],C46,Table11[Q. Type],"=CR")</f>
        <v>15</v>
      </c>
      <c r="L46" s="144">
        <f>COUNTIFS(Table11[Date],C46,Table11[Q. Type],"=CR",Table11[Correct/ Incorrect],"=Correct")</f>
        <v>12</v>
      </c>
      <c r="M46" s="76">
        <f t="shared" si="55"/>
        <v>40</v>
      </c>
      <c r="N46" s="76">
        <f t="shared" si="56"/>
        <v>30</v>
      </c>
      <c r="O46" s="130">
        <f t="shared" si="57"/>
        <v>0.75</v>
      </c>
    </row>
    <row r="47" spans="3:28">
      <c r="C47" s="136">
        <v>44078</v>
      </c>
      <c r="D47" s="143">
        <f t="shared" si="53"/>
        <v>0.9</v>
      </c>
      <c r="E47" s="59">
        <f>COUNTIFS(Table14[Date],C47)</f>
        <v>20</v>
      </c>
      <c r="F47" s="144">
        <f>COUNTIFS(Table14[Date],C47,Table14[Correct/ Incorrect],"=Correct")</f>
        <v>18</v>
      </c>
      <c r="G47" s="143">
        <f t="shared" si="52"/>
        <v>0.73333333333333328</v>
      </c>
      <c r="H47" s="59">
        <f>COUNTIFS(Table11[Date],C47,Table11[Q. Type],"=SC")</f>
        <v>15</v>
      </c>
      <c r="I47" s="144">
        <f>COUNTIFS(Table11[Date],C47,Table11[Q. Type],"=SC",Table11[Correct/ Incorrect],"=Correct")</f>
        <v>11</v>
      </c>
      <c r="J47" s="143">
        <f t="shared" si="54"/>
        <v>0.73333333333333328</v>
      </c>
      <c r="K47" s="59">
        <f>COUNTIFS(Table11[Date],C47,Table11[Q. Type],"=CR")</f>
        <v>15</v>
      </c>
      <c r="L47" s="144">
        <f>COUNTIFS(Table11[Date],C47,Table11[Q. Type],"=CR",Table11[Correct/ Incorrect],"=Correct")</f>
        <v>11</v>
      </c>
      <c r="M47" s="76">
        <f t="shared" si="55"/>
        <v>50</v>
      </c>
      <c r="N47" s="76">
        <f t="shared" si="56"/>
        <v>40</v>
      </c>
      <c r="O47" s="130">
        <f t="shared" si="57"/>
        <v>0.8</v>
      </c>
    </row>
    <row r="48" spans="3:28">
      <c r="C48" s="136">
        <v>44079</v>
      </c>
      <c r="D48" s="143" t="str">
        <f t="shared" si="53"/>
        <v/>
      </c>
      <c r="E48" s="59">
        <f>COUNTIFS(Table14[Date],C48)</f>
        <v>0</v>
      </c>
      <c r="F48" s="144">
        <f>COUNTIFS(Table14[Date],C48,Table14[Correct/ Incorrect],"=Correct")</f>
        <v>0</v>
      </c>
      <c r="G48" s="143" t="str">
        <f t="shared" si="52"/>
        <v/>
      </c>
      <c r="H48" s="59">
        <f>COUNTIFS(Table11[Date],C48,Table11[Q. Type],"=SC")</f>
        <v>0</v>
      </c>
      <c r="I48" s="144">
        <f>COUNTIFS(Table11[Date],C48,Table11[Q. Type],"=SC",Table11[Correct/ Incorrect],"=Correct")</f>
        <v>0</v>
      </c>
      <c r="J48" s="143" t="str">
        <f t="shared" si="54"/>
        <v/>
      </c>
      <c r="K48" s="59">
        <f>COUNTIFS(Table11[Date],C48,Table11[Q. Type],"=CR")</f>
        <v>0</v>
      </c>
      <c r="L48" s="144">
        <f>COUNTIFS(Table11[Date],C48,Table11[Q. Type],"=CR",Table11[Correct/ Incorrect],"=Correct")</f>
        <v>0</v>
      </c>
      <c r="M48" s="76">
        <f t="shared" si="55"/>
        <v>0</v>
      </c>
      <c r="N48" s="76">
        <f t="shared" si="56"/>
        <v>0</v>
      </c>
      <c r="O48" s="130" t="str">
        <f t="shared" si="57"/>
        <v/>
      </c>
    </row>
    <row r="49" spans="3:15">
      <c r="C49" s="136">
        <v>44080</v>
      </c>
      <c r="D49" s="143" t="str">
        <f t="shared" ref="D49:D63" si="60">IFERROR(F49/E49,"")</f>
        <v/>
      </c>
      <c r="E49" s="59">
        <f>COUNTIFS(Table14[Date],C49)</f>
        <v>0</v>
      </c>
      <c r="F49" s="144">
        <f>COUNTIFS(Table14[Date],C49,Table14[Correct/ Incorrect],"=Correct")</f>
        <v>0</v>
      </c>
      <c r="G49" s="143" t="str">
        <f t="shared" si="52"/>
        <v/>
      </c>
      <c r="H49" s="59">
        <f>COUNTIFS(Table11[Date],C49,Table11[Q. Type],"=SC")</f>
        <v>0</v>
      </c>
      <c r="I49" s="144">
        <f>COUNTIFS(Table11[Date],C49,Table11[Q. Type],"=SC",Table11[Correct/ Incorrect],"=Correct")</f>
        <v>0</v>
      </c>
      <c r="J49" s="143" t="str">
        <f t="shared" si="54"/>
        <v/>
      </c>
      <c r="K49" s="59">
        <f>COUNTIFS(Table11[Date],C49,Table11[Q. Type],"=CR")</f>
        <v>0</v>
      </c>
      <c r="L49" s="144">
        <f>COUNTIFS(Table11[Date],C49,Table11[Q. Type],"=CR",Table11[Correct/ Incorrect],"=Correct")</f>
        <v>0</v>
      </c>
      <c r="M49" s="76">
        <f t="shared" si="55"/>
        <v>0</v>
      </c>
      <c r="N49" s="76">
        <f t="shared" si="56"/>
        <v>0</v>
      </c>
      <c r="O49" s="130" t="str">
        <f t="shared" si="57"/>
        <v/>
      </c>
    </row>
    <row r="50" spans="3:15">
      <c r="C50" s="136">
        <v>44081</v>
      </c>
      <c r="D50" s="143" t="str">
        <f t="shared" si="60"/>
        <v/>
      </c>
      <c r="E50" s="59">
        <f>COUNTIFS(Table14[Date],C50)</f>
        <v>0</v>
      </c>
      <c r="F50" s="144">
        <f>COUNTIFS(Table14[Date],C50,Table14[Correct/ Incorrect],"=Correct")</f>
        <v>0</v>
      </c>
      <c r="G50" s="143" t="str">
        <f t="shared" si="52"/>
        <v/>
      </c>
      <c r="H50" s="59">
        <f>COUNTIFS(Table11[Date],C50,Table11[Q. Type],"=SC")</f>
        <v>0</v>
      </c>
      <c r="I50" s="144">
        <f>COUNTIFS(Table11[Date],C50,Table11[Q. Type],"=SC",Table11[Correct/ Incorrect],"=Correct")</f>
        <v>0</v>
      </c>
      <c r="J50" s="143" t="str">
        <f t="shared" si="54"/>
        <v/>
      </c>
      <c r="K50" s="59">
        <f>COUNTIFS(Table11[Date],C50,Table11[Q. Type],"=CR")</f>
        <v>0</v>
      </c>
      <c r="L50" s="144">
        <f>COUNTIFS(Table11[Date],C50,Table11[Q. Type],"=CR",Table11[Correct/ Incorrect],"=Correct")</f>
        <v>0</v>
      </c>
      <c r="M50" s="76">
        <f t="shared" si="55"/>
        <v>0</v>
      </c>
      <c r="N50" s="76">
        <f t="shared" si="56"/>
        <v>0</v>
      </c>
      <c r="O50" s="130" t="str">
        <f t="shared" si="57"/>
        <v/>
      </c>
    </row>
    <row r="51" spans="3:15">
      <c r="C51" s="136">
        <v>44082</v>
      </c>
      <c r="D51" s="143" t="str">
        <f t="shared" si="60"/>
        <v/>
      </c>
      <c r="E51" s="59">
        <f>COUNTIFS(Table14[Date],C51)</f>
        <v>0</v>
      </c>
      <c r="F51" s="144">
        <f>COUNTIFS(Table14[Date],C51,Table14[Correct/ Incorrect],"=Correct")</f>
        <v>0</v>
      </c>
      <c r="G51" s="143" t="str">
        <f t="shared" si="52"/>
        <v/>
      </c>
      <c r="H51" s="59">
        <f>COUNTIFS(Table11[Date],C51,Table11[Q. Type],"=SC")</f>
        <v>0</v>
      </c>
      <c r="I51" s="144">
        <f>COUNTIFS(Table11[Date],C51,Table11[Q. Type],"=SC",Table11[Correct/ Incorrect],"=Correct")</f>
        <v>0</v>
      </c>
      <c r="J51" s="143" t="str">
        <f t="shared" si="54"/>
        <v/>
      </c>
      <c r="K51" s="59">
        <f>COUNTIFS(Table11[Date],C51,Table11[Q. Type],"=CR")</f>
        <v>0</v>
      </c>
      <c r="L51" s="144">
        <f>COUNTIFS(Table11[Date],C51,Table11[Q. Type],"=CR",Table11[Correct/ Incorrect],"=Correct")</f>
        <v>0</v>
      </c>
      <c r="M51" s="76">
        <f t="shared" si="55"/>
        <v>0</v>
      </c>
      <c r="N51" s="76">
        <f t="shared" si="56"/>
        <v>0</v>
      </c>
      <c r="O51" s="130" t="str">
        <f t="shared" si="57"/>
        <v/>
      </c>
    </row>
    <row r="52" spans="3:15">
      <c r="C52" s="136">
        <v>44083</v>
      </c>
      <c r="D52" s="143" t="str">
        <f t="shared" si="60"/>
        <v/>
      </c>
      <c r="E52" s="59">
        <f>COUNTIFS(Table14[Date],C52)</f>
        <v>0</v>
      </c>
      <c r="F52" s="144">
        <f>COUNTIFS(Table14[Date],C52,Table14[Correct/ Incorrect],"=Correct")</f>
        <v>0</v>
      </c>
      <c r="G52" s="143" t="str">
        <f t="shared" si="52"/>
        <v/>
      </c>
      <c r="H52" s="59">
        <f>COUNTIFS(Table11[Date],C52,Table11[Q. Type],"=SC")</f>
        <v>0</v>
      </c>
      <c r="I52" s="144">
        <f>COUNTIFS(Table11[Date],C52,Table11[Q. Type],"=SC",Table11[Correct/ Incorrect],"=Correct")</f>
        <v>0</v>
      </c>
      <c r="J52" s="143">
        <f t="shared" si="54"/>
        <v>0.88888888888888884</v>
      </c>
      <c r="K52" s="59">
        <f>COUNTIFS(Table11[Date],C52,Table11[Q. Type],"=CR")</f>
        <v>18</v>
      </c>
      <c r="L52" s="144">
        <f>COUNTIFS(Table11[Date],C52,Table11[Q. Type],"=CR",Table11[Correct/ Incorrect],"=Correct")</f>
        <v>16</v>
      </c>
      <c r="M52" s="76">
        <f t="shared" si="55"/>
        <v>18</v>
      </c>
      <c r="N52" s="76">
        <f t="shared" si="56"/>
        <v>16</v>
      </c>
      <c r="O52" s="130">
        <f t="shared" si="57"/>
        <v>0.88888888888888884</v>
      </c>
    </row>
    <row r="53" spans="3:15">
      <c r="C53" s="136">
        <v>44084</v>
      </c>
      <c r="D53" s="143">
        <f t="shared" si="60"/>
        <v>0.7857142857142857</v>
      </c>
      <c r="E53" s="59">
        <f>COUNTIFS(Table14[Date],C53)</f>
        <v>14</v>
      </c>
      <c r="F53" s="144">
        <f>COUNTIFS(Table14[Date],C53,Table14[Correct/ Incorrect],"=Correct")</f>
        <v>11</v>
      </c>
      <c r="G53" s="143">
        <f t="shared" si="52"/>
        <v>0.53333333333333333</v>
      </c>
      <c r="H53" s="59">
        <f>COUNTIFS(Table11[Date],C53,Table11[Q. Type],"=SC")</f>
        <v>15</v>
      </c>
      <c r="I53" s="144">
        <f>COUNTIFS(Table11[Date],C53,Table11[Q. Type],"=SC",Table11[Correct/ Incorrect],"=Correct")</f>
        <v>8</v>
      </c>
      <c r="J53" s="143" t="str">
        <f t="shared" si="54"/>
        <v/>
      </c>
      <c r="K53" s="59">
        <f>COUNTIFS(Table11[Date],C53,Table11[Q. Type],"=CR")</f>
        <v>0</v>
      </c>
      <c r="L53" s="144">
        <f>COUNTIFS(Table11[Date],C53,Table11[Q. Type],"=CR",Table11[Correct/ Incorrect],"=Correct")</f>
        <v>0</v>
      </c>
      <c r="M53" s="76">
        <f t="shared" si="55"/>
        <v>29</v>
      </c>
      <c r="N53" s="76">
        <f t="shared" si="56"/>
        <v>19</v>
      </c>
      <c r="O53" s="130">
        <f t="shared" si="57"/>
        <v>0.65517241379310343</v>
      </c>
    </row>
    <row r="54" spans="3:15">
      <c r="C54" s="136">
        <v>44085</v>
      </c>
      <c r="D54" s="143">
        <f t="shared" si="60"/>
        <v>0.7857142857142857</v>
      </c>
      <c r="E54" s="59">
        <f>COUNTIFS(Table14[Date],C54)</f>
        <v>14</v>
      </c>
      <c r="F54" s="144">
        <f>COUNTIFS(Table14[Date],C54,Table14[Correct/ Incorrect],"=Correct")</f>
        <v>11</v>
      </c>
      <c r="G54" s="143">
        <f t="shared" si="52"/>
        <v>0.73333333333333328</v>
      </c>
      <c r="H54" s="59">
        <f>COUNTIFS(Table11[Date],C54,Table11[Q. Type],"=SC")</f>
        <v>15</v>
      </c>
      <c r="I54" s="144">
        <f>COUNTIFS(Table11[Date],C54,Table11[Q. Type],"=SC",Table11[Correct/ Incorrect],"=Correct")</f>
        <v>11</v>
      </c>
      <c r="J54" s="143" t="str">
        <f t="shared" ref="J54:J63" si="61">IFERROR(L54/K54,"")</f>
        <v/>
      </c>
      <c r="K54" s="59">
        <f>COUNTIFS(Table11[Date],C54,Table11[Q. Type],"=CR")</f>
        <v>0</v>
      </c>
      <c r="L54" s="144">
        <f>COUNTIFS(Table11[Date],C54,Table11[Q. Type],"=CR",Table11[Correct/ Incorrect],"=Correct")</f>
        <v>0</v>
      </c>
      <c r="M54" s="76">
        <f t="shared" si="55"/>
        <v>29</v>
      </c>
      <c r="N54" s="76">
        <f t="shared" si="56"/>
        <v>22</v>
      </c>
      <c r="O54" s="130">
        <f t="shared" si="57"/>
        <v>0.75862068965517238</v>
      </c>
    </row>
    <row r="55" spans="3:15">
      <c r="C55" s="136">
        <v>44086</v>
      </c>
      <c r="D55" s="143">
        <f t="shared" si="60"/>
        <v>0.9285714285714286</v>
      </c>
      <c r="E55" s="59">
        <f>COUNTIFS(Table14[Date],C55)</f>
        <v>14</v>
      </c>
      <c r="F55" s="144">
        <f>COUNTIFS(Table14[Date],C55,Table14[Correct/ Incorrect],"=Correct")</f>
        <v>13</v>
      </c>
      <c r="G55" s="143" t="str">
        <f t="shared" si="52"/>
        <v/>
      </c>
      <c r="H55" s="59">
        <f>COUNTIFS(Table11[Date],C55,Table11[Q. Type],"=SC")</f>
        <v>0</v>
      </c>
      <c r="I55" s="144">
        <f>COUNTIFS(Table11[Date],C55,Table11[Q. Type],"=SC",Table11[Correct/ Incorrect],"=Correct")</f>
        <v>0</v>
      </c>
      <c r="J55" s="143" t="str">
        <f t="shared" si="61"/>
        <v/>
      </c>
      <c r="K55" s="59">
        <f>COUNTIFS(Table11[Date],C55,Table11[Q. Type],"=CR")</f>
        <v>0</v>
      </c>
      <c r="L55" s="144">
        <f>COUNTIFS(Table11[Date],C55,Table11[Q. Type],"=CR",Table11[Correct/ Incorrect],"=Correct")</f>
        <v>0</v>
      </c>
      <c r="M55" s="76">
        <f t="shared" si="55"/>
        <v>14</v>
      </c>
      <c r="N55" s="76">
        <f t="shared" si="56"/>
        <v>13</v>
      </c>
      <c r="O55" s="130">
        <f t="shared" si="57"/>
        <v>0.9285714285714286</v>
      </c>
    </row>
    <row r="56" spans="3:15">
      <c r="C56" s="136">
        <v>44087</v>
      </c>
      <c r="D56" s="143" t="str">
        <f t="shared" si="60"/>
        <v/>
      </c>
      <c r="E56" s="59">
        <f>COUNTIFS(Table14[Date],C56)</f>
        <v>0</v>
      </c>
      <c r="F56" s="144">
        <f>COUNTIFS(Table14[Date],C56,Table14[Correct/ Incorrect],"=Correct")</f>
        <v>0</v>
      </c>
      <c r="G56" s="143" t="str">
        <f t="shared" si="52"/>
        <v/>
      </c>
      <c r="H56" s="59">
        <f>COUNTIFS(Table11[Date],C56,Table11[Q. Type],"=SC")</f>
        <v>0</v>
      </c>
      <c r="I56" s="144">
        <f>COUNTIFS(Table11[Date],C56,Table11[Q. Type],"=SC",Table11[Correct/ Incorrect],"=Correct")</f>
        <v>0</v>
      </c>
      <c r="J56" s="143" t="str">
        <f t="shared" si="61"/>
        <v/>
      </c>
      <c r="K56" s="59">
        <f>COUNTIFS(Table11[Date],C56,Table11[Q. Type],"=CR")</f>
        <v>0</v>
      </c>
      <c r="L56" s="144">
        <f>COUNTIFS(Table11[Date],C56,Table11[Q. Type],"=CR",Table11[Correct/ Incorrect],"=Correct")</f>
        <v>0</v>
      </c>
      <c r="M56" s="76">
        <f t="shared" si="55"/>
        <v>0</v>
      </c>
      <c r="N56" s="76">
        <f t="shared" si="56"/>
        <v>0</v>
      </c>
      <c r="O56" s="130" t="str">
        <f t="shared" si="57"/>
        <v/>
      </c>
    </row>
    <row r="57" spans="3:15">
      <c r="C57" s="136">
        <v>44088</v>
      </c>
      <c r="D57" s="143" t="str">
        <f t="shared" si="60"/>
        <v/>
      </c>
      <c r="E57" s="59">
        <f>COUNTIFS(Table14[Date],C57)</f>
        <v>0</v>
      </c>
      <c r="F57" s="144">
        <f>COUNTIFS(Table14[Date],C57,Table14[Correct/ Incorrect],"=Correct")</f>
        <v>0</v>
      </c>
      <c r="G57" s="143">
        <f t="shared" si="52"/>
        <v>0.78947368421052633</v>
      </c>
      <c r="H57" s="59">
        <f>COUNTIFS(Table11[Date],C57,Table11[Q. Type],"=SC")</f>
        <v>19</v>
      </c>
      <c r="I57" s="144">
        <f>COUNTIFS(Table11[Date],C57,Table11[Q. Type],"=SC",Table11[Correct/ Incorrect],"=Correct")</f>
        <v>15</v>
      </c>
      <c r="J57" s="143" t="str">
        <f t="shared" si="61"/>
        <v/>
      </c>
      <c r="K57" s="59">
        <f>COUNTIFS(Table11[Date],C57,Table11[Q. Type],"=CR")</f>
        <v>0</v>
      </c>
      <c r="L57" s="144">
        <f>COUNTIFS(Table11[Date],C57,Table11[Q. Type],"=CR",Table11[Correct/ Incorrect],"=Correct")</f>
        <v>0</v>
      </c>
      <c r="M57" s="76">
        <f t="shared" si="55"/>
        <v>19</v>
      </c>
      <c r="N57" s="76">
        <f t="shared" si="56"/>
        <v>15</v>
      </c>
      <c r="O57" s="130">
        <f t="shared" si="57"/>
        <v>0.78947368421052633</v>
      </c>
    </row>
    <row r="58" spans="3:15">
      <c r="C58" s="136">
        <v>44089</v>
      </c>
      <c r="D58" s="143" t="str">
        <f t="shared" si="60"/>
        <v/>
      </c>
      <c r="E58" s="59">
        <f>COUNTIFS(Table14[Date],C58)</f>
        <v>0</v>
      </c>
      <c r="F58" s="144">
        <f>COUNTIFS(Table14[Date],C58,Table14[Correct/ Incorrect],"=Correct")</f>
        <v>0</v>
      </c>
      <c r="G58" s="143">
        <f t="shared" si="52"/>
        <v>0.5714285714285714</v>
      </c>
      <c r="H58" s="59">
        <f>COUNTIFS(Table11[Date],C58,Table11[Q. Type],"=SC")</f>
        <v>7</v>
      </c>
      <c r="I58" s="144">
        <f>COUNTIFS(Table11[Date],C58,Table11[Q. Type],"=SC",Table11[Correct/ Incorrect],"=Correct")</f>
        <v>4</v>
      </c>
      <c r="J58" s="143" t="str">
        <f t="shared" si="61"/>
        <v/>
      </c>
      <c r="K58" s="59">
        <f>COUNTIFS(Table11[Date],C58,Table11[Q. Type],"=CR")</f>
        <v>0</v>
      </c>
      <c r="L58" s="144">
        <f>COUNTIFS(Table11[Date],C58,Table11[Q. Type],"=CR",Table11[Correct/ Incorrect],"=Correct")</f>
        <v>0</v>
      </c>
      <c r="M58" s="76">
        <f t="shared" si="55"/>
        <v>7</v>
      </c>
      <c r="N58" s="76">
        <f t="shared" si="56"/>
        <v>4</v>
      </c>
      <c r="O58" s="130">
        <f t="shared" si="57"/>
        <v>0.5714285714285714</v>
      </c>
    </row>
    <row r="59" spans="3:15">
      <c r="C59" s="136">
        <v>44090</v>
      </c>
      <c r="D59" s="143" t="str">
        <f t="shared" si="60"/>
        <v/>
      </c>
      <c r="E59" s="59">
        <f>COUNTIFS(Table14[Date],C59)</f>
        <v>0</v>
      </c>
      <c r="F59" s="144">
        <f>COUNTIFS(Table14[Date],C59,Table14[Correct/ Incorrect],"=Correct")</f>
        <v>0</v>
      </c>
      <c r="G59" s="143" t="str">
        <f t="shared" si="52"/>
        <v/>
      </c>
      <c r="H59" s="59">
        <f>COUNTIFS(Table11[Date],C59,Table11[Q. Type],"=SC")</f>
        <v>0</v>
      </c>
      <c r="I59" s="144">
        <f>COUNTIFS(Table11[Date],C59,Table11[Q. Type],"=SC",Table11[Correct/ Incorrect],"=Correct")</f>
        <v>0</v>
      </c>
      <c r="J59" s="143" t="str">
        <f t="shared" si="61"/>
        <v/>
      </c>
      <c r="K59" s="59">
        <f>COUNTIFS(Table11[Date],C59,Table11[Q. Type],"=CR")</f>
        <v>0</v>
      </c>
      <c r="L59" s="144">
        <f>COUNTIFS(Table11[Date],C59,Table11[Q. Type],"=CR",Table11[Correct/ Incorrect],"=Correct")</f>
        <v>0</v>
      </c>
      <c r="M59" s="76">
        <f t="shared" si="55"/>
        <v>0</v>
      </c>
      <c r="N59" s="76">
        <f t="shared" si="56"/>
        <v>0</v>
      </c>
      <c r="O59" s="130" t="str">
        <f t="shared" si="57"/>
        <v/>
      </c>
    </row>
    <row r="60" spans="3:15">
      <c r="C60" s="136">
        <v>44091</v>
      </c>
      <c r="D60" s="143" t="str">
        <f t="shared" si="60"/>
        <v/>
      </c>
      <c r="E60" s="59">
        <f>COUNTIFS(Table14[Date],C60)</f>
        <v>0</v>
      </c>
      <c r="F60" s="144">
        <f>COUNTIFS(Table14[Date],C60,Table14[Correct/ Incorrect],"=Correct")</f>
        <v>0</v>
      </c>
      <c r="G60" s="143" t="str">
        <f t="shared" si="52"/>
        <v/>
      </c>
      <c r="H60" s="59">
        <f>COUNTIFS(Table11[Date],C60,Table11[Q. Type],"=SC")</f>
        <v>0</v>
      </c>
      <c r="I60" s="144">
        <f>COUNTIFS(Table11[Date],C60,Table11[Q. Type],"=SC",Table11[Correct/ Incorrect],"=Correct")</f>
        <v>0</v>
      </c>
      <c r="J60" s="143" t="str">
        <f t="shared" si="61"/>
        <v/>
      </c>
      <c r="K60" s="59">
        <f>COUNTIFS(Table11[Date],C60,Table11[Q. Type],"=CR")</f>
        <v>0</v>
      </c>
      <c r="L60" s="144">
        <f>COUNTIFS(Table11[Date],C60,Table11[Q. Type],"=CR",Table11[Correct/ Incorrect],"=Correct")</f>
        <v>0</v>
      </c>
      <c r="M60" s="76">
        <f t="shared" si="55"/>
        <v>0</v>
      </c>
      <c r="N60" s="76">
        <f t="shared" si="56"/>
        <v>0</v>
      </c>
      <c r="O60" s="130" t="str">
        <f t="shared" si="57"/>
        <v/>
      </c>
    </row>
    <row r="61" spans="3:15">
      <c r="C61" s="136">
        <v>44092</v>
      </c>
      <c r="D61" s="143" t="str">
        <f t="shared" si="60"/>
        <v/>
      </c>
      <c r="E61" s="59">
        <f>COUNTIFS(Table14[Date],C61)</f>
        <v>0</v>
      </c>
      <c r="F61" s="144">
        <f>COUNTIFS(Table14[Date],C61,Table14[Correct/ Incorrect],"=Correct")</f>
        <v>0</v>
      </c>
      <c r="G61" s="143" t="str">
        <f t="shared" si="52"/>
        <v/>
      </c>
      <c r="H61" s="59">
        <f>COUNTIFS(Table11[Date],C61,Table11[Q. Type],"=SC")</f>
        <v>0</v>
      </c>
      <c r="I61" s="144">
        <f>COUNTIFS(Table11[Date],C61,Table11[Q. Type],"=SC",Table11[Correct/ Incorrect],"=Correct")</f>
        <v>0</v>
      </c>
      <c r="J61" s="143" t="str">
        <f t="shared" si="61"/>
        <v/>
      </c>
      <c r="K61" s="59">
        <f>COUNTIFS(Table11[Date],C61,Table11[Q. Type],"=CR")</f>
        <v>0</v>
      </c>
      <c r="L61" s="144">
        <f>COUNTIFS(Table11[Date],C61,Table11[Q. Type],"=CR",Table11[Correct/ Incorrect],"=Correct")</f>
        <v>0</v>
      </c>
      <c r="M61" s="76">
        <f t="shared" si="55"/>
        <v>0</v>
      </c>
      <c r="N61" s="76">
        <f t="shared" si="56"/>
        <v>0</v>
      </c>
      <c r="O61" s="130" t="str">
        <f t="shared" si="57"/>
        <v/>
      </c>
    </row>
    <row r="62" spans="3:15">
      <c r="C62" s="136">
        <v>44093</v>
      </c>
      <c r="D62" s="143">
        <f t="shared" si="60"/>
        <v>0.77272727272727271</v>
      </c>
      <c r="E62" s="59">
        <f>COUNTIFS(Table14[Date],C62)</f>
        <v>22</v>
      </c>
      <c r="F62" s="144">
        <f>COUNTIFS(Table14[Date],C62,Table14[Correct/ Incorrect],"=Correct")</f>
        <v>17</v>
      </c>
      <c r="G62" s="143">
        <f t="shared" si="52"/>
        <v>0.8571428571428571</v>
      </c>
      <c r="H62" s="59">
        <f>COUNTIFS(Table11[Date],C62,Table11[Q. Type],"=SC")</f>
        <v>7</v>
      </c>
      <c r="I62" s="144">
        <f>COUNTIFS(Table11[Date],C62,Table11[Q. Type],"=SC",Table11[Correct/ Incorrect],"=Correct")</f>
        <v>6</v>
      </c>
      <c r="J62" s="143" t="str">
        <f t="shared" si="61"/>
        <v/>
      </c>
      <c r="K62" s="59">
        <f>COUNTIFS(Table11[Date],C62,Table11[Q. Type],"=CR")</f>
        <v>0</v>
      </c>
      <c r="L62" s="144">
        <f>COUNTIFS(Table11[Date],C62,Table11[Q. Type],"=CR",Table11[Correct/ Incorrect],"=Correct")</f>
        <v>0</v>
      </c>
      <c r="M62" s="76">
        <f t="shared" si="55"/>
        <v>29</v>
      </c>
      <c r="N62" s="76">
        <f t="shared" si="56"/>
        <v>23</v>
      </c>
      <c r="O62" s="130">
        <f t="shared" si="57"/>
        <v>0.7931034482758621</v>
      </c>
    </row>
    <row r="63" spans="3:15">
      <c r="C63" s="136">
        <v>44094</v>
      </c>
      <c r="D63" s="143" t="str">
        <f t="shared" si="60"/>
        <v/>
      </c>
      <c r="E63" s="59">
        <f>COUNTIFS(Table14[Date],C63)</f>
        <v>0</v>
      </c>
      <c r="F63" s="144">
        <f>COUNTIFS(Table14[Date],C63,Table14[Correct/ Incorrect],"=Correct")</f>
        <v>0</v>
      </c>
      <c r="G63" s="143" t="str">
        <f t="shared" si="52"/>
        <v/>
      </c>
      <c r="H63" s="59">
        <f>COUNTIFS(Table11[Date],C63,Table11[Q. Type],"=SC")</f>
        <v>0</v>
      </c>
      <c r="I63" s="144">
        <f>COUNTIFS(Table11[Date],C63,Table11[Q. Type],"=SC",Table11[Correct/ Incorrect],"=Correct")</f>
        <v>0</v>
      </c>
      <c r="J63" s="143" t="str">
        <f t="shared" si="61"/>
        <v/>
      </c>
      <c r="K63" s="59">
        <f>COUNTIFS(Table11[Date],C63,Table11[Q. Type],"=CR")</f>
        <v>0</v>
      </c>
      <c r="L63" s="144">
        <f>COUNTIFS(Table11[Date],C63,Table11[Q. Type],"=CR",Table11[Correct/ Incorrect],"=Correct")</f>
        <v>0</v>
      </c>
      <c r="M63" s="76">
        <f t="shared" si="55"/>
        <v>0</v>
      </c>
      <c r="N63" s="76">
        <f t="shared" si="56"/>
        <v>0</v>
      </c>
      <c r="O63" s="130" t="str">
        <f t="shared" si="57"/>
        <v/>
      </c>
    </row>
    <row r="64" spans="3:15">
      <c r="C64" s="136">
        <v>44095</v>
      </c>
      <c r="D64" s="143">
        <f t="shared" ref="D64:D92" si="62">IFERROR(F64/E64,"")</f>
        <v>0.78260869565217395</v>
      </c>
      <c r="E64" s="59">
        <f>COUNTIFS(Table14[Date],C64)</f>
        <v>23</v>
      </c>
      <c r="F64" s="144">
        <f>COUNTIFS(Table14[Date],C64,Table14[Correct/ Incorrect],"=Correct")</f>
        <v>18</v>
      </c>
      <c r="G64" s="143">
        <f t="shared" ref="G64:G92" si="63">IFERROR(I64/H64,"")</f>
        <v>0.58333333333333337</v>
      </c>
      <c r="H64" s="59">
        <f>COUNTIFS(Table11[Date],C64,Table11[Q. Type],"=SC")</f>
        <v>12</v>
      </c>
      <c r="I64" s="144">
        <f>COUNTIFS(Table11[Date],C64,Table11[Q. Type],"=SC",Table11[Correct/ Incorrect],"=Correct")</f>
        <v>7</v>
      </c>
      <c r="J64" s="143" t="str">
        <f t="shared" ref="J64:J92" si="64">IFERROR(L64/K64,"")</f>
        <v/>
      </c>
      <c r="K64" s="59">
        <f>COUNTIFS(Table11[Date],C64,Table11[Q. Type],"=CR")</f>
        <v>0</v>
      </c>
      <c r="L64" s="144">
        <f>COUNTIFS(Table11[Date],C64,Table11[Q. Type],"=CR",Table11[Correct/ Incorrect],"=Correct")</f>
        <v>0</v>
      </c>
      <c r="M64" s="76">
        <f t="shared" ref="M64:M92" si="65">K64+H64+E64</f>
        <v>35</v>
      </c>
      <c r="N64" s="76">
        <f t="shared" ref="N64:N92" si="66">L64+I64+F64</f>
        <v>25</v>
      </c>
      <c r="O64" s="130">
        <f t="shared" ref="O64:O92" si="67">IFERROR(N64/M64,"")</f>
        <v>0.7142857142857143</v>
      </c>
    </row>
    <row r="65" spans="3:15">
      <c r="C65" s="136">
        <v>44096</v>
      </c>
      <c r="D65" s="143">
        <f t="shared" si="62"/>
        <v>0.86956521739130432</v>
      </c>
      <c r="E65" s="59">
        <f>COUNTIFS(Table14[Date],C65)</f>
        <v>23</v>
      </c>
      <c r="F65" s="144">
        <f>COUNTIFS(Table14[Date],C65,Table14[Correct/ Incorrect],"=Correct")</f>
        <v>20</v>
      </c>
      <c r="G65" s="143">
        <f t="shared" si="63"/>
        <v>0.58333333333333337</v>
      </c>
      <c r="H65" s="59">
        <f>COUNTIFS(Table11[Date],C65,Table11[Q. Type],"=SC")</f>
        <v>12</v>
      </c>
      <c r="I65" s="144">
        <f>COUNTIFS(Table11[Date],C65,Table11[Q. Type],"=SC",Table11[Correct/ Incorrect],"=Correct")</f>
        <v>7</v>
      </c>
      <c r="J65" s="143">
        <f t="shared" si="64"/>
        <v>0.5</v>
      </c>
      <c r="K65" s="59">
        <f>COUNTIFS(Table11[Date],C65,Table11[Q. Type],"=CR")</f>
        <v>14</v>
      </c>
      <c r="L65" s="144">
        <f>COUNTIFS(Table11[Date],C65,Table11[Q. Type],"=CR",Table11[Correct/ Incorrect],"=Correct")</f>
        <v>7</v>
      </c>
      <c r="M65" s="76">
        <f t="shared" si="65"/>
        <v>49</v>
      </c>
      <c r="N65" s="76">
        <f t="shared" si="66"/>
        <v>34</v>
      </c>
      <c r="O65" s="130">
        <f t="shared" si="67"/>
        <v>0.69387755102040816</v>
      </c>
    </row>
    <row r="66" spans="3:15">
      <c r="C66" s="136">
        <v>44097</v>
      </c>
      <c r="D66" s="143">
        <f t="shared" si="62"/>
        <v>0.95238095238095233</v>
      </c>
      <c r="E66" s="59">
        <f>COUNTIFS(Table14[Date],C66)</f>
        <v>21</v>
      </c>
      <c r="F66" s="144">
        <f>COUNTIFS(Table14[Date],C66,Table14[Correct/ Incorrect],"=Correct")</f>
        <v>20</v>
      </c>
      <c r="G66" s="143">
        <f t="shared" si="63"/>
        <v>0.61538461538461542</v>
      </c>
      <c r="H66" s="59">
        <f>COUNTIFS(Table11[Date],C66,Table11[Q. Type],"=SC")</f>
        <v>13</v>
      </c>
      <c r="I66" s="144">
        <f>COUNTIFS(Table11[Date],C66,Table11[Q. Type],"=SC",Table11[Correct/ Incorrect],"=Correct")</f>
        <v>8</v>
      </c>
      <c r="J66" s="143" t="str">
        <f t="shared" si="64"/>
        <v/>
      </c>
      <c r="K66" s="59">
        <f>COUNTIFS(Table11[Date],C66,Table11[Q. Type],"=CR")</f>
        <v>0</v>
      </c>
      <c r="L66" s="144">
        <f>COUNTIFS(Table11[Date],C66,Table11[Q. Type],"=CR",Table11[Correct/ Incorrect],"=Correct")</f>
        <v>0</v>
      </c>
      <c r="M66" s="76">
        <f t="shared" si="65"/>
        <v>34</v>
      </c>
      <c r="N66" s="76">
        <f t="shared" si="66"/>
        <v>28</v>
      </c>
      <c r="O66" s="130">
        <f t="shared" si="67"/>
        <v>0.82352941176470584</v>
      </c>
    </row>
    <row r="67" spans="3:15">
      <c r="C67" s="136">
        <v>44098</v>
      </c>
      <c r="D67" s="143">
        <f t="shared" si="62"/>
        <v>0.73913043478260865</v>
      </c>
      <c r="E67" s="59">
        <f>COUNTIFS(Table14[Date],C67)</f>
        <v>23</v>
      </c>
      <c r="F67" s="144">
        <f>COUNTIFS(Table14[Date],C67,Table14[Correct/ Incorrect],"=Correct")</f>
        <v>17</v>
      </c>
      <c r="G67" s="143" t="str">
        <f t="shared" si="63"/>
        <v/>
      </c>
      <c r="H67" s="59">
        <f>COUNTIFS(Table11[Date],C67,Table11[Q. Type],"=SC")</f>
        <v>0</v>
      </c>
      <c r="I67" s="144">
        <f>COUNTIFS(Table11[Date],C67,Table11[Q. Type],"=SC",Table11[Correct/ Incorrect],"=Correct")</f>
        <v>0</v>
      </c>
      <c r="J67" s="143">
        <f t="shared" si="64"/>
        <v>0.5714285714285714</v>
      </c>
      <c r="K67" s="59">
        <f>COUNTIFS(Table11[Date],C67,Table11[Q. Type],"=CR")</f>
        <v>14</v>
      </c>
      <c r="L67" s="144">
        <f>COUNTIFS(Table11[Date],C67,Table11[Q. Type],"=CR",Table11[Correct/ Incorrect],"=Correct")</f>
        <v>8</v>
      </c>
      <c r="M67" s="76">
        <f t="shared" si="65"/>
        <v>37</v>
      </c>
      <c r="N67" s="76">
        <f t="shared" si="66"/>
        <v>25</v>
      </c>
      <c r="O67" s="130">
        <f t="shared" si="67"/>
        <v>0.67567567567567566</v>
      </c>
    </row>
    <row r="68" spans="3:15">
      <c r="C68" s="136">
        <v>44099</v>
      </c>
      <c r="D68" s="143">
        <f t="shared" si="62"/>
        <v>0.9375</v>
      </c>
      <c r="E68" s="59">
        <f>COUNTIFS(Table14[Date],C68)</f>
        <v>16</v>
      </c>
      <c r="F68" s="144">
        <f>COUNTIFS(Table14[Date],C68,Table14[Correct/ Incorrect],"=Correct")</f>
        <v>15</v>
      </c>
      <c r="G68" s="143">
        <f t="shared" si="63"/>
        <v>0.88888888888888884</v>
      </c>
      <c r="H68" s="59">
        <f>COUNTIFS(Table11[Date],C68,Table11[Q. Type],"=SC")</f>
        <v>9</v>
      </c>
      <c r="I68" s="144">
        <f>COUNTIFS(Table11[Date],C68,Table11[Q. Type],"=SC",Table11[Correct/ Incorrect],"=Correct")</f>
        <v>8</v>
      </c>
      <c r="J68" s="143" t="str">
        <f t="shared" si="64"/>
        <v/>
      </c>
      <c r="K68" s="59">
        <f>COUNTIFS(Table11[Date],C68,Table11[Q. Type],"=CR")</f>
        <v>0</v>
      </c>
      <c r="L68" s="144">
        <f>COUNTIFS(Table11[Date],C68,Table11[Q. Type],"=CR",Table11[Correct/ Incorrect],"=Correct")</f>
        <v>0</v>
      </c>
      <c r="M68" s="76">
        <f t="shared" si="65"/>
        <v>25</v>
      </c>
      <c r="N68" s="76">
        <f t="shared" si="66"/>
        <v>23</v>
      </c>
      <c r="O68" s="130">
        <f t="shared" si="67"/>
        <v>0.92</v>
      </c>
    </row>
    <row r="69" spans="3:15">
      <c r="C69" s="139">
        <v>44100</v>
      </c>
      <c r="D69" s="149" t="str">
        <f t="shared" si="62"/>
        <v/>
      </c>
      <c r="E69" s="126">
        <f>COUNTIFS(Table14[Date],C69)</f>
        <v>0</v>
      </c>
      <c r="F69" s="150">
        <f>COUNTIFS(Table14[Date],C69,Table14[Correct/ Incorrect],"=Correct")</f>
        <v>0</v>
      </c>
      <c r="G69" s="149" t="str">
        <f t="shared" si="63"/>
        <v/>
      </c>
      <c r="H69" s="126">
        <f>COUNTIFS(Table11[Date],C69,Table11[Q. Type],"=SC")</f>
        <v>0</v>
      </c>
      <c r="I69" s="150">
        <f>COUNTIFS(Table11[Date],C69,Table11[Q. Type],"=SC",Table11[Correct/ Incorrect],"=Correct")</f>
        <v>0</v>
      </c>
      <c r="J69" s="149">
        <f t="shared" si="64"/>
        <v>0.25</v>
      </c>
      <c r="K69" s="126">
        <f>COUNTIFS(Table11[Date],C69,Table11[Q. Type],"=CR")</f>
        <v>8</v>
      </c>
      <c r="L69" s="150">
        <f>COUNTIFS(Table11[Date],C69,Table11[Q. Type],"=CR",Table11[Correct/ Incorrect],"=Correct")</f>
        <v>2</v>
      </c>
      <c r="M69" s="126">
        <f t="shared" si="65"/>
        <v>8</v>
      </c>
      <c r="N69" s="126">
        <f t="shared" si="66"/>
        <v>2</v>
      </c>
      <c r="O69" s="133">
        <f t="shared" si="67"/>
        <v>0.25</v>
      </c>
    </row>
    <row r="70" spans="3:15">
      <c r="C70" s="136">
        <v>44101</v>
      </c>
      <c r="D70" s="143" t="str">
        <f t="shared" si="62"/>
        <v/>
      </c>
      <c r="E70" s="59">
        <f>COUNTIFS(Table14[Date],C70)</f>
        <v>0</v>
      </c>
      <c r="F70" s="144">
        <f>COUNTIFS(Table14[Date],C70,Table14[Correct/ Incorrect],"=Correct")</f>
        <v>0</v>
      </c>
      <c r="G70" s="143" t="str">
        <f t="shared" si="63"/>
        <v/>
      </c>
      <c r="H70" s="59">
        <f>COUNTIFS(Table11[Date],C70,Table11[Q. Type],"=SC")</f>
        <v>0</v>
      </c>
      <c r="I70" s="144">
        <f>COUNTIFS(Table11[Date],C70,Table11[Q. Type],"=SC",Table11[Correct/ Incorrect],"=Correct")</f>
        <v>0</v>
      </c>
      <c r="J70" s="143" t="str">
        <f t="shared" si="64"/>
        <v/>
      </c>
      <c r="K70" s="59">
        <f>COUNTIFS(Table11[Date],C70,Table11[Q. Type],"=CR")</f>
        <v>0</v>
      </c>
      <c r="L70" s="144">
        <f>COUNTIFS(Table11[Date],C70,Table11[Q. Type],"=CR",Table11[Correct/ Incorrect],"=Correct")</f>
        <v>0</v>
      </c>
      <c r="M70" s="76">
        <f t="shared" si="65"/>
        <v>0</v>
      </c>
      <c r="N70" s="76">
        <f t="shared" si="66"/>
        <v>0</v>
      </c>
      <c r="O70" s="130" t="str">
        <f t="shared" si="67"/>
        <v/>
      </c>
    </row>
    <row r="71" spans="3:15">
      <c r="C71" s="136">
        <v>44102</v>
      </c>
      <c r="D71" s="143">
        <f t="shared" si="62"/>
        <v>0.84615384615384615</v>
      </c>
      <c r="E71" s="59">
        <f>COUNTIFS(Table14[Date],C71)</f>
        <v>26</v>
      </c>
      <c r="F71" s="144">
        <f>COUNTIFS(Table14[Date],C71,Table14[Correct/ Incorrect],"=Correct")</f>
        <v>22</v>
      </c>
      <c r="G71" s="143" t="str">
        <f t="shared" si="63"/>
        <v/>
      </c>
      <c r="H71" s="59">
        <f>COUNTIFS(Table11[Date],C71,Table11[Q. Type],"=SC")</f>
        <v>0</v>
      </c>
      <c r="I71" s="144">
        <f>COUNTIFS(Table11[Date],C71,Table11[Q. Type],"=SC",Table11[Correct/ Incorrect],"=Correct")</f>
        <v>0</v>
      </c>
      <c r="J71" s="143">
        <f t="shared" si="64"/>
        <v>0.84615384615384615</v>
      </c>
      <c r="K71" s="59">
        <f>COUNTIFS(Table11[Date],C71,Table11[Q. Type],"=CR")</f>
        <v>13</v>
      </c>
      <c r="L71" s="144">
        <f>COUNTIFS(Table11[Date],C71,Table11[Q. Type],"=CR",Table11[Correct/ Incorrect],"=Correct")</f>
        <v>11</v>
      </c>
      <c r="M71" s="76">
        <f t="shared" si="65"/>
        <v>39</v>
      </c>
      <c r="N71" s="76">
        <f t="shared" si="66"/>
        <v>33</v>
      </c>
      <c r="O71" s="130">
        <f t="shared" si="67"/>
        <v>0.84615384615384615</v>
      </c>
    </row>
    <row r="72" spans="3:15">
      <c r="C72" s="136">
        <v>44221</v>
      </c>
      <c r="D72" s="143" t="str">
        <f t="shared" si="62"/>
        <v/>
      </c>
      <c r="E72" s="59">
        <f>COUNTIFS(Table14[Date],C72)</f>
        <v>0</v>
      </c>
      <c r="F72" s="144">
        <f>COUNTIFS(Table14[Date],C72,Table14[Correct/ Incorrect],"=Correct")</f>
        <v>0</v>
      </c>
      <c r="G72" s="143" t="str">
        <f t="shared" si="63"/>
        <v/>
      </c>
      <c r="H72" s="59">
        <f>COUNTIFS(Table11[Date],C72,Table11[Q. Type],"=SC")</f>
        <v>0</v>
      </c>
      <c r="I72" s="144">
        <f>COUNTIFS(Table11[Date],C72,Table11[Q. Type],"=SC",Table11[Correct/ Incorrect],"=Correct")</f>
        <v>0</v>
      </c>
      <c r="J72" s="143">
        <f t="shared" si="64"/>
        <v>0.58333333333333337</v>
      </c>
      <c r="K72" s="59">
        <f>COUNTIFS(Table11[Date],C72,Table11[Q. Type],"=CR")</f>
        <v>12</v>
      </c>
      <c r="L72" s="144">
        <f>COUNTIFS(Table11[Date],C72,Table11[Q. Type],"=CR",Table11[Correct/ Incorrect],"=Correct")</f>
        <v>7</v>
      </c>
      <c r="M72" s="76">
        <f t="shared" si="65"/>
        <v>12</v>
      </c>
      <c r="N72" s="76">
        <f t="shared" si="66"/>
        <v>7</v>
      </c>
      <c r="O72" s="130">
        <f t="shared" si="67"/>
        <v>0.58333333333333337</v>
      </c>
    </row>
    <row r="73" spans="3:15">
      <c r="C73" s="136">
        <v>44222</v>
      </c>
      <c r="D73" s="143" t="str">
        <f t="shared" si="62"/>
        <v/>
      </c>
      <c r="E73" s="59">
        <f>COUNTIFS(Table14[Date],C73)</f>
        <v>0</v>
      </c>
      <c r="F73" s="144">
        <f>COUNTIFS(Table14[Date],C73,Table14[Correct/ Incorrect],"=Correct")</f>
        <v>0</v>
      </c>
      <c r="G73" s="143" t="str">
        <f t="shared" si="63"/>
        <v/>
      </c>
      <c r="H73" s="59">
        <f>COUNTIFS(Table11[Date],C73,Table11[Q. Type],"=SC")</f>
        <v>0</v>
      </c>
      <c r="I73" s="144">
        <f>COUNTIFS(Table11[Date],C73,Table11[Q. Type],"=SC",Table11[Correct/ Incorrect],"=Correct")</f>
        <v>0</v>
      </c>
      <c r="J73" s="143">
        <f t="shared" si="64"/>
        <v>0.58333333333333337</v>
      </c>
      <c r="K73" s="59">
        <f>COUNTIFS(Table11[Date],C73,Table11[Q. Type],"=CR")</f>
        <v>12</v>
      </c>
      <c r="L73" s="144">
        <f>COUNTIFS(Table11[Date],C73,Table11[Q. Type],"=CR",Table11[Correct/ Incorrect],"=Correct")</f>
        <v>7</v>
      </c>
      <c r="M73" s="76">
        <f t="shared" si="65"/>
        <v>12</v>
      </c>
      <c r="N73" s="76">
        <f t="shared" si="66"/>
        <v>7</v>
      </c>
      <c r="O73" s="130">
        <f t="shared" si="67"/>
        <v>0.58333333333333337</v>
      </c>
    </row>
    <row r="74" spans="3:15">
      <c r="C74" s="136">
        <v>44223</v>
      </c>
      <c r="D74" s="143" t="str">
        <f t="shared" si="62"/>
        <v/>
      </c>
      <c r="E74" s="59">
        <f>COUNTIFS(Table14[Date],C74)</f>
        <v>0</v>
      </c>
      <c r="F74" s="144">
        <f>COUNTIFS(Table14[Date],C74,Table14[Correct/ Incorrect],"=Correct")</f>
        <v>0</v>
      </c>
      <c r="G74" s="143">
        <f t="shared" si="63"/>
        <v>0.53333333333333333</v>
      </c>
      <c r="H74" s="59">
        <f>COUNTIFS(Table11[Date],C74,Table11[Q. Type],"=SC")</f>
        <v>15</v>
      </c>
      <c r="I74" s="144">
        <f>COUNTIFS(Table11[Date],C74,Table11[Q. Type],"=SC",Table11[Correct/ Incorrect],"=Correct")</f>
        <v>8</v>
      </c>
      <c r="J74" s="143">
        <f t="shared" si="64"/>
        <v>0.58333333333333337</v>
      </c>
      <c r="K74" s="59">
        <f>COUNTIFS(Table11[Date],C74,Table11[Q. Type],"=CR")</f>
        <v>12</v>
      </c>
      <c r="L74" s="144">
        <f>COUNTIFS(Table11[Date],C74,Table11[Q. Type],"=CR",Table11[Correct/ Incorrect],"=Correct")</f>
        <v>7</v>
      </c>
      <c r="M74" s="76">
        <f t="shared" si="65"/>
        <v>27</v>
      </c>
      <c r="N74" s="76">
        <f t="shared" si="66"/>
        <v>15</v>
      </c>
      <c r="O74" s="130">
        <f t="shared" si="67"/>
        <v>0.55555555555555558</v>
      </c>
    </row>
    <row r="75" spans="3:15">
      <c r="C75" s="136">
        <v>44224</v>
      </c>
      <c r="D75" s="143" t="str">
        <f t="shared" si="62"/>
        <v/>
      </c>
      <c r="E75" s="59">
        <f>COUNTIFS(Table14[Date],C75)</f>
        <v>0</v>
      </c>
      <c r="F75" s="144">
        <f>COUNTIFS(Table14[Date],C75,Table14[Correct/ Incorrect],"=Correct")</f>
        <v>0</v>
      </c>
      <c r="G75" s="143">
        <f t="shared" si="63"/>
        <v>0.5625</v>
      </c>
      <c r="H75" s="59">
        <f>COUNTIFS(Table11[Date],C75,Table11[Q. Type],"=SC")</f>
        <v>16</v>
      </c>
      <c r="I75" s="144">
        <f>COUNTIFS(Table11[Date],C75,Table11[Q. Type],"=SC",Table11[Correct/ Incorrect],"=Correct")</f>
        <v>9</v>
      </c>
      <c r="J75" s="143">
        <f t="shared" si="64"/>
        <v>0.8</v>
      </c>
      <c r="K75" s="59">
        <f>COUNTIFS(Table11[Date],C75,Table11[Q. Type],"=CR")</f>
        <v>5</v>
      </c>
      <c r="L75" s="144">
        <f>COUNTIFS(Table11[Date],C75,Table11[Q. Type],"=CR",Table11[Correct/ Incorrect],"=Correct")</f>
        <v>4</v>
      </c>
      <c r="M75" s="76">
        <f t="shared" si="65"/>
        <v>21</v>
      </c>
      <c r="N75" s="76">
        <f t="shared" si="66"/>
        <v>13</v>
      </c>
      <c r="O75" s="130">
        <f t="shared" si="67"/>
        <v>0.61904761904761907</v>
      </c>
    </row>
    <row r="76" spans="3:15">
      <c r="C76" s="136">
        <v>44225</v>
      </c>
      <c r="D76" s="143" t="str">
        <f t="shared" si="62"/>
        <v/>
      </c>
      <c r="E76" s="59">
        <f>COUNTIFS(Table14[Date],C76)</f>
        <v>0</v>
      </c>
      <c r="F76" s="144">
        <f>COUNTIFS(Table14[Date],C76,Table14[Correct/ Incorrect],"=Correct")</f>
        <v>0</v>
      </c>
      <c r="G76" s="143" t="str">
        <f t="shared" si="63"/>
        <v/>
      </c>
      <c r="H76" s="59">
        <f>COUNTIFS(Table11[Date],C76,Table11[Q. Type],"=SC")</f>
        <v>0</v>
      </c>
      <c r="I76" s="144">
        <f>COUNTIFS(Table11[Date],C76,Table11[Q. Type],"=SC",Table11[Correct/ Incorrect],"=Correct")</f>
        <v>0</v>
      </c>
      <c r="J76" s="143">
        <f t="shared" si="64"/>
        <v>0.8571428571428571</v>
      </c>
      <c r="K76" s="59">
        <f>COUNTIFS(Table11[Date],C76,Table11[Q. Type],"=CR")</f>
        <v>28</v>
      </c>
      <c r="L76" s="144">
        <f>COUNTIFS(Table11[Date],C76,Table11[Q. Type],"=CR",Table11[Correct/ Incorrect],"=Correct")</f>
        <v>24</v>
      </c>
      <c r="M76" s="76">
        <f t="shared" si="65"/>
        <v>28</v>
      </c>
      <c r="N76" s="76">
        <f t="shared" si="66"/>
        <v>24</v>
      </c>
      <c r="O76" s="130">
        <f t="shared" si="67"/>
        <v>0.8571428571428571</v>
      </c>
    </row>
    <row r="77" spans="3:15">
      <c r="C77" s="136">
        <v>44226</v>
      </c>
      <c r="D77" s="143" t="str">
        <f t="shared" si="62"/>
        <v/>
      </c>
      <c r="E77" s="59">
        <f>COUNTIFS(Table14[Date],C77)</f>
        <v>0</v>
      </c>
      <c r="F77" s="144">
        <f>COUNTIFS(Table14[Date],C77,Table14[Correct/ Incorrect],"=Correct")</f>
        <v>0</v>
      </c>
      <c r="G77" s="143" t="str">
        <f t="shared" si="63"/>
        <v/>
      </c>
      <c r="H77" s="59">
        <f>COUNTIFS(Table11[Date],C77,Table11[Q. Type],"=SC")</f>
        <v>0</v>
      </c>
      <c r="I77" s="144">
        <f>COUNTIFS(Table11[Date],C77,Table11[Q. Type],"=SC",Table11[Correct/ Incorrect],"=Correct")</f>
        <v>0</v>
      </c>
      <c r="J77" s="143" t="str">
        <f t="shared" si="64"/>
        <v/>
      </c>
      <c r="K77" s="59">
        <f>COUNTIFS(Table11[Date],C77,Table11[Q. Type],"=CR")</f>
        <v>0</v>
      </c>
      <c r="L77" s="144">
        <f>COUNTIFS(Table11[Date],C77,Table11[Q. Type],"=CR",Table11[Correct/ Incorrect],"=Correct")</f>
        <v>0</v>
      </c>
      <c r="M77" s="76">
        <f t="shared" si="65"/>
        <v>0</v>
      </c>
      <c r="N77" s="76">
        <f t="shared" si="66"/>
        <v>0</v>
      </c>
      <c r="O77" s="130" t="str">
        <f t="shared" si="67"/>
        <v/>
      </c>
    </row>
    <row r="78" spans="3:15">
      <c r="C78" s="136">
        <v>44227</v>
      </c>
      <c r="D78" s="143" t="str">
        <f t="shared" si="62"/>
        <v/>
      </c>
      <c r="E78" s="59">
        <f>COUNTIFS(Table14[Date],C78)</f>
        <v>0</v>
      </c>
      <c r="F78" s="144">
        <f>COUNTIFS(Table14[Date],C78,Table14[Correct/ Incorrect],"=Correct")</f>
        <v>0</v>
      </c>
      <c r="G78" s="143" t="str">
        <f t="shared" si="63"/>
        <v/>
      </c>
      <c r="H78" s="59">
        <f>COUNTIFS(Table11[Date],C78,Table11[Q. Type],"=SC")</f>
        <v>0</v>
      </c>
      <c r="I78" s="144">
        <f>COUNTIFS(Table11[Date],C78,Table11[Q. Type],"=SC",Table11[Correct/ Incorrect],"=Correct")</f>
        <v>0</v>
      </c>
      <c r="J78" s="143" t="str">
        <f t="shared" si="64"/>
        <v/>
      </c>
      <c r="K78" s="59">
        <f>COUNTIFS(Table11[Date],C78,Table11[Q. Type],"=CR")</f>
        <v>0</v>
      </c>
      <c r="L78" s="144">
        <f>COUNTIFS(Table11[Date],C78,Table11[Q. Type],"=CR",Table11[Correct/ Incorrect],"=Correct")</f>
        <v>0</v>
      </c>
      <c r="M78" s="76">
        <f t="shared" si="65"/>
        <v>0</v>
      </c>
      <c r="N78" s="76">
        <f t="shared" si="66"/>
        <v>0</v>
      </c>
      <c r="O78" s="130" t="str">
        <f t="shared" si="67"/>
        <v/>
      </c>
    </row>
    <row r="79" spans="3:15">
      <c r="C79" s="136">
        <v>44228</v>
      </c>
      <c r="D79" s="143" t="str">
        <f t="shared" si="62"/>
        <v/>
      </c>
      <c r="E79" s="59">
        <f>COUNTIFS(Table14[Date],C79)</f>
        <v>0</v>
      </c>
      <c r="F79" s="144">
        <f>COUNTIFS(Table14[Date],C79,Table14[Correct/ Incorrect],"=Correct")</f>
        <v>0</v>
      </c>
      <c r="G79" s="143" t="str">
        <f t="shared" si="63"/>
        <v/>
      </c>
      <c r="H79" s="59">
        <f>COUNTIFS(Table11[Date],C79,Table11[Q. Type],"=SC")</f>
        <v>0</v>
      </c>
      <c r="I79" s="144">
        <f>COUNTIFS(Table11[Date],C79,Table11[Q. Type],"=SC",Table11[Correct/ Incorrect],"=Correct")</f>
        <v>0</v>
      </c>
      <c r="J79" s="143" t="str">
        <f t="shared" si="64"/>
        <v/>
      </c>
      <c r="K79" s="59">
        <f>COUNTIFS(Table11[Date],C79,Table11[Q. Type],"=CR")</f>
        <v>0</v>
      </c>
      <c r="L79" s="144">
        <f>COUNTIFS(Table11[Date],C79,Table11[Q. Type],"=CR",Table11[Correct/ Incorrect],"=Correct")</f>
        <v>0</v>
      </c>
      <c r="M79" s="76">
        <f t="shared" si="65"/>
        <v>0</v>
      </c>
      <c r="N79" s="76">
        <f t="shared" si="66"/>
        <v>0</v>
      </c>
      <c r="O79" s="130" t="str">
        <f t="shared" si="67"/>
        <v/>
      </c>
    </row>
    <row r="80" spans="3:15">
      <c r="C80" s="136">
        <v>44229</v>
      </c>
      <c r="D80" s="143">
        <f t="shared" si="62"/>
        <v>0.66666666666666663</v>
      </c>
      <c r="E80" s="59">
        <f>COUNTIFS(Table14[Date],C80)</f>
        <v>12</v>
      </c>
      <c r="F80" s="144">
        <f>COUNTIFS(Table14[Date],C80,Table14[Correct/ Incorrect],"=Correct")</f>
        <v>8</v>
      </c>
      <c r="G80" s="143">
        <f t="shared" si="63"/>
        <v>0.69230769230769229</v>
      </c>
      <c r="H80" s="59">
        <f>COUNTIFS(Table11[Date],C80,Table11[Q. Type],"=SC")</f>
        <v>13</v>
      </c>
      <c r="I80" s="144">
        <f>COUNTIFS(Table11[Date],C80,Table11[Q. Type],"=SC",Table11[Correct/ Incorrect],"=Correct")</f>
        <v>9</v>
      </c>
      <c r="J80" s="143">
        <f t="shared" si="64"/>
        <v>0.75</v>
      </c>
      <c r="K80" s="59">
        <f>COUNTIFS(Table11[Date],C80,Table11[Q. Type],"=CR")</f>
        <v>12</v>
      </c>
      <c r="L80" s="144">
        <f>COUNTIFS(Table11[Date],C80,Table11[Q. Type],"=CR",Table11[Correct/ Incorrect],"=Correct")</f>
        <v>9</v>
      </c>
      <c r="M80" s="76">
        <f t="shared" si="65"/>
        <v>37</v>
      </c>
      <c r="N80" s="76">
        <f t="shared" si="66"/>
        <v>26</v>
      </c>
      <c r="O80" s="130">
        <f t="shared" si="67"/>
        <v>0.70270270270270274</v>
      </c>
    </row>
    <row r="81" spans="3:15">
      <c r="C81" s="136">
        <v>44230</v>
      </c>
      <c r="D81" s="143">
        <f t="shared" si="62"/>
        <v>0.86363636363636365</v>
      </c>
      <c r="E81" s="59">
        <f>COUNTIFS(Table14[Date],C81)</f>
        <v>22</v>
      </c>
      <c r="F81" s="144">
        <f>COUNTIFS(Table14[Date],C81,Table14[Correct/ Incorrect],"=Correct")</f>
        <v>19</v>
      </c>
      <c r="G81" s="143">
        <f t="shared" si="63"/>
        <v>0.5</v>
      </c>
      <c r="H81" s="59">
        <f>COUNTIFS(Table11[Date],C81,Table11[Q. Type],"=SC")</f>
        <v>14</v>
      </c>
      <c r="I81" s="144">
        <f>COUNTIFS(Table11[Date],C81,Table11[Q. Type],"=SC",Table11[Correct/ Incorrect],"=Correct")</f>
        <v>7</v>
      </c>
      <c r="J81" s="143">
        <f t="shared" si="64"/>
        <v>0.8</v>
      </c>
      <c r="K81" s="59">
        <f>COUNTIFS(Table11[Date],C81,Table11[Q. Type],"=CR")</f>
        <v>15</v>
      </c>
      <c r="L81" s="144">
        <f>COUNTIFS(Table11[Date],C81,Table11[Q. Type],"=CR",Table11[Correct/ Incorrect],"=Correct")</f>
        <v>12</v>
      </c>
      <c r="M81" s="76">
        <f t="shared" si="65"/>
        <v>51</v>
      </c>
      <c r="N81" s="76">
        <f t="shared" si="66"/>
        <v>38</v>
      </c>
      <c r="O81" s="130">
        <f t="shared" si="67"/>
        <v>0.74509803921568629</v>
      </c>
    </row>
    <row r="82" spans="3:15">
      <c r="C82" s="136">
        <v>44231</v>
      </c>
      <c r="D82" s="143" t="str">
        <f t="shared" si="62"/>
        <v/>
      </c>
      <c r="E82" s="59">
        <f>COUNTIFS(Table14[Date],C82)</f>
        <v>0</v>
      </c>
      <c r="F82" s="144">
        <f>COUNTIFS(Table14[Date],C82,Table14[Correct/ Incorrect],"=Correct")</f>
        <v>0</v>
      </c>
      <c r="G82" s="143" t="str">
        <f t="shared" si="63"/>
        <v/>
      </c>
      <c r="H82" s="59">
        <f>COUNTIFS(Table11[Date],C82,Table11[Q. Type],"=SC")</f>
        <v>0</v>
      </c>
      <c r="I82" s="144">
        <f>COUNTIFS(Table11[Date],C82,Table11[Q. Type],"=SC",Table11[Correct/ Incorrect],"=Correct")</f>
        <v>0</v>
      </c>
      <c r="J82" s="143" t="str">
        <f t="shared" si="64"/>
        <v/>
      </c>
      <c r="K82" s="59">
        <f>COUNTIFS(Table11[Date],C82,Table11[Q. Type],"=CR")</f>
        <v>0</v>
      </c>
      <c r="L82" s="144">
        <f>COUNTIFS(Table11[Date],C82,Table11[Q. Type],"=CR",Table11[Correct/ Incorrect],"=Correct")</f>
        <v>0</v>
      </c>
      <c r="M82" s="76">
        <f t="shared" si="65"/>
        <v>0</v>
      </c>
      <c r="N82" s="76">
        <f t="shared" si="66"/>
        <v>0</v>
      </c>
      <c r="O82" s="130" t="str">
        <f t="shared" si="67"/>
        <v/>
      </c>
    </row>
    <row r="83" spans="3:15">
      <c r="C83" s="136">
        <v>44232</v>
      </c>
      <c r="D83" s="143">
        <f t="shared" si="62"/>
        <v>0.77777777777777779</v>
      </c>
      <c r="E83" s="59">
        <f>COUNTIFS(Table14[Date],C83)</f>
        <v>18</v>
      </c>
      <c r="F83" s="144">
        <f>COUNTIFS(Table14[Date],C83,Table14[Correct/ Incorrect],"=Correct")</f>
        <v>14</v>
      </c>
      <c r="G83" s="143">
        <f t="shared" si="63"/>
        <v>0.6428571428571429</v>
      </c>
      <c r="H83" s="59">
        <f>COUNTIFS(Table11[Date],C83,Table11[Q. Type],"=SC")</f>
        <v>14</v>
      </c>
      <c r="I83" s="144">
        <f>COUNTIFS(Table11[Date],C83,Table11[Q. Type],"=SC",Table11[Correct/ Incorrect],"=Correct")</f>
        <v>9</v>
      </c>
      <c r="J83" s="143">
        <f t="shared" si="64"/>
        <v>0.7857142857142857</v>
      </c>
      <c r="K83" s="59">
        <f>COUNTIFS(Table11[Date],C83,Table11[Q. Type],"=CR")</f>
        <v>14</v>
      </c>
      <c r="L83" s="144">
        <f>COUNTIFS(Table11[Date],C83,Table11[Q. Type],"=CR",Table11[Correct/ Incorrect],"=Correct")</f>
        <v>11</v>
      </c>
      <c r="M83" s="76">
        <f t="shared" si="65"/>
        <v>46</v>
      </c>
      <c r="N83" s="76">
        <f t="shared" si="66"/>
        <v>34</v>
      </c>
      <c r="O83" s="130">
        <f t="shared" si="67"/>
        <v>0.73913043478260865</v>
      </c>
    </row>
    <row r="84" spans="3:15">
      <c r="C84" s="136">
        <v>44233</v>
      </c>
      <c r="D84" s="143">
        <f t="shared" si="62"/>
        <v>0.8571428571428571</v>
      </c>
      <c r="E84" s="59">
        <f>COUNTIFS(Table14[Date],C84)</f>
        <v>7</v>
      </c>
      <c r="F84" s="144">
        <f>COUNTIFS(Table14[Date],C84,Table14[Correct/ Incorrect],"=Correct")</f>
        <v>6</v>
      </c>
      <c r="G84" s="152">
        <f t="shared" si="63"/>
        <v>0.2857142857142857</v>
      </c>
      <c r="H84" s="153">
        <f>COUNTIFS(Table11[Date],C84,Table11[Q. Type],"=SC")</f>
        <v>14</v>
      </c>
      <c r="I84" s="154">
        <f>COUNTIFS(Table11[Date],C84,Table11[Q. Type],"=SC",Table11[Correct/ Incorrect],"=Correct")</f>
        <v>4</v>
      </c>
      <c r="J84" s="143">
        <f t="shared" si="64"/>
        <v>0.7857142857142857</v>
      </c>
      <c r="K84" s="59">
        <f>COUNTIFS(Table11[Date],C84,Table11[Q. Type],"=CR")</f>
        <v>14</v>
      </c>
      <c r="L84" s="144">
        <f>COUNTIFS(Table11[Date],C84,Table11[Q. Type],"=CR",Table11[Correct/ Incorrect],"=Correct")</f>
        <v>11</v>
      </c>
      <c r="M84" s="76">
        <f t="shared" si="65"/>
        <v>35</v>
      </c>
      <c r="N84" s="76">
        <f t="shared" si="66"/>
        <v>21</v>
      </c>
      <c r="O84" s="130">
        <f t="shared" si="67"/>
        <v>0.6</v>
      </c>
    </row>
    <row r="85" spans="3:15">
      <c r="C85" s="136">
        <v>44234</v>
      </c>
      <c r="D85" s="143">
        <f t="shared" si="62"/>
        <v>0.9375</v>
      </c>
      <c r="E85" s="59">
        <f>COUNTIFS(Table14[Date],C85)</f>
        <v>16</v>
      </c>
      <c r="F85" s="144">
        <f>COUNTIFS(Table14[Date],C85,Table14[Correct/ Incorrect],"=Correct")</f>
        <v>15</v>
      </c>
      <c r="G85" s="143">
        <f t="shared" si="63"/>
        <v>0.42857142857142855</v>
      </c>
      <c r="H85" s="59">
        <f>COUNTIFS(Table11[Date],C85,Table11[Q. Type],"=SC")</f>
        <v>14</v>
      </c>
      <c r="I85" s="144">
        <f>COUNTIFS(Table11[Date],C85,Table11[Q. Type],"=SC",Table11[Correct/ Incorrect],"=Correct")</f>
        <v>6</v>
      </c>
      <c r="J85" s="143">
        <f t="shared" si="64"/>
        <v>0.8571428571428571</v>
      </c>
      <c r="K85" s="59">
        <f>COUNTIFS(Table11[Date],C85,Table11[Q. Type],"=CR")</f>
        <v>14</v>
      </c>
      <c r="L85" s="144">
        <f>COUNTIFS(Table11[Date],C85,Table11[Q. Type],"=CR",Table11[Correct/ Incorrect],"=Correct")</f>
        <v>12</v>
      </c>
      <c r="M85" s="76">
        <f t="shared" si="65"/>
        <v>44</v>
      </c>
      <c r="N85" s="76">
        <f t="shared" si="66"/>
        <v>33</v>
      </c>
      <c r="O85" s="130">
        <f t="shared" si="67"/>
        <v>0.75</v>
      </c>
    </row>
    <row r="86" spans="3:15">
      <c r="C86" s="136">
        <v>44235</v>
      </c>
      <c r="D86" s="143">
        <f t="shared" si="62"/>
        <v>0.6428571428571429</v>
      </c>
      <c r="E86" s="59">
        <f>COUNTIFS(Table14[Date],C86)</f>
        <v>14</v>
      </c>
      <c r="F86" s="144">
        <f>COUNTIFS(Table14[Date],C86,Table14[Correct/ Incorrect],"=Correct")</f>
        <v>9</v>
      </c>
      <c r="G86" s="143">
        <f t="shared" si="63"/>
        <v>0.9285714285714286</v>
      </c>
      <c r="H86" s="59">
        <f>COUNTIFS(Table11[Date],C86,Table11[Q. Type],"=SC")</f>
        <v>14</v>
      </c>
      <c r="I86" s="144">
        <f>COUNTIFS(Table11[Date],C86,Table11[Q. Type],"=SC",Table11[Correct/ Incorrect],"=Correct")</f>
        <v>13</v>
      </c>
      <c r="J86" s="143">
        <f t="shared" si="64"/>
        <v>0.6428571428571429</v>
      </c>
      <c r="K86" s="59">
        <f>COUNTIFS(Table11[Date],C86,Table11[Q. Type],"=CR")</f>
        <v>14</v>
      </c>
      <c r="L86" s="144">
        <f>COUNTIFS(Table11[Date],C86,Table11[Q. Type],"=CR",Table11[Correct/ Incorrect],"=Correct")</f>
        <v>9</v>
      </c>
      <c r="M86" s="76">
        <f t="shared" si="65"/>
        <v>42</v>
      </c>
      <c r="N86" s="76">
        <f t="shared" si="66"/>
        <v>31</v>
      </c>
      <c r="O86" s="130">
        <f t="shared" si="67"/>
        <v>0.73809523809523814</v>
      </c>
    </row>
    <row r="87" spans="3:15">
      <c r="C87" s="136">
        <v>44236</v>
      </c>
      <c r="D87" s="143">
        <f t="shared" si="62"/>
        <v>0.7857142857142857</v>
      </c>
      <c r="E87" s="59">
        <f>COUNTIFS(Table14[Date],C87)</f>
        <v>14</v>
      </c>
      <c r="F87" s="144">
        <f>COUNTIFS(Table14[Date],C87,Table14[Correct/ Incorrect],"=Correct")</f>
        <v>11</v>
      </c>
      <c r="G87" s="143">
        <f t="shared" si="63"/>
        <v>0.5714285714285714</v>
      </c>
      <c r="H87" s="59">
        <f>COUNTIFS(Table11[Date],C87,Table11[Q. Type],"=SC")</f>
        <v>14</v>
      </c>
      <c r="I87" s="144">
        <f>COUNTIFS(Table11[Date],C87,Table11[Q. Type],"=SC",Table11[Correct/ Incorrect],"=Correct")</f>
        <v>8</v>
      </c>
      <c r="J87" s="143">
        <f t="shared" si="64"/>
        <v>0.7857142857142857</v>
      </c>
      <c r="K87" s="59">
        <f>COUNTIFS(Table11[Date],C87,Table11[Q. Type],"=CR")</f>
        <v>14</v>
      </c>
      <c r="L87" s="144">
        <f>COUNTIFS(Table11[Date],C87,Table11[Q. Type],"=CR",Table11[Correct/ Incorrect],"=Correct")</f>
        <v>11</v>
      </c>
      <c r="M87" s="76">
        <f t="shared" si="65"/>
        <v>42</v>
      </c>
      <c r="N87" s="76">
        <f t="shared" si="66"/>
        <v>30</v>
      </c>
      <c r="O87" s="130">
        <f t="shared" si="67"/>
        <v>0.7142857142857143</v>
      </c>
    </row>
    <row r="88" spans="3:15">
      <c r="C88" s="136">
        <v>44237</v>
      </c>
      <c r="D88" s="143" t="str">
        <f t="shared" si="62"/>
        <v/>
      </c>
      <c r="E88" s="59">
        <f>COUNTIFS(Table14[Date],C88)</f>
        <v>0</v>
      </c>
      <c r="F88" s="144">
        <f>COUNTIFS(Table14[Date],C88,Table14[Correct/ Incorrect],"=Correct")</f>
        <v>0</v>
      </c>
      <c r="G88" s="143" t="str">
        <f t="shared" si="63"/>
        <v/>
      </c>
      <c r="H88" s="59">
        <f>COUNTIFS(Table11[Date],C88,Table11[Q. Type],"=SC")</f>
        <v>0</v>
      </c>
      <c r="I88" s="144">
        <f>COUNTIFS(Table11[Date],C88,Table11[Q. Type],"=SC",Table11[Correct/ Incorrect],"=Correct")</f>
        <v>0</v>
      </c>
      <c r="J88" s="143" t="str">
        <f t="shared" si="64"/>
        <v/>
      </c>
      <c r="K88" s="59">
        <f>COUNTIFS(Table11[Date],C88,Table11[Q. Type],"=CR")</f>
        <v>0</v>
      </c>
      <c r="L88" s="144">
        <f>COUNTIFS(Table11[Date],C88,Table11[Q. Type],"=CR",Table11[Correct/ Incorrect],"=Correct")</f>
        <v>0</v>
      </c>
      <c r="M88" s="76">
        <f t="shared" si="65"/>
        <v>0</v>
      </c>
      <c r="N88" s="76">
        <f t="shared" si="66"/>
        <v>0</v>
      </c>
      <c r="O88" s="130" t="str">
        <f t="shared" si="67"/>
        <v/>
      </c>
    </row>
    <row r="89" spans="3:15">
      <c r="C89" s="136">
        <v>44238</v>
      </c>
      <c r="D89" s="143">
        <f t="shared" si="62"/>
        <v>0.93333333333333335</v>
      </c>
      <c r="E89" s="59">
        <f>COUNTIFS(Table14[Date],C89)</f>
        <v>15</v>
      </c>
      <c r="F89" s="144">
        <f>COUNTIFS(Table14[Date],C89,Table14[Correct/ Incorrect],"=Correct")</f>
        <v>14</v>
      </c>
      <c r="G89" s="143">
        <f t="shared" si="63"/>
        <v>0.7142857142857143</v>
      </c>
      <c r="H89" s="59">
        <f>COUNTIFS(Table11[Date],C89,Table11[Q. Type],"=SC")</f>
        <v>14</v>
      </c>
      <c r="I89" s="144">
        <f>COUNTIFS(Table11[Date],C89,Table11[Q. Type],"=SC",Table11[Correct/ Incorrect],"=Correct")</f>
        <v>10</v>
      </c>
      <c r="J89" s="143">
        <f t="shared" si="64"/>
        <v>0.7857142857142857</v>
      </c>
      <c r="K89" s="59">
        <f>COUNTIFS(Table11[Date],C89,Table11[Q. Type],"=CR")</f>
        <v>14</v>
      </c>
      <c r="L89" s="144">
        <f>COUNTIFS(Table11[Date],C89,Table11[Q. Type],"=CR",Table11[Correct/ Incorrect],"=Correct")</f>
        <v>11</v>
      </c>
      <c r="M89" s="76">
        <f t="shared" si="65"/>
        <v>43</v>
      </c>
      <c r="N89" s="76">
        <f t="shared" si="66"/>
        <v>35</v>
      </c>
      <c r="O89" s="130">
        <f t="shared" si="67"/>
        <v>0.81395348837209303</v>
      </c>
    </row>
    <row r="90" spans="3:15">
      <c r="C90" s="136">
        <v>44239</v>
      </c>
      <c r="D90" s="143" t="str">
        <f t="shared" si="62"/>
        <v/>
      </c>
      <c r="E90" s="59">
        <f>COUNTIFS(Table14[Date],C90)</f>
        <v>0</v>
      </c>
      <c r="F90" s="144">
        <f>COUNTIFS(Table14[Date],C90,Table14[Correct/ Incorrect],"=Correct")</f>
        <v>0</v>
      </c>
      <c r="G90" s="143" t="str">
        <f t="shared" si="63"/>
        <v/>
      </c>
      <c r="H90" s="59">
        <f>COUNTIFS(Table11[Date],C90,Table11[Q. Type],"=SC")</f>
        <v>0</v>
      </c>
      <c r="I90" s="144">
        <f>COUNTIFS(Table11[Date],C90,Table11[Q. Type],"=SC",Table11[Correct/ Incorrect],"=Correct")</f>
        <v>0</v>
      </c>
      <c r="J90" s="143" t="str">
        <f t="shared" si="64"/>
        <v/>
      </c>
      <c r="K90" s="59">
        <f>COUNTIFS(Table11[Date],C90,Table11[Q. Type],"=CR")</f>
        <v>0</v>
      </c>
      <c r="L90" s="144">
        <f>COUNTIFS(Table11[Date],C90,Table11[Q. Type],"=CR",Table11[Correct/ Incorrect],"=Correct")</f>
        <v>0</v>
      </c>
      <c r="M90" s="76">
        <f t="shared" si="65"/>
        <v>0</v>
      </c>
      <c r="N90" s="76">
        <f t="shared" si="66"/>
        <v>0</v>
      </c>
      <c r="O90" s="130" t="str">
        <f t="shared" si="67"/>
        <v/>
      </c>
    </row>
    <row r="91" spans="3:15">
      <c r="C91" s="136">
        <v>44240</v>
      </c>
      <c r="D91" s="143" t="str">
        <f t="shared" si="62"/>
        <v/>
      </c>
      <c r="E91" s="59">
        <f>COUNTIFS(Table14[Date],C91)</f>
        <v>0</v>
      </c>
      <c r="F91" s="144">
        <f>COUNTIFS(Table14[Date],C91,Table14[Correct/ Incorrect],"=Correct")</f>
        <v>0</v>
      </c>
      <c r="G91" s="143" t="str">
        <f t="shared" si="63"/>
        <v/>
      </c>
      <c r="H91" s="59">
        <f>COUNTIFS(Table11[Date],C91,Table11[Q. Type],"=SC")</f>
        <v>0</v>
      </c>
      <c r="I91" s="144">
        <f>COUNTIFS(Table11[Date],C91,Table11[Q. Type],"=SC",Table11[Correct/ Incorrect],"=Correct")</f>
        <v>0</v>
      </c>
      <c r="J91" s="143" t="str">
        <f t="shared" si="64"/>
        <v/>
      </c>
      <c r="K91" s="59">
        <f>COUNTIFS(Table11[Date],C91,Table11[Q. Type],"=CR")</f>
        <v>0</v>
      </c>
      <c r="L91" s="144">
        <f>COUNTIFS(Table11[Date],C91,Table11[Q. Type],"=CR",Table11[Correct/ Incorrect],"=Correct")</f>
        <v>0</v>
      </c>
      <c r="M91" s="76">
        <f t="shared" si="65"/>
        <v>0</v>
      </c>
      <c r="N91" s="76">
        <f t="shared" si="66"/>
        <v>0</v>
      </c>
      <c r="O91" s="130" t="str">
        <f t="shared" si="67"/>
        <v/>
      </c>
    </row>
    <row r="92" spans="3:15">
      <c r="C92" s="136">
        <v>44241</v>
      </c>
      <c r="D92" s="143" t="str">
        <f t="shared" si="62"/>
        <v/>
      </c>
      <c r="E92" s="59">
        <f>COUNTIFS(Table14[Date],C92)</f>
        <v>0</v>
      </c>
      <c r="F92" s="144">
        <f>COUNTIFS(Table14[Date],C92,Table14[Correct/ Incorrect],"=Correct")</f>
        <v>0</v>
      </c>
      <c r="G92" s="143" t="str">
        <f t="shared" si="63"/>
        <v/>
      </c>
      <c r="H92" s="59">
        <f>COUNTIFS(Table11[Date],C92,Table11[Q. Type],"=SC")</f>
        <v>0</v>
      </c>
      <c r="I92" s="144">
        <f>COUNTIFS(Table11[Date],C92,Table11[Q. Type],"=SC",Table11[Correct/ Incorrect],"=Correct")</f>
        <v>0</v>
      </c>
      <c r="J92" s="143" t="str">
        <f t="shared" si="64"/>
        <v/>
      </c>
      <c r="K92" s="59">
        <f>COUNTIFS(Table11[Date],C92,Table11[Q. Type],"=CR")</f>
        <v>0</v>
      </c>
      <c r="L92" s="144">
        <f>COUNTIFS(Table11[Date],C92,Table11[Q. Type],"=CR",Table11[Correct/ Incorrect],"=Correct")</f>
        <v>0</v>
      </c>
      <c r="M92" s="76">
        <f t="shared" si="65"/>
        <v>0</v>
      </c>
      <c r="N92" s="76">
        <f t="shared" si="66"/>
        <v>0</v>
      </c>
      <c r="O92" s="130" t="str">
        <f t="shared" si="67"/>
        <v/>
      </c>
    </row>
    <row r="93" spans="3:15">
      <c r="C93" s="136">
        <v>44242</v>
      </c>
      <c r="D93" s="151"/>
      <c r="E93" s="59">
        <f>COUNTIFS(Table14[Date],C93)</f>
        <v>0</v>
      </c>
      <c r="F93" s="144">
        <f>COUNTIFS(Table14[Date],C93,Table14[Correct/ Incorrect],"=Correct")</f>
        <v>0</v>
      </c>
      <c r="G93" s="143" t="str">
        <f t="shared" ref="G93:G96" si="68">IFERROR(I93/H93,"")</f>
        <v/>
      </c>
      <c r="H93" s="59">
        <f>COUNTIFS(Table11[Date],C93,Table11[Q. Type],"=SC")</f>
        <v>0</v>
      </c>
      <c r="I93" s="144">
        <f>COUNTIFS(Table11[Date],C93,Table11[Q. Type],"=SC",Table11[Correct/ Incorrect],"=Correct")</f>
        <v>0</v>
      </c>
      <c r="J93" s="143" t="str">
        <f t="shared" ref="J93:J96" si="69">IFERROR(L93/K93,"")</f>
        <v/>
      </c>
      <c r="K93" s="59">
        <f>COUNTIFS(Table11[Date],C93,Table11[Q. Type],"=CR")</f>
        <v>0</v>
      </c>
      <c r="L93" s="144">
        <f>COUNTIFS(Table11[Date],C93,Table11[Q. Type],"=CR",Table11[Correct/ Incorrect],"=Correct")</f>
        <v>0</v>
      </c>
      <c r="M93" s="76">
        <f t="shared" ref="M93:M96" si="70">K93+H93+E93</f>
        <v>0</v>
      </c>
      <c r="N93" s="76">
        <f t="shared" ref="N93:N96" si="71">L93+I93+F93</f>
        <v>0</v>
      </c>
      <c r="O93" s="130" t="str">
        <f t="shared" ref="O93:O96" si="72">IFERROR(N93/M93,"")</f>
        <v/>
      </c>
    </row>
    <row r="94" spans="3:15">
      <c r="C94" s="136">
        <v>44243</v>
      </c>
      <c r="D94" s="151"/>
      <c r="E94" s="59">
        <f>COUNTIFS(Table14[Date],C94)</f>
        <v>0</v>
      </c>
      <c r="F94" s="144">
        <f>COUNTIFS(Table14[Date],C94,Table14[Correct/ Incorrect],"=Correct")</f>
        <v>0</v>
      </c>
      <c r="G94" s="143" t="str">
        <f t="shared" si="68"/>
        <v/>
      </c>
      <c r="H94" s="59">
        <f>COUNTIFS(Table11[Date],C94,Table11[Q. Type],"=SC")</f>
        <v>0</v>
      </c>
      <c r="I94" s="144">
        <f>COUNTIFS(Table11[Date],C94,Table11[Q. Type],"=SC",Table11[Correct/ Incorrect],"=Correct")</f>
        <v>0</v>
      </c>
      <c r="J94" s="143" t="str">
        <f t="shared" si="69"/>
        <v/>
      </c>
      <c r="K94" s="59">
        <f>COUNTIFS(Table11[Date],C94,Table11[Q. Type],"=CR")</f>
        <v>0</v>
      </c>
      <c r="L94" s="144">
        <f>COUNTIFS(Table11[Date],C94,Table11[Q. Type],"=CR",Table11[Correct/ Incorrect],"=Correct")</f>
        <v>0</v>
      </c>
      <c r="M94" s="76">
        <f t="shared" si="70"/>
        <v>0</v>
      </c>
      <c r="N94" s="76">
        <f t="shared" si="71"/>
        <v>0</v>
      </c>
      <c r="O94" s="130" t="str">
        <f t="shared" si="72"/>
        <v/>
      </c>
    </row>
    <row r="95" spans="3:15">
      <c r="C95" s="136">
        <v>44244</v>
      </c>
      <c r="D95" s="151"/>
      <c r="E95" s="59">
        <f>COUNTIFS(Table14[Date],C95)</f>
        <v>0</v>
      </c>
      <c r="F95" s="144">
        <f>COUNTIFS(Table14[Date],C95,Table14[Correct/ Incorrect],"=Correct")</f>
        <v>0</v>
      </c>
      <c r="G95" s="143" t="str">
        <f t="shared" si="68"/>
        <v/>
      </c>
      <c r="H95" s="59">
        <f>COUNTIFS(Table11[Date],C95,Table11[Q. Type],"=SC")</f>
        <v>0</v>
      </c>
      <c r="I95" s="144">
        <f>COUNTIFS(Table11[Date],C95,Table11[Q. Type],"=SC",Table11[Correct/ Incorrect],"=Correct")</f>
        <v>0</v>
      </c>
      <c r="J95" s="143" t="str">
        <f t="shared" si="69"/>
        <v/>
      </c>
      <c r="K95" s="59">
        <f>COUNTIFS(Table11[Date],C95,Table11[Q. Type],"=CR")</f>
        <v>0</v>
      </c>
      <c r="L95" s="144">
        <f>COUNTIFS(Table11[Date],C95,Table11[Q. Type],"=CR",Table11[Correct/ Incorrect],"=Correct")</f>
        <v>0</v>
      </c>
      <c r="M95" s="76">
        <f t="shared" si="70"/>
        <v>0</v>
      </c>
      <c r="N95" s="76">
        <f t="shared" si="71"/>
        <v>0</v>
      </c>
      <c r="O95" s="130" t="str">
        <f t="shared" si="72"/>
        <v/>
      </c>
    </row>
    <row r="96" spans="3:15">
      <c r="C96" s="136">
        <v>44245</v>
      </c>
      <c r="D96" s="151"/>
      <c r="E96" s="59">
        <f>COUNTIFS(Table14[Date],C96)</f>
        <v>0</v>
      </c>
      <c r="F96" s="144">
        <f>COUNTIFS(Table14[Date],C96,Table14[Correct/ Incorrect],"=Correct")</f>
        <v>0</v>
      </c>
      <c r="G96" s="143" t="str">
        <f t="shared" si="68"/>
        <v/>
      </c>
      <c r="H96" s="59">
        <f>COUNTIFS(Table11[Date],C96,Table11[Q. Type],"=SC")</f>
        <v>0</v>
      </c>
      <c r="I96" s="144">
        <f>COUNTIFS(Table11[Date],C96,Table11[Q. Type],"=SC",Table11[Correct/ Incorrect],"=Correct")</f>
        <v>0</v>
      </c>
      <c r="J96" s="143" t="str">
        <f t="shared" si="69"/>
        <v/>
      </c>
      <c r="K96" s="59">
        <f>COUNTIFS(Table11[Date],C96,Table11[Q. Type],"=CR")</f>
        <v>0</v>
      </c>
      <c r="L96" s="144">
        <f>COUNTIFS(Table11[Date],C96,Table11[Q. Type],"=CR",Table11[Correct/ Incorrect],"=Correct")</f>
        <v>0</v>
      </c>
      <c r="M96" s="76">
        <f t="shared" si="70"/>
        <v>0</v>
      </c>
      <c r="N96" s="76">
        <f t="shared" si="71"/>
        <v>0</v>
      </c>
      <c r="O96" s="130" t="str">
        <f t="shared" si="72"/>
        <v/>
      </c>
    </row>
  </sheetData>
  <conditionalFormatting sqref="P14:P17">
    <cfRule type="colorScale" priority="11">
      <colorScale>
        <cfvo type="min"/>
        <cfvo type="max"/>
        <color theme="7"/>
        <color theme="7" tint="0.79998168889431442"/>
      </colorScale>
    </cfRule>
  </conditionalFormatting>
  <conditionalFormatting sqref="U14:U20 U22">
    <cfRule type="colorScale" priority="10">
      <colorScale>
        <cfvo type="min"/>
        <cfvo type="max"/>
        <color theme="7"/>
        <color theme="7" tint="0.79998168889431442"/>
      </colorScale>
    </cfRule>
  </conditionalFormatting>
  <conditionalFormatting sqref="Z14:Z20">
    <cfRule type="colorScale" priority="9">
      <colorScale>
        <cfvo type="min"/>
        <cfvo type="max"/>
        <color theme="7"/>
        <color theme="7" tint="0.79998168889431442"/>
      </colorScale>
    </cfRule>
  </conditionalFormatting>
  <conditionalFormatting sqref="U21">
    <cfRule type="cellIs" dxfId="77" priority="8" operator="lessThan">
      <formula>0.85</formula>
    </cfRule>
  </conditionalFormatting>
  <conditionalFormatting sqref="P18">
    <cfRule type="cellIs" dxfId="76" priority="7" operator="lessThan">
      <formula>0.85</formula>
    </cfRule>
  </conditionalFormatting>
  <conditionalFormatting sqref="Z21">
    <cfRule type="cellIs" dxfId="75" priority="6" operator="lessThan">
      <formula>0.85</formula>
    </cfRule>
  </conditionalFormatting>
  <conditionalFormatting sqref="I4:I5">
    <cfRule type="cellIs" dxfId="74" priority="5" operator="lessThan">
      <formula>0.85</formula>
    </cfRule>
  </conditionalFormatting>
  <conditionalFormatting sqref="I4:M7 L4:CT6">
    <cfRule type="cellIs" dxfId="73" priority="4" operator="lessThan">
      <formula>0.85</formula>
    </cfRule>
  </conditionalFormatting>
  <conditionalFormatting sqref="CT4:CT6">
    <cfRule type="cellIs" dxfId="72" priority="1" operator="lessThan">
      <formula>0.85</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21DB8-D932-48C1-A9E4-4363801BCE43}">
  <dimension ref="A1:V2478"/>
  <sheetViews>
    <sheetView topLeftCell="A1125" zoomScale="90" zoomScaleNormal="90" workbookViewId="0">
      <selection activeCell="J1132" sqref="J1132"/>
    </sheetView>
  </sheetViews>
  <sheetFormatPr defaultRowHeight="12"/>
  <cols>
    <col min="1" max="1" width="1.7109375" style="1" customWidth="1"/>
    <col min="2" max="2" width="7.42578125" style="1" customWidth="1"/>
    <col min="3" max="3" width="15.85546875" style="1" customWidth="1"/>
    <col min="4" max="4" width="11" style="1" bestFit="1" customWidth="1"/>
    <col min="5" max="5" width="11.140625" style="1" bestFit="1" customWidth="1"/>
    <col min="6" max="6" width="21" style="1" customWidth="1"/>
    <col min="7" max="7" width="35.42578125" style="1" customWidth="1"/>
    <col min="8" max="8" width="10.5703125" style="1" bestFit="1" customWidth="1"/>
    <col min="9" max="9" width="9.28515625" style="1" customWidth="1"/>
    <col min="10" max="10" width="18.7109375" style="1" customWidth="1"/>
    <col min="11" max="11" width="42.7109375" style="1" bestFit="1" customWidth="1"/>
    <col min="12" max="12" width="46.140625" style="1" customWidth="1"/>
    <col min="13" max="13" width="75.42578125" style="1" customWidth="1"/>
    <col min="14" max="14" width="1.7109375" style="1" customWidth="1"/>
    <col min="15" max="15" width="12.5703125" style="18" bestFit="1" customWidth="1"/>
    <col min="16" max="16" width="32.42578125" style="18" bestFit="1" customWidth="1"/>
    <col min="17" max="17" width="1.7109375" style="18" customWidth="1"/>
    <col min="18" max="18" width="21.42578125" style="18" bestFit="1" customWidth="1"/>
    <col min="19" max="19" width="12.42578125" style="18" bestFit="1" customWidth="1"/>
    <col min="20" max="20" width="11" style="18" bestFit="1" customWidth="1"/>
    <col min="21" max="21" width="10.28515625" style="18" bestFit="1" customWidth="1"/>
    <col min="22" max="22" width="11.140625" style="18" customWidth="1"/>
    <col min="23" max="16384" width="9.140625" style="1"/>
  </cols>
  <sheetData>
    <row r="1" spans="1:22" ht="20.25">
      <c r="A1" s="2" t="str">
        <f ca="1">MID(CELL("filename",A1),FIND("]",CELL("filename",A1))+1,255)</f>
        <v>OG-CR &amp; SC</v>
      </c>
      <c r="R1" s="19" t="s">
        <v>105</v>
      </c>
      <c r="S1" s="20"/>
    </row>
    <row r="2" spans="1:22">
      <c r="B2" s="1" t="s">
        <v>137</v>
      </c>
      <c r="C2" s="1" t="s">
        <v>0</v>
      </c>
      <c r="D2" s="1" t="s">
        <v>118</v>
      </c>
      <c r="E2" s="1" t="s">
        <v>152</v>
      </c>
      <c r="F2" s="1" t="s">
        <v>2</v>
      </c>
      <c r="G2" s="1" t="s">
        <v>169</v>
      </c>
      <c r="H2" s="1" t="s">
        <v>138</v>
      </c>
      <c r="I2" s="1" t="s">
        <v>1</v>
      </c>
      <c r="J2" s="1" t="s">
        <v>144</v>
      </c>
      <c r="K2" s="1" t="s">
        <v>88</v>
      </c>
      <c r="L2" s="1" t="s">
        <v>89</v>
      </c>
      <c r="M2" s="1" t="s">
        <v>91</v>
      </c>
      <c r="O2" s="19" t="s">
        <v>115</v>
      </c>
      <c r="P2" s="18" t="s">
        <v>151</v>
      </c>
      <c r="R2" s="21" t="s">
        <v>113</v>
      </c>
      <c r="S2" s="22" t="s">
        <v>104</v>
      </c>
      <c r="T2" s="23" t="s">
        <v>106</v>
      </c>
      <c r="U2" s="23" t="s">
        <v>107</v>
      </c>
      <c r="V2" s="23" t="s">
        <v>72</v>
      </c>
    </row>
    <row r="3" spans="1:22">
      <c r="B3" s="28">
        <v>1</v>
      </c>
      <c r="C3" s="28" t="s">
        <v>117</v>
      </c>
      <c r="D3" s="30" t="s">
        <v>118</v>
      </c>
      <c r="E3" s="31" t="s">
        <v>41</v>
      </c>
      <c r="F3" s="28" t="s">
        <v>48</v>
      </c>
      <c r="G3" s="28"/>
      <c r="H3" s="28" t="s">
        <v>119</v>
      </c>
      <c r="I3" s="35"/>
      <c r="J3" s="28"/>
      <c r="K3" s="98"/>
      <c r="L3" s="28"/>
      <c r="M3" s="28"/>
      <c r="O3" s="21" t="s">
        <v>108</v>
      </c>
      <c r="P3" s="9" t="s">
        <v>139</v>
      </c>
      <c r="R3" s="18" t="s">
        <v>112</v>
      </c>
      <c r="S3" s="18">
        <v>565</v>
      </c>
      <c r="T3" s="18">
        <v>481</v>
      </c>
      <c r="U3" s="18">
        <v>78</v>
      </c>
      <c r="V3" s="18">
        <f>SUM(S3:U3)</f>
        <v>1124</v>
      </c>
    </row>
    <row r="4" spans="1:22" ht="24">
      <c r="B4" s="28">
        <v>2</v>
      </c>
      <c r="C4" s="28" t="s">
        <v>117</v>
      </c>
      <c r="D4" s="30" t="s">
        <v>118</v>
      </c>
      <c r="E4" s="31" t="s">
        <v>41</v>
      </c>
      <c r="F4" s="28" t="s">
        <v>120</v>
      </c>
      <c r="G4" s="28"/>
      <c r="H4" s="28" t="s">
        <v>119</v>
      </c>
      <c r="I4" s="35"/>
      <c r="J4" s="28"/>
      <c r="K4" s="98"/>
      <c r="L4" s="28"/>
      <c r="M4" s="28"/>
      <c r="O4" s="21" t="s">
        <v>106</v>
      </c>
      <c r="P4" s="9" t="s">
        <v>141</v>
      </c>
      <c r="R4" s="18" t="s">
        <v>110</v>
      </c>
      <c r="S4" s="18">
        <v>643</v>
      </c>
      <c r="T4" s="18">
        <v>787</v>
      </c>
      <c r="U4" s="18">
        <v>121</v>
      </c>
      <c r="V4" s="18">
        <f t="shared" ref="V4:V5" si="0">SUM(S4:U4)</f>
        <v>1551</v>
      </c>
    </row>
    <row r="5" spans="1:22" ht="24">
      <c r="B5" s="28">
        <v>3</v>
      </c>
      <c r="C5" s="28" t="s">
        <v>117</v>
      </c>
      <c r="D5" s="30" t="s">
        <v>118</v>
      </c>
      <c r="E5" s="31" t="s">
        <v>41</v>
      </c>
      <c r="F5" s="28" t="s">
        <v>56</v>
      </c>
      <c r="G5" s="28"/>
      <c r="H5" s="28" t="s">
        <v>119</v>
      </c>
      <c r="I5" s="35"/>
      <c r="J5" s="28"/>
      <c r="K5" s="98"/>
      <c r="L5" s="28"/>
      <c r="M5" s="28"/>
      <c r="O5" s="21" t="s">
        <v>109</v>
      </c>
      <c r="P5" s="9" t="s">
        <v>140</v>
      </c>
      <c r="R5" s="18" t="s">
        <v>111</v>
      </c>
      <c r="S5" s="18">
        <v>663</v>
      </c>
      <c r="T5" s="18">
        <v>634</v>
      </c>
      <c r="U5" s="18">
        <v>88</v>
      </c>
      <c r="V5" s="18">
        <f t="shared" si="0"/>
        <v>1385</v>
      </c>
    </row>
    <row r="6" spans="1:22">
      <c r="B6" s="28">
        <v>4</v>
      </c>
      <c r="C6" s="28" t="s">
        <v>117</v>
      </c>
      <c r="D6" s="30" t="s">
        <v>118</v>
      </c>
      <c r="E6" s="31" t="s">
        <v>41</v>
      </c>
      <c r="F6" s="28" t="s">
        <v>13</v>
      </c>
      <c r="G6" s="28"/>
      <c r="H6" s="28" t="s">
        <v>119</v>
      </c>
      <c r="I6" s="35"/>
      <c r="J6" s="28"/>
      <c r="K6" s="98"/>
      <c r="L6" s="28"/>
      <c r="M6" s="28"/>
      <c r="R6" s="24"/>
      <c r="S6" s="25">
        <f>SUM(S3:S5)</f>
        <v>1871</v>
      </c>
      <c r="T6" s="25">
        <f t="shared" ref="T6:U6" si="1">SUM(T3:T5)</f>
        <v>1902</v>
      </c>
      <c r="U6" s="25">
        <f t="shared" si="1"/>
        <v>287</v>
      </c>
      <c r="V6" s="26">
        <f>SUM(S6:U6)</f>
        <v>4060</v>
      </c>
    </row>
    <row r="7" spans="1:22">
      <c r="B7" s="28">
        <v>5</v>
      </c>
      <c r="C7" s="28" t="s">
        <v>117</v>
      </c>
      <c r="D7" s="30" t="s">
        <v>118</v>
      </c>
      <c r="E7" s="31" t="s">
        <v>41</v>
      </c>
      <c r="F7" s="28" t="s">
        <v>121</v>
      </c>
      <c r="G7" s="28"/>
      <c r="H7" s="28" t="s">
        <v>119</v>
      </c>
      <c r="I7" s="35"/>
      <c r="J7" s="28"/>
      <c r="K7" s="98"/>
      <c r="L7" s="28"/>
      <c r="M7" s="28"/>
    </row>
    <row r="8" spans="1:22">
      <c r="B8" s="28">
        <v>6</v>
      </c>
      <c r="C8" s="28" t="s">
        <v>117</v>
      </c>
      <c r="D8" s="30" t="s">
        <v>118</v>
      </c>
      <c r="E8" s="31" t="s">
        <v>41</v>
      </c>
      <c r="F8" s="28" t="s">
        <v>121</v>
      </c>
      <c r="G8" s="28"/>
      <c r="H8" s="28" t="s">
        <v>119</v>
      </c>
      <c r="I8" s="35"/>
      <c r="J8" s="28"/>
      <c r="K8" s="98"/>
      <c r="L8" s="28"/>
      <c r="M8" s="28"/>
      <c r="R8" s="25" t="s">
        <v>114</v>
      </c>
      <c r="S8" s="24">
        <v>1939</v>
      </c>
      <c r="T8" s="24">
        <v>1574</v>
      </c>
      <c r="U8" s="24">
        <v>297</v>
      </c>
      <c r="V8" s="26">
        <f>SUM(S8:U8)</f>
        <v>3810</v>
      </c>
    </row>
    <row r="9" spans="1:22">
      <c r="B9" s="28">
        <v>7</v>
      </c>
      <c r="C9" s="28" t="s">
        <v>117</v>
      </c>
      <c r="D9" s="30" t="s">
        <v>118</v>
      </c>
      <c r="E9" s="31" t="s">
        <v>41</v>
      </c>
      <c r="F9" s="28" t="s">
        <v>121</v>
      </c>
      <c r="G9" s="28"/>
      <c r="H9" s="28" t="s">
        <v>119</v>
      </c>
      <c r="I9" s="35"/>
      <c r="J9" s="28"/>
      <c r="K9" s="98"/>
      <c r="L9" s="28"/>
      <c r="M9" s="28"/>
    </row>
    <row r="10" spans="1:22">
      <c r="B10" s="28">
        <v>8</v>
      </c>
      <c r="C10" s="28" t="s">
        <v>117</v>
      </c>
      <c r="D10" s="30" t="s">
        <v>118</v>
      </c>
      <c r="E10" s="31" t="s">
        <v>41</v>
      </c>
      <c r="F10" s="28" t="s">
        <v>80</v>
      </c>
      <c r="G10" s="28"/>
      <c r="H10" s="28" t="s">
        <v>119</v>
      </c>
      <c r="I10" s="35"/>
      <c r="J10" s="28"/>
      <c r="K10" s="98"/>
      <c r="L10" s="28"/>
      <c r="M10" s="28"/>
      <c r="R10" s="18" t="s">
        <v>153</v>
      </c>
      <c r="S10" s="18">
        <f>20*3</f>
        <v>60</v>
      </c>
      <c r="T10" s="18">
        <f>20*3</f>
        <v>60</v>
      </c>
      <c r="U10" s="18">
        <f>20*3</f>
        <v>60</v>
      </c>
    </row>
    <row r="11" spans="1:22">
      <c r="B11" s="28">
        <v>9</v>
      </c>
      <c r="C11" s="28" t="s">
        <v>122</v>
      </c>
      <c r="D11" s="30" t="s">
        <v>118</v>
      </c>
      <c r="E11" s="31" t="s">
        <v>41</v>
      </c>
      <c r="F11" s="28" t="s">
        <v>120</v>
      </c>
      <c r="G11" s="28"/>
      <c r="H11" s="28" t="s">
        <v>119</v>
      </c>
      <c r="I11" s="35"/>
      <c r="J11" s="28"/>
      <c r="K11" s="98"/>
      <c r="L11" s="28"/>
      <c r="M11" s="28"/>
      <c r="R11" s="18" t="s">
        <v>154</v>
      </c>
      <c r="S11" s="32">
        <f>S6/S10</f>
        <v>31.183333333333334</v>
      </c>
      <c r="T11" s="32">
        <f>T6/T10</f>
        <v>31.7</v>
      </c>
      <c r="U11" s="32">
        <f>U6/U10</f>
        <v>4.7833333333333332</v>
      </c>
    </row>
    <row r="12" spans="1:22">
      <c r="B12" s="28">
        <v>10</v>
      </c>
      <c r="C12" s="28" t="s">
        <v>123</v>
      </c>
      <c r="D12" s="30" t="s">
        <v>118</v>
      </c>
      <c r="E12" s="31" t="s">
        <v>41</v>
      </c>
      <c r="F12" s="28" t="s">
        <v>81</v>
      </c>
      <c r="G12" s="28"/>
      <c r="H12" s="28" t="s">
        <v>119</v>
      </c>
      <c r="I12" s="35"/>
      <c r="J12" s="28"/>
      <c r="K12" s="98"/>
      <c r="L12" s="28"/>
      <c r="M12" s="28"/>
      <c r="R12" s="27"/>
      <c r="S12" s="32"/>
    </row>
    <row r="13" spans="1:22">
      <c r="B13" s="28">
        <v>11</v>
      </c>
      <c r="C13" s="28" t="s">
        <v>122</v>
      </c>
      <c r="D13" s="30" t="s">
        <v>118</v>
      </c>
      <c r="E13" s="31" t="s">
        <v>41</v>
      </c>
      <c r="F13" s="28" t="s">
        <v>80</v>
      </c>
      <c r="G13" s="28"/>
      <c r="H13" s="28" t="s">
        <v>119</v>
      </c>
      <c r="I13" s="35"/>
      <c r="J13" s="28"/>
      <c r="K13" s="98"/>
      <c r="L13" s="28"/>
      <c r="M13" s="28"/>
      <c r="R13" s="18" t="s">
        <v>1</v>
      </c>
      <c r="S13" s="32" t="s">
        <v>5</v>
      </c>
      <c r="T13" s="18" t="s">
        <v>41</v>
      </c>
      <c r="U13" s="18" t="s">
        <v>11</v>
      </c>
      <c r="V13" s="18" t="s">
        <v>446</v>
      </c>
    </row>
    <row r="14" spans="1:22">
      <c r="B14" s="28">
        <v>12</v>
      </c>
      <c r="C14" s="28" t="s">
        <v>122</v>
      </c>
      <c r="D14" s="30" t="s">
        <v>118</v>
      </c>
      <c r="E14" s="31" t="s">
        <v>41</v>
      </c>
      <c r="F14" s="28" t="s">
        <v>56</v>
      </c>
      <c r="G14" s="28"/>
      <c r="H14" s="28" t="s">
        <v>119</v>
      </c>
      <c r="I14" s="35"/>
      <c r="J14" s="28"/>
      <c r="K14" s="98"/>
      <c r="L14" s="28"/>
      <c r="M14" s="28"/>
    </row>
    <row r="15" spans="1:22">
      <c r="B15" s="28">
        <v>13</v>
      </c>
      <c r="C15" s="28" t="s">
        <v>117</v>
      </c>
      <c r="D15" s="30" t="s">
        <v>118</v>
      </c>
      <c r="E15" s="31" t="s">
        <v>41</v>
      </c>
      <c r="F15" s="28" t="s">
        <v>121</v>
      </c>
      <c r="G15" s="28"/>
      <c r="H15" s="28" t="s">
        <v>119</v>
      </c>
      <c r="I15" s="35"/>
      <c r="J15" s="28"/>
      <c r="K15" s="98"/>
      <c r="L15" s="28"/>
      <c r="M15" s="28"/>
    </row>
    <row r="16" spans="1:22">
      <c r="B16" s="28">
        <v>15</v>
      </c>
      <c r="C16" s="28" t="s">
        <v>124</v>
      </c>
      <c r="D16" s="30" t="s">
        <v>118</v>
      </c>
      <c r="E16" s="31" t="s">
        <v>41</v>
      </c>
      <c r="F16" s="28" t="s">
        <v>125</v>
      </c>
      <c r="G16" s="28"/>
      <c r="H16" s="28" t="s">
        <v>119</v>
      </c>
      <c r="I16" s="35"/>
      <c r="J16" s="28"/>
      <c r="K16" s="98"/>
      <c r="L16" s="28"/>
      <c r="M16" s="28"/>
    </row>
    <row r="17" spans="2:13" s="1" customFormat="1">
      <c r="B17" s="28">
        <v>16</v>
      </c>
      <c r="C17" s="28" t="s">
        <v>122</v>
      </c>
      <c r="D17" s="30" t="s">
        <v>118</v>
      </c>
      <c r="E17" s="31" t="s">
        <v>41</v>
      </c>
      <c r="F17" s="28" t="s">
        <v>13</v>
      </c>
      <c r="G17" s="28"/>
      <c r="H17" s="28" t="s">
        <v>119</v>
      </c>
      <c r="I17" s="35"/>
      <c r="J17" s="28"/>
      <c r="K17" s="98"/>
      <c r="L17" s="28"/>
      <c r="M17" s="28"/>
    </row>
    <row r="18" spans="2:13" s="1" customFormat="1">
      <c r="B18" s="28">
        <v>17</v>
      </c>
      <c r="C18" s="28" t="s">
        <v>126</v>
      </c>
      <c r="D18" s="30" t="s">
        <v>118</v>
      </c>
      <c r="E18" s="31" t="s">
        <v>41</v>
      </c>
      <c r="F18" s="28" t="s">
        <v>56</v>
      </c>
      <c r="G18" s="28"/>
      <c r="H18" s="28" t="s">
        <v>119</v>
      </c>
      <c r="I18" s="35"/>
      <c r="J18" s="28"/>
      <c r="K18" s="98"/>
      <c r="L18" s="28"/>
      <c r="M18" s="28"/>
    </row>
    <row r="19" spans="2:13" s="1" customFormat="1">
      <c r="B19" s="28">
        <v>18</v>
      </c>
      <c r="C19" s="28" t="s">
        <v>127</v>
      </c>
      <c r="D19" s="30" t="s">
        <v>118</v>
      </c>
      <c r="E19" s="31" t="s">
        <v>41</v>
      </c>
      <c r="F19" s="28" t="s">
        <v>121</v>
      </c>
      <c r="G19" s="28"/>
      <c r="H19" s="28" t="s">
        <v>119</v>
      </c>
      <c r="I19" s="35"/>
      <c r="J19" s="28"/>
      <c r="K19" s="98"/>
      <c r="L19" s="28"/>
      <c r="M19" s="28"/>
    </row>
    <row r="20" spans="2:13" s="1" customFormat="1">
      <c r="B20" s="28">
        <v>19</v>
      </c>
      <c r="C20" s="28" t="s">
        <v>128</v>
      </c>
      <c r="D20" s="30" t="s">
        <v>118</v>
      </c>
      <c r="E20" s="31" t="s">
        <v>41</v>
      </c>
      <c r="F20" s="28" t="s">
        <v>80</v>
      </c>
      <c r="G20" s="28"/>
      <c r="H20" s="28" t="s">
        <v>119</v>
      </c>
      <c r="I20" s="35"/>
      <c r="J20" s="28"/>
      <c r="K20" s="98"/>
      <c r="L20" s="28"/>
      <c r="M20" s="28"/>
    </row>
    <row r="21" spans="2:13" s="1" customFormat="1">
      <c r="B21" s="28">
        <v>20</v>
      </c>
      <c r="C21" s="28" t="s">
        <v>122</v>
      </c>
      <c r="D21" s="30" t="s">
        <v>118</v>
      </c>
      <c r="E21" s="31" t="s">
        <v>41</v>
      </c>
      <c r="F21" s="28" t="s">
        <v>121</v>
      </c>
      <c r="G21" s="28"/>
      <c r="H21" s="28" t="s">
        <v>119</v>
      </c>
      <c r="I21" s="35"/>
      <c r="J21" s="28"/>
      <c r="K21" s="98"/>
      <c r="L21" s="28"/>
      <c r="M21" s="28"/>
    </row>
    <row r="22" spans="2:13" s="1" customFormat="1">
      <c r="B22" s="28">
        <v>21</v>
      </c>
      <c r="C22" s="28" t="s">
        <v>128</v>
      </c>
      <c r="D22" s="30" t="s">
        <v>118</v>
      </c>
      <c r="E22" s="31" t="s">
        <v>41</v>
      </c>
      <c r="F22" s="28" t="s">
        <v>80</v>
      </c>
      <c r="G22" s="28"/>
      <c r="H22" s="28" t="s">
        <v>119</v>
      </c>
      <c r="I22" s="35"/>
      <c r="J22" s="28"/>
      <c r="K22" s="98"/>
      <c r="L22" s="28"/>
      <c r="M22" s="28"/>
    </row>
    <row r="23" spans="2:13" s="1" customFormat="1">
      <c r="B23" s="28">
        <v>23</v>
      </c>
      <c r="C23" s="28" t="s">
        <v>117</v>
      </c>
      <c r="D23" s="30" t="s">
        <v>118</v>
      </c>
      <c r="E23" s="31" t="s">
        <v>41</v>
      </c>
      <c r="F23" s="28" t="s">
        <v>81</v>
      </c>
      <c r="G23" s="28"/>
      <c r="H23" s="28" t="s">
        <v>119</v>
      </c>
      <c r="I23" s="35"/>
      <c r="J23" s="28"/>
      <c r="K23" s="98"/>
      <c r="L23" s="28"/>
      <c r="M23" s="28"/>
    </row>
    <row r="24" spans="2:13" s="1" customFormat="1">
      <c r="B24" s="28">
        <v>24</v>
      </c>
      <c r="C24" s="28" t="s">
        <v>129</v>
      </c>
      <c r="D24" s="30" t="s">
        <v>118</v>
      </c>
      <c r="E24" s="31" t="s">
        <v>41</v>
      </c>
      <c r="F24" s="28" t="s">
        <v>56</v>
      </c>
      <c r="G24" s="28"/>
      <c r="H24" s="28" t="s">
        <v>119</v>
      </c>
      <c r="I24" s="35"/>
      <c r="J24" s="28"/>
      <c r="K24" s="98"/>
      <c r="L24" s="28"/>
      <c r="M24" s="28"/>
    </row>
    <row r="25" spans="2:13" s="1" customFormat="1">
      <c r="B25" s="28">
        <v>25</v>
      </c>
      <c r="C25" s="28" t="s">
        <v>117</v>
      </c>
      <c r="D25" s="30" t="s">
        <v>118</v>
      </c>
      <c r="E25" s="31" t="s">
        <v>41</v>
      </c>
      <c r="F25" s="28" t="s">
        <v>130</v>
      </c>
      <c r="G25" s="28"/>
      <c r="H25" s="28" t="s">
        <v>119</v>
      </c>
      <c r="I25" s="35"/>
      <c r="J25" s="28"/>
      <c r="K25" s="98"/>
      <c r="L25" s="28"/>
      <c r="M25" s="28"/>
    </row>
    <row r="26" spans="2:13" s="1" customFormat="1">
      <c r="B26" s="28">
        <v>26</v>
      </c>
      <c r="C26" s="28" t="s">
        <v>128</v>
      </c>
      <c r="D26" s="30" t="s">
        <v>118</v>
      </c>
      <c r="E26" s="31" t="s">
        <v>41</v>
      </c>
      <c r="F26" s="28" t="s">
        <v>56</v>
      </c>
      <c r="G26" s="28"/>
      <c r="H26" s="28" t="s">
        <v>119</v>
      </c>
      <c r="I26" s="35"/>
      <c r="J26" s="28"/>
      <c r="K26" s="98"/>
      <c r="L26" s="28"/>
      <c r="M26" s="28"/>
    </row>
    <row r="27" spans="2:13" s="1" customFormat="1">
      <c r="B27" s="28">
        <v>27</v>
      </c>
      <c r="C27" s="28" t="s">
        <v>126</v>
      </c>
      <c r="D27" s="30" t="s">
        <v>118</v>
      </c>
      <c r="E27" s="31" t="s">
        <v>41</v>
      </c>
      <c r="F27" s="28" t="s">
        <v>80</v>
      </c>
      <c r="G27" s="28"/>
      <c r="H27" s="28" t="s">
        <v>119</v>
      </c>
      <c r="I27" s="35"/>
      <c r="J27" s="28"/>
      <c r="K27" s="98"/>
      <c r="L27" s="28"/>
      <c r="M27" s="28"/>
    </row>
    <row r="28" spans="2:13" s="1" customFormat="1">
      <c r="B28" s="28">
        <v>28</v>
      </c>
      <c r="C28" s="28" t="s">
        <v>124</v>
      </c>
      <c r="D28" s="30" t="s">
        <v>118</v>
      </c>
      <c r="E28" s="31" t="s">
        <v>41</v>
      </c>
      <c r="F28" s="28" t="s">
        <v>56</v>
      </c>
      <c r="G28" s="28"/>
      <c r="H28" s="28" t="s">
        <v>119</v>
      </c>
      <c r="I28" s="35"/>
      <c r="J28" s="28"/>
      <c r="K28" s="98"/>
      <c r="L28" s="28"/>
      <c r="M28" s="28"/>
    </row>
    <row r="29" spans="2:13" s="1" customFormat="1">
      <c r="B29" s="28">
        <v>29</v>
      </c>
      <c r="C29" s="28" t="s">
        <v>129</v>
      </c>
      <c r="D29" s="30" t="s">
        <v>118</v>
      </c>
      <c r="E29" s="31" t="s">
        <v>41</v>
      </c>
      <c r="F29" s="28" t="s">
        <v>48</v>
      </c>
      <c r="G29" s="28"/>
      <c r="H29" s="28" t="s">
        <v>119</v>
      </c>
      <c r="I29" s="35"/>
      <c r="J29" s="28"/>
      <c r="K29" s="98"/>
      <c r="L29" s="28"/>
      <c r="M29" s="28"/>
    </row>
    <row r="30" spans="2:13" s="1" customFormat="1">
      <c r="B30" s="28">
        <v>30</v>
      </c>
      <c r="C30" s="28" t="s">
        <v>117</v>
      </c>
      <c r="D30" s="30" t="s">
        <v>118</v>
      </c>
      <c r="E30" s="31" t="s">
        <v>41</v>
      </c>
      <c r="F30" s="28" t="s">
        <v>121</v>
      </c>
      <c r="G30" s="28"/>
      <c r="H30" s="28" t="s">
        <v>119</v>
      </c>
      <c r="I30" s="35"/>
      <c r="J30" s="28"/>
      <c r="K30" s="98"/>
      <c r="L30" s="28"/>
      <c r="M30" s="28"/>
    </row>
    <row r="31" spans="2:13" s="1" customFormat="1">
      <c r="B31" s="28">
        <v>31</v>
      </c>
      <c r="C31" s="28" t="s">
        <v>129</v>
      </c>
      <c r="D31" s="30" t="s">
        <v>118</v>
      </c>
      <c r="E31" s="31" t="s">
        <v>41</v>
      </c>
      <c r="F31" s="28" t="s">
        <v>121</v>
      </c>
      <c r="G31" s="28"/>
      <c r="H31" s="28" t="s">
        <v>119</v>
      </c>
      <c r="I31" s="35"/>
      <c r="J31" s="28"/>
      <c r="K31" s="98"/>
      <c r="L31" s="28"/>
      <c r="M31" s="28"/>
    </row>
    <row r="32" spans="2:13" s="1" customFormat="1">
      <c r="B32" s="28">
        <v>32</v>
      </c>
      <c r="C32" s="28" t="s">
        <v>129</v>
      </c>
      <c r="D32" s="30" t="s">
        <v>118</v>
      </c>
      <c r="E32" s="31" t="s">
        <v>41</v>
      </c>
      <c r="F32" s="28" t="s">
        <v>121</v>
      </c>
      <c r="G32" s="28"/>
      <c r="H32" s="28" t="s">
        <v>119</v>
      </c>
      <c r="I32" s="35"/>
      <c r="J32" s="28"/>
      <c r="K32" s="98"/>
      <c r="L32" s="28"/>
      <c r="M32" s="28"/>
    </row>
    <row r="33" spans="2:13" s="1" customFormat="1">
      <c r="B33" s="28">
        <v>33</v>
      </c>
      <c r="C33" s="28" t="s">
        <v>131</v>
      </c>
      <c r="D33" s="30" t="s">
        <v>118</v>
      </c>
      <c r="E33" s="31" t="s">
        <v>41</v>
      </c>
      <c r="F33" s="28" t="s">
        <v>48</v>
      </c>
      <c r="G33" s="28"/>
      <c r="H33" s="28" t="s">
        <v>119</v>
      </c>
      <c r="I33" s="35"/>
      <c r="J33" s="28"/>
      <c r="K33" s="98"/>
      <c r="L33" s="28"/>
      <c r="M33" s="28"/>
    </row>
    <row r="34" spans="2:13" s="1" customFormat="1">
      <c r="B34" s="28">
        <v>35</v>
      </c>
      <c r="C34" s="28" t="s">
        <v>124</v>
      </c>
      <c r="D34" s="30" t="s">
        <v>118</v>
      </c>
      <c r="E34" s="31" t="s">
        <v>41</v>
      </c>
      <c r="F34" s="28" t="s">
        <v>81</v>
      </c>
      <c r="G34" s="28"/>
      <c r="H34" s="28" t="s">
        <v>119</v>
      </c>
      <c r="I34" s="35"/>
      <c r="J34" s="28"/>
      <c r="K34" s="98"/>
      <c r="L34" s="28"/>
      <c r="M34" s="28"/>
    </row>
    <row r="35" spans="2:13" s="1" customFormat="1">
      <c r="B35" s="28">
        <v>36</v>
      </c>
      <c r="C35" s="28" t="s">
        <v>117</v>
      </c>
      <c r="D35" s="30" t="s">
        <v>118</v>
      </c>
      <c r="E35" s="31" t="s">
        <v>41</v>
      </c>
      <c r="F35" s="28" t="s">
        <v>80</v>
      </c>
      <c r="G35" s="28"/>
      <c r="H35" s="28" t="s">
        <v>119</v>
      </c>
      <c r="I35" s="35"/>
      <c r="J35" s="28"/>
      <c r="K35" s="98"/>
      <c r="L35" s="28"/>
      <c r="M35" s="28"/>
    </row>
    <row r="36" spans="2:13" s="1" customFormat="1">
      <c r="B36" s="28">
        <v>37</v>
      </c>
      <c r="C36" s="28" t="s">
        <v>126</v>
      </c>
      <c r="D36" s="30" t="s">
        <v>118</v>
      </c>
      <c r="E36" s="31" t="s">
        <v>41</v>
      </c>
      <c r="F36" s="28" t="s">
        <v>56</v>
      </c>
      <c r="G36" s="28"/>
      <c r="H36" s="28" t="s">
        <v>119</v>
      </c>
      <c r="I36" s="35"/>
      <c r="J36" s="28"/>
      <c r="K36" s="98"/>
      <c r="L36" s="28"/>
      <c r="M36" s="28"/>
    </row>
    <row r="37" spans="2:13" s="1" customFormat="1">
      <c r="B37" s="28">
        <v>38</v>
      </c>
      <c r="C37" s="28" t="s">
        <v>132</v>
      </c>
      <c r="D37" s="30" t="s">
        <v>118</v>
      </c>
      <c r="E37" s="31" t="s">
        <v>41</v>
      </c>
      <c r="F37" s="28" t="s">
        <v>121</v>
      </c>
      <c r="G37" s="28"/>
      <c r="H37" s="28" t="s">
        <v>119</v>
      </c>
      <c r="I37" s="35"/>
      <c r="J37" s="28"/>
      <c r="K37" s="98"/>
      <c r="L37" s="28"/>
      <c r="M37" s="28"/>
    </row>
    <row r="38" spans="2:13" s="1" customFormat="1">
      <c r="B38" s="28">
        <v>39</v>
      </c>
      <c r="C38" s="28" t="s">
        <v>117</v>
      </c>
      <c r="D38" s="30" t="s">
        <v>118</v>
      </c>
      <c r="E38" s="31" t="s">
        <v>41</v>
      </c>
      <c r="F38" s="28" t="s">
        <v>81</v>
      </c>
      <c r="G38" s="28"/>
      <c r="H38" s="28" t="s">
        <v>119</v>
      </c>
      <c r="I38" s="35"/>
      <c r="J38" s="28"/>
      <c r="K38" s="98"/>
      <c r="L38" s="28"/>
      <c r="M38" s="28"/>
    </row>
    <row r="39" spans="2:13" s="1" customFormat="1">
      <c r="B39" s="28">
        <v>40</v>
      </c>
      <c r="C39" s="28" t="s">
        <v>122</v>
      </c>
      <c r="D39" s="30" t="s">
        <v>118</v>
      </c>
      <c r="E39" s="31" t="s">
        <v>41</v>
      </c>
      <c r="F39" s="28" t="s">
        <v>80</v>
      </c>
      <c r="G39" s="28"/>
      <c r="H39" s="28" t="s">
        <v>119</v>
      </c>
      <c r="I39" s="35"/>
      <c r="J39" s="28"/>
      <c r="K39" s="98"/>
      <c r="L39" s="28"/>
      <c r="M39" s="28"/>
    </row>
    <row r="40" spans="2:13" s="1" customFormat="1">
      <c r="B40" s="28">
        <v>41</v>
      </c>
      <c r="C40" s="28" t="s">
        <v>124</v>
      </c>
      <c r="D40" s="30" t="s">
        <v>118</v>
      </c>
      <c r="E40" s="31" t="s">
        <v>41</v>
      </c>
      <c r="F40" s="28" t="s">
        <v>48</v>
      </c>
      <c r="G40" s="28"/>
      <c r="H40" s="28" t="s">
        <v>119</v>
      </c>
      <c r="I40" s="35"/>
      <c r="J40" s="28"/>
      <c r="K40" s="98"/>
      <c r="L40" s="28"/>
      <c r="M40" s="28"/>
    </row>
    <row r="41" spans="2:13" s="1" customFormat="1">
      <c r="B41" s="28">
        <v>42</v>
      </c>
      <c r="C41" s="28" t="s">
        <v>117</v>
      </c>
      <c r="D41" s="30" t="s">
        <v>118</v>
      </c>
      <c r="E41" s="31" t="s">
        <v>41</v>
      </c>
      <c r="F41" s="28" t="s">
        <v>80</v>
      </c>
      <c r="G41" s="28"/>
      <c r="H41" s="28" t="s">
        <v>119</v>
      </c>
      <c r="I41" s="35"/>
      <c r="J41" s="28"/>
      <c r="K41" s="98"/>
      <c r="L41" s="28"/>
      <c r="M41" s="28"/>
    </row>
    <row r="42" spans="2:13" s="1" customFormat="1">
      <c r="B42" s="28">
        <v>43</v>
      </c>
      <c r="C42" s="28" t="s">
        <v>117</v>
      </c>
      <c r="D42" s="30" t="s">
        <v>118</v>
      </c>
      <c r="E42" s="31" t="s">
        <v>41</v>
      </c>
      <c r="F42" s="28" t="s">
        <v>130</v>
      </c>
      <c r="G42" s="28"/>
      <c r="H42" s="28" t="s">
        <v>119</v>
      </c>
      <c r="I42" s="35"/>
      <c r="J42" s="28"/>
      <c r="K42" s="98"/>
      <c r="L42" s="28"/>
      <c r="M42" s="28"/>
    </row>
    <row r="43" spans="2:13" s="1" customFormat="1">
      <c r="B43" s="28">
        <v>44</v>
      </c>
      <c r="C43" s="28" t="s">
        <v>122</v>
      </c>
      <c r="D43" s="30" t="s">
        <v>118</v>
      </c>
      <c r="E43" s="31" t="s">
        <v>41</v>
      </c>
      <c r="F43" s="28" t="s">
        <v>121</v>
      </c>
      <c r="G43" s="28"/>
      <c r="H43" s="28" t="s">
        <v>119</v>
      </c>
      <c r="I43" s="35"/>
      <c r="J43" s="28"/>
      <c r="K43" s="98"/>
      <c r="L43" s="28"/>
      <c r="M43" s="28"/>
    </row>
    <row r="44" spans="2:13" s="1" customFormat="1">
      <c r="B44" s="28">
        <v>45</v>
      </c>
      <c r="C44" s="28" t="s">
        <v>117</v>
      </c>
      <c r="D44" s="30" t="s">
        <v>118</v>
      </c>
      <c r="E44" s="31" t="s">
        <v>41</v>
      </c>
      <c r="F44" s="28" t="s">
        <v>121</v>
      </c>
      <c r="G44" s="28"/>
      <c r="H44" s="28" t="s">
        <v>119</v>
      </c>
      <c r="I44" s="35"/>
      <c r="J44" s="28"/>
      <c r="K44" s="98"/>
      <c r="L44" s="28"/>
      <c r="M44" s="28"/>
    </row>
    <row r="45" spans="2:13" s="1" customFormat="1">
      <c r="B45" s="28">
        <v>46</v>
      </c>
      <c r="C45" s="28" t="s">
        <v>126</v>
      </c>
      <c r="D45" s="30" t="s">
        <v>118</v>
      </c>
      <c r="E45" s="31" t="s">
        <v>41</v>
      </c>
      <c r="F45" s="28" t="s">
        <v>56</v>
      </c>
      <c r="G45" s="28"/>
      <c r="H45" s="28" t="s">
        <v>119</v>
      </c>
      <c r="I45" s="35"/>
      <c r="J45" s="28"/>
      <c r="K45" s="98"/>
      <c r="L45" s="28"/>
      <c r="M45" s="28"/>
    </row>
    <row r="46" spans="2:13" s="1" customFormat="1">
      <c r="B46" s="28">
        <v>47</v>
      </c>
      <c r="C46" s="28" t="s">
        <v>117</v>
      </c>
      <c r="D46" s="30" t="s">
        <v>118</v>
      </c>
      <c r="E46" s="31" t="s">
        <v>41</v>
      </c>
      <c r="F46" s="28" t="s">
        <v>121</v>
      </c>
      <c r="G46" s="28"/>
      <c r="H46" s="28" t="s">
        <v>119</v>
      </c>
      <c r="I46" s="35"/>
      <c r="J46" s="28"/>
      <c r="K46" s="98"/>
      <c r="L46" s="28"/>
      <c r="M46" s="28"/>
    </row>
    <row r="47" spans="2:13" s="1" customFormat="1">
      <c r="B47" s="28">
        <v>48</v>
      </c>
      <c r="C47" s="28" t="s">
        <v>131</v>
      </c>
      <c r="D47" s="30" t="s">
        <v>118</v>
      </c>
      <c r="E47" s="31" t="s">
        <v>41</v>
      </c>
      <c r="F47" s="28" t="s">
        <v>81</v>
      </c>
      <c r="G47" s="28"/>
      <c r="H47" s="28" t="s">
        <v>119</v>
      </c>
      <c r="I47" s="35"/>
      <c r="J47" s="28"/>
      <c r="K47" s="98"/>
      <c r="L47" s="28"/>
      <c r="M47" s="28"/>
    </row>
    <row r="48" spans="2:13" s="1" customFormat="1">
      <c r="B48" s="28">
        <v>49</v>
      </c>
      <c r="C48" s="28" t="s">
        <v>132</v>
      </c>
      <c r="D48" s="30" t="s">
        <v>118</v>
      </c>
      <c r="E48" s="31" t="s">
        <v>41</v>
      </c>
      <c r="F48" s="28" t="s">
        <v>133</v>
      </c>
      <c r="G48" s="28"/>
      <c r="H48" s="28" t="s">
        <v>119</v>
      </c>
      <c r="I48" s="35"/>
      <c r="J48" s="28"/>
      <c r="K48" s="98"/>
      <c r="L48" s="28"/>
      <c r="M48" s="28"/>
    </row>
    <row r="49" spans="2:13" s="1" customFormat="1">
      <c r="B49" s="28">
        <v>50</v>
      </c>
      <c r="C49" s="28" t="s">
        <v>117</v>
      </c>
      <c r="D49" s="30" t="s">
        <v>118</v>
      </c>
      <c r="E49" s="31" t="s">
        <v>41</v>
      </c>
      <c r="F49" s="28" t="s">
        <v>130</v>
      </c>
      <c r="G49" s="28"/>
      <c r="H49" s="28" t="s">
        <v>119</v>
      </c>
      <c r="I49" s="35"/>
      <c r="J49" s="28"/>
      <c r="K49" s="98"/>
      <c r="L49" s="28"/>
      <c r="M49" s="28"/>
    </row>
    <row r="50" spans="2:13" s="1" customFormat="1">
      <c r="B50" s="28">
        <v>51</v>
      </c>
      <c r="C50" s="28" t="s">
        <v>122</v>
      </c>
      <c r="D50" s="30" t="s">
        <v>118</v>
      </c>
      <c r="E50" s="31" t="s">
        <v>41</v>
      </c>
      <c r="F50" s="28" t="s">
        <v>56</v>
      </c>
      <c r="G50" s="28"/>
      <c r="H50" s="28" t="s">
        <v>119</v>
      </c>
      <c r="I50" s="35"/>
      <c r="J50" s="28"/>
      <c r="K50" s="98"/>
      <c r="L50" s="28"/>
      <c r="M50" s="28"/>
    </row>
    <row r="51" spans="2:13" s="1" customFormat="1">
      <c r="B51" s="28">
        <v>52</v>
      </c>
      <c r="C51" s="28" t="s">
        <v>134</v>
      </c>
      <c r="D51" s="30" t="s">
        <v>118</v>
      </c>
      <c r="E51" s="31" t="s">
        <v>41</v>
      </c>
      <c r="F51" s="28" t="s">
        <v>121</v>
      </c>
      <c r="G51" s="28"/>
      <c r="H51" s="28" t="s">
        <v>119</v>
      </c>
      <c r="I51" s="35"/>
      <c r="J51" s="28"/>
      <c r="K51" s="98"/>
      <c r="L51" s="28"/>
      <c r="M51" s="28"/>
    </row>
    <row r="52" spans="2:13" s="1" customFormat="1">
      <c r="B52" s="28">
        <v>53</v>
      </c>
      <c r="C52" s="28" t="s">
        <v>127</v>
      </c>
      <c r="D52" s="30" t="s">
        <v>118</v>
      </c>
      <c r="E52" s="31" t="s">
        <v>41</v>
      </c>
      <c r="F52" s="28" t="s">
        <v>81</v>
      </c>
      <c r="G52" s="28"/>
      <c r="H52" s="28" t="s">
        <v>119</v>
      </c>
      <c r="I52" s="35"/>
      <c r="J52" s="28"/>
      <c r="K52" s="98"/>
      <c r="L52" s="28"/>
      <c r="M52" s="28"/>
    </row>
    <row r="53" spans="2:13" s="1" customFormat="1">
      <c r="B53" s="28">
        <v>54</v>
      </c>
      <c r="C53" s="28" t="s">
        <v>128</v>
      </c>
      <c r="D53" s="30" t="s">
        <v>118</v>
      </c>
      <c r="E53" s="31" t="s">
        <v>41</v>
      </c>
      <c r="F53" s="28" t="s">
        <v>133</v>
      </c>
      <c r="G53" s="28"/>
      <c r="H53" s="28" t="s">
        <v>119</v>
      </c>
      <c r="I53" s="35"/>
      <c r="J53" s="28"/>
      <c r="K53" s="98"/>
      <c r="L53" s="28"/>
      <c r="M53" s="28"/>
    </row>
    <row r="54" spans="2:13" s="1" customFormat="1">
      <c r="B54" s="28">
        <v>56</v>
      </c>
      <c r="C54" s="28" t="s">
        <v>131</v>
      </c>
      <c r="D54" s="30" t="s">
        <v>118</v>
      </c>
      <c r="E54" s="31" t="s">
        <v>41</v>
      </c>
      <c r="F54" s="28" t="s">
        <v>80</v>
      </c>
      <c r="G54" s="28"/>
      <c r="H54" s="28" t="s">
        <v>119</v>
      </c>
      <c r="I54" s="35"/>
      <c r="J54" s="28"/>
      <c r="K54" s="98"/>
      <c r="L54" s="28"/>
      <c r="M54" s="28"/>
    </row>
    <row r="55" spans="2:13" s="1" customFormat="1">
      <c r="B55" s="28">
        <v>58</v>
      </c>
      <c r="C55" s="28" t="s">
        <v>127</v>
      </c>
      <c r="D55" s="30" t="s">
        <v>118</v>
      </c>
      <c r="E55" s="31" t="s">
        <v>41</v>
      </c>
      <c r="F55" s="28" t="s">
        <v>121</v>
      </c>
      <c r="G55" s="28"/>
      <c r="H55" s="28" t="s">
        <v>119</v>
      </c>
      <c r="I55" s="35"/>
      <c r="J55" s="28"/>
      <c r="K55" s="98"/>
      <c r="L55" s="28"/>
      <c r="M55" s="28"/>
    </row>
    <row r="56" spans="2:13" s="1" customFormat="1">
      <c r="B56" s="28">
        <v>59</v>
      </c>
      <c r="C56" s="28" t="s">
        <v>128</v>
      </c>
      <c r="D56" s="30" t="s">
        <v>118</v>
      </c>
      <c r="E56" s="31" t="s">
        <v>41</v>
      </c>
      <c r="F56" s="28" t="s">
        <v>56</v>
      </c>
      <c r="G56" s="28"/>
      <c r="H56" s="28" t="s">
        <v>119</v>
      </c>
      <c r="I56" s="35"/>
      <c r="J56" s="28"/>
      <c r="K56" s="98"/>
      <c r="L56" s="28"/>
      <c r="M56" s="28"/>
    </row>
    <row r="57" spans="2:13" s="1" customFormat="1">
      <c r="B57" s="28">
        <v>60</v>
      </c>
      <c r="C57" s="28" t="s">
        <v>135</v>
      </c>
      <c r="D57" s="30" t="s">
        <v>118</v>
      </c>
      <c r="E57" s="31" t="s">
        <v>41</v>
      </c>
      <c r="F57" s="28" t="s">
        <v>121</v>
      </c>
      <c r="G57" s="28"/>
      <c r="H57" s="28" t="s">
        <v>119</v>
      </c>
      <c r="I57" s="35"/>
      <c r="J57" s="28"/>
      <c r="K57" s="98"/>
      <c r="L57" s="28"/>
      <c r="M57" s="28"/>
    </row>
    <row r="58" spans="2:13" s="1" customFormat="1">
      <c r="B58" s="28">
        <v>61</v>
      </c>
      <c r="C58" s="28" t="s">
        <v>127</v>
      </c>
      <c r="D58" s="30" t="s">
        <v>118</v>
      </c>
      <c r="E58" s="31" t="s">
        <v>41</v>
      </c>
      <c r="F58" s="28" t="s">
        <v>56</v>
      </c>
      <c r="G58" s="28"/>
      <c r="H58" s="28" t="s">
        <v>119</v>
      </c>
      <c r="I58" s="35"/>
      <c r="J58" s="28"/>
      <c r="K58" s="98"/>
      <c r="L58" s="28"/>
      <c r="M58" s="28"/>
    </row>
    <row r="59" spans="2:13" s="1" customFormat="1">
      <c r="B59" s="28">
        <v>62</v>
      </c>
      <c r="C59" s="28" t="s">
        <v>127</v>
      </c>
      <c r="D59" s="30" t="s">
        <v>118</v>
      </c>
      <c r="E59" s="31" t="s">
        <v>41</v>
      </c>
      <c r="F59" s="28" t="s">
        <v>56</v>
      </c>
      <c r="G59" s="28"/>
      <c r="H59" s="28" t="s">
        <v>119</v>
      </c>
      <c r="I59" s="35"/>
      <c r="J59" s="28"/>
      <c r="K59" s="98"/>
      <c r="L59" s="28"/>
      <c r="M59" s="28"/>
    </row>
    <row r="60" spans="2:13" s="1" customFormat="1">
      <c r="B60" s="28">
        <v>63</v>
      </c>
      <c r="C60" s="28" t="s">
        <v>136</v>
      </c>
      <c r="D60" s="30" t="s">
        <v>118</v>
      </c>
      <c r="E60" s="31" t="s">
        <v>41</v>
      </c>
      <c r="F60" s="28" t="s">
        <v>80</v>
      </c>
      <c r="G60" s="28"/>
      <c r="H60" s="28" t="s">
        <v>119</v>
      </c>
      <c r="I60" s="35"/>
      <c r="J60" s="28"/>
      <c r="K60" s="98"/>
      <c r="L60" s="28"/>
      <c r="M60" s="28"/>
    </row>
    <row r="61" spans="2:13" s="1" customFormat="1">
      <c r="B61" s="28">
        <v>64</v>
      </c>
      <c r="C61" s="28" t="s">
        <v>117</v>
      </c>
      <c r="D61" s="30" t="s">
        <v>118</v>
      </c>
      <c r="E61" s="31" t="s">
        <v>41</v>
      </c>
      <c r="F61" s="28" t="s">
        <v>80</v>
      </c>
      <c r="G61" s="28"/>
      <c r="H61" s="28" t="s">
        <v>119</v>
      </c>
      <c r="I61" s="35"/>
      <c r="J61" s="28"/>
      <c r="K61" s="98"/>
      <c r="L61" s="28"/>
      <c r="M61" s="28"/>
    </row>
    <row r="62" spans="2:13" s="1" customFormat="1">
      <c r="B62" s="28">
        <v>65</v>
      </c>
      <c r="C62" s="28" t="s">
        <v>117</v>
      </c>
      <c r="D62" s="30" t="s">
        <v>118</v>
      </c>
      <c r="E62" s="31" t="s">
        <v>41</v>
      </c>
      <c r="F62" s="28" t="s">
        <v>48</v>
      </c>
      <c r="G62" s="28"/>
      <c r="H62" s="28" t="s">
        <v>119</v>
      </c>
      <c r="I62" s="35"/>
      <c r="J62" s="28"/>
      <c r="K62" s="98"/>
      <c r="L62" s="28"/>
      <c r="M62" s="28"/>
    </row>
    <row r="63" spans="2:13" s="1" customFormat="1">
      <c r="B63" s="28">
        <v>66</v>
      </c>
      <c r="C63" s="28" t="s">
        <v>117</v>
      </c>
      <c r="D63" s="30" t="s">
        <v>118</v>
      </c>
      <c r="E63" s="31" t="s">
        <v>41</v>
      </c>
      <c r="F63" s="28" t="s">
        <v>130</v>
      </c>
      <c r="G63" s="28"/>
      <c r="H63" s="28" t="s">
        <v>119</v>
      </c>
      <c r="I63" s="35"/>
      <c r="J63" s="28"/>
      <c r="K63" s="98"/>
      <c r="L63" s="28"/>
      <c r="M63" s="28"/>
    </row>
    <row r="64" spans="2:13" s="1" customFormat="1">
      <c r="B64" s="28">
        <v>67</v>
      </c>
      <c r="C64" s="28" t="s">
        <v>135</v>
      </c>
      <c r="D64" s="30" t="s">
        <v>118</v>
      </c>
      <c r="E64" s="31" t="s">
        <v>41</v>
      </c>
      <c r="F64" s="28" t="s">
        <v>56</v>
      </c>
      <c r="G64" s="28"/>
      <c r="H64" s="28" t="s">
        <v>119</v>
      </c>
      <c r="I64" s="35"/>
      <c r="J64" s="28"/>
      <c r="K64" s="98"/>
      <c r="L64" s="28"/>
      <c r="M64" s="28"/>
    </row>
    <row r="65" spans="2:13" s="1" customFormat="1">
      <c r="B65" s="28">
        <v>68</v>
      </c>
      <c r="C65" s="28" t="s">
        <v>122</v>
      </c>
      <c r="D65" s="30" t="s">
        <v>118</v>
      </c>
      <c r="E65" s="31" t="s">
        <v>41</v>
      </c>
      <c r="F65" s="28" t="s">
        <v>120</v>
      </c>
      <c r="G65" s="28"/>
      <c r="H65" s="28" t="s">
        <v>119</v>
      </c>
      <c r="I65" s="35"/>
      <c r="J65" s="28"/>
      <c r="K65" s="98"/>
      <c r="L65" s="28"/>
      <c r="M65" s="28"/>
    </row>
    <row r="66" spans="2:13" s="1" customFormat="1">
      <c r="B66" s="28">
        <v>69</v>
      </c>
      <c r="C66" s="28" t="s">
        <v>117</v>
      </c>
      <c r="D66" s="30" t="s">
        <v>118</v>
      </c>
      <c r="E66" s="31" t="s">
        <v>41</v>
      </c>
      <c r="F66" s="28" t="s">
        <v>121</v>
      </c>
      <c r="G66" s="28"/>
      <c r="H66" s="28" t="s">
        <v>119</v>
      </c>
      <c r="I66" s="35"/>
      <c r="J66" s="28"/>
      <c r="K66" s="98"/>
      <c r="L66" s="28"/>
      <c r="M66" s="28"/>
    </row>
    <row r="67" spans="2:13" s="1" customFormat="1">
      <c r="B67" s="28">
        <v>70</v>
      </c>
      <c r="C67" s="28" t="s">
        <v>124</v>
      </c>
      <c r="D67" s="30" t="s">
        <v>118</v>
      </c>
      <c r="E67" s="31" t="s">
        <v>41</v>
      </c>
      <c r="F67" s="28" t="s">
        <v>121</v>
      </c>
      <c r="G67" s="28"/>
      <c r="H67" s="28" t="s">
        <v>119</v>
      </c>
      <c r="I67" s="35"/>
      <c r="J67" s="28"/>
      <c r="K67" s="98"/>
      <c r="L67" s="28"/>
      <c r="M67" s="28"/>
    </row>
    <row r="68" spans="2:13" s="1" customFormat="1">
      <c r="B68" s="28">
        <v>71</v>
      </c>
      <c r="C68" s="28" t="s">
        <v>128</v>
      </c>
      <c r="D68" s="30" t="s">
        <v>118</v>
      </c>
      <c r="E68" s="31" t="s">
        <v>41</v>
      </c>
      <c r="F68" s="28" t="s">
        <v>121</v>
      </c>
      <c r="G68" s="28"/>
      <c r="H68" s="28" t="s">
        <v>119</v>
      </c>
      <c r="I68" s="35"/>
      <c r="J68" s="28"/>
      <c r="K68" s="98"/>
      <c r="L68" s="28"/>
      <c r="M68" s="28"/>
    </row>
    <row r="69" spans="2:13" s="1" customFormat="1">
      <c r="B69" s="28">
        <v>72</v>
      </c>
      <c r="C69" s="28" t="s">
        <v>134</v>
      </c>
      <c r="D69" s="30" t="s">
        <v>118</v>
      </c>
      <c r="E69" s="31" t="s">
        <v>41</v>
      </c>
      <c r="F69" s="28" t="s">
        <v>48</v>
      </c>
      <c r="G69" s="28"/>
      <c r="H69" s="28" t="s">
        <v>119</v>
      </c>
      <c r="I69" s="35"/>
      <c r="J69" s="28"/>
      <c r="K69" s="98"/>
      <c r="L69" s="28"/>
      <c r="M69" s="28"/>
    </row>
    <row r="70" spans="2:13" s="1" customFormat="1">
      <c r="B70" s="28">
        <v>73</v>
      </c>
      <c r="C70" s="28" t="s">
        <v>123</v>
      </c>
      <c r="D70" s="30" t="s">
        <v>118</v>
      </c>
      <c r="E70" s="31" t="s">
        <v>41</v>
      </c>
      <c r="F70" s="28" t="s">
        <v>81</v>
      </c>
      <c r="G70" s="28"/>
      <c r="H70" s="28" t="s">
        <v>119</v>
      </c>
      <c r="I70" s="35"/>
      <c r="J70" s="28"/>
      <c r="K70" s="98"/>
      <c r="L70" s="28"/>
      <c r="M70" s="28"/>
    </row>
    <row r="71" spans="2:13" s="1" customFormat="1">
      <c r="B71" s="28">
        <v>74</v>
      </c>
      <c r="C71" s="28" t="s">
        <v>122</v>
      </c>
      <c r="D71" s="30" t="s">
        <v>118</v>
      </c>
      <c r="E71" s="31" t="s">
        <v>41</v>
      </c>
      <c r="F71" s="28" t="s">
        <v>80</v>
      </c>
      <c r="G71" s="28"/>
      <c r="H71" s="28" t="s">
        <v>119</v>
      </c>
      <c r="I71" s="35"/>
      <c r="J71" s="28"/>
      <c r="K71" s="98"/>
      <c r="L71" s="28"/>
      <c r="M71" s="28"/>
    </row>
    <row r="72" spans="2:13" s="1" customFormat="1">
      <c r="B72" s="28">
        <v>76</v>
      </c>
      <c r="C72" s="28" t="s">
        <v>134</v>
      </c>
      <c r="D72" s="30" t="s">
        <v>118</v>
      </c>
      <c r="E72" s="31" t="s">
        <v>41</v>
      </c>
      <c r="F72" s="28" t="s">
        <v>81</v>
      </c>
      <c r="G72" s="28"/>
      <c r="H72" s="28" t="s">
        <v>119</v>
      </c>
      <c r="I72" s="35"/>
      <c r="J72" s="28"/>
      <c r="K72" s="98"/>
      <c r="L72" s="28"/>
      <c r="M72" s="28"/>
    </row>
    <row r="73" spans="2:13" s="1" customFormat="1">
      <c r="B73" s="28">
        <v>77</v>
      </c>
      <c r="C73" s="28" t="s">
        <v>129</v>
      </c>
      <c r="D73" s="30" t="s">
        <v>118</v>
      </c>
      <c r="E73" s="31" t="s">
        <v>41</v>
      </c>
      <c r="F73" s="28" t="s">
        <v>80</v>
      </c>
      <c r="G73" s="28"/>
      <c r="H73" s="28" t="s">
        <v>119</v>
      </c>
      <c r="I73" s="35"/>
      <c r="J73" s="28"/>
      <c r="K73" s="98"/>
      <c r="L73" s="28"/>
      <c r="M73" s="28"/>
    </row>
    <row r="74" spans="2:13" s="1" customFormat="1">
      <c r="B74" s="28">
        <v>78</v>
      </c>
      <c r="C74" s="28" t="s">
        <v>129</v>
      </c>
      <c r="D74" s="30" t="s">
        <v>118</v>
      </c>
      <c r="E74" s="31" t="s">
        <v>41</v>
      </c>
      <c r="F74" s="28" t="s">
        <v>121</v>
      </c>
      <c r="G74" s="28"/>
      <c r="H74" s="28" t="s">
        <v>119</v>
      </c>
      <c r="I74" s="35"/>
      <c r="J74" s="28"/>
      <c r="K74" s="98"/>
      <c r="L74" s="28"/>
      <c r="M74" s="28"/>
    </row>
    <row r="75" spans="2:13" s="1" customFormat="1">
      <c r="B75" s="28">
        <v>79</v>
      </c>
      <c r="C75" s="28" t="s">
        <v>129</v>
      </c>
      <c r="D75" s="30" t="s">
        <v>118</v>
      </c>
      <c r="E75" s="31" t="s">
        <v>41</v>
      </c>
      <c r="F75" s="28" t="s">
        <v>81</v>
      </c>
      <c r="G75" s="28"/>
      <c r="H75" s="28" t="s">
        <v>119</v>
      </c>
      <c r="I75" s="35"/>
      <c r="J75" s="28"/>
      <c r="K75" s="98"/>
      <c r="L75" s="28"/>
      <c r="M75" s="28"/>
    </row>
    <row r="76" spans="2:13" s="1" customFormat="1">
      <c r="B76" s="28">
        <v>80</v>
      </c>
      <c r="C76" s="28" t="s">
        <v>122</v>
      </c>
      <c r="D76" s="30" t="s">
        <v>118</v>
      </c>
      <c r="E76" s="31" t="s">
        <v>41</v>
      </c>
      <c r="F76" s="28" t="s">
        <v>13</v>
      </c>
      <c r="G76" s="28"/>
      <c r="H76" s="28" t="s">
        <v>119</v>
      </c>
      <c r="I76" s="35"/>
      <c r="J76" s="28"/>
      <c r="K76" s="98"/>
      <c r="L76" s="28"/>
      <c r="M76" s="28"/>
    </row>
    <row r="77" spans="2:13" s="1" customFormat="1">
      <c r="B77" s="28">
        <v>81</v>
      </c>
      <c r="C77" s="28" t="s">
        <v>117</v>
      </c>
      <c r="D77" s="30" t="s">
        <v>118</v>
      </c>
      <c r="E77" s="31" t="s">
        <v>41</v>
      </c>
      <c r="F77" s="28" t="s">
        <v>80</v>
      </c>
      <c r="G77" s="28"/>
      <c r="H77" s="28" t="s">
        <v>119</v>
      </c>
      <c r="I77" s="35"/>
      <c r="J77" s="28"/>
      <c r="K77" s="98"/>
      <c r="L77" s="28"/>
      <c r="M77" s="28"/>
    </row>
    <row r="78" spans="2:13" s="1" customFormat="1">
      <c r="B78" s="28">
        <v>82</v>
      </c>
      <c r="C78" s="28" t="s">
        <v>131</v>
      </c>
      <c r="D78" s="30" t="s">
        <v>118</v>
      </c>
      <c r="E78" s="31" t="s">
        <v>41</v>
      </c>
      <c r="F78" s="28" t="s">
        <v>133</v>
      </c>
      <c r="G78" s="28"/>
      <c r="H78" s="28" t="s">
        <v>119</v>
      </c>
      <c r="I78" s="35"/>
      <c r="J78" s="28"/>
      <c r="K78" s="98"/>
      <c r="L78" s="28"/>
      <c r="M78" s="28"/>
    </row>
    <row r="79" spans="2:13" s="1" customFormat="1">
      <c r="B79" s="28">
        <v>83</v>
      </c>
      <c r="C79" s="28" t="s">
        <v>123</v>
      </c>
      <c r="D79" s="30" t="s">
        <v>118</v>
      </c>
      <c r="E79" s="31" t="s">
        <v>41</v>
      </c>
      <c r="F79" s="28" t="s">
        <v>130</v>
      </c>
      <c r="G79" s="28"/>
      <c r="H79" s="28" t="s">
        <v>119</v>
      </c>
      <c r="I79" s="35"/>
      <c r="J79" s="28"/>
      <c r="K79" s="98"/>
      <c r="L79" s="28"/>
      <c r="M79" s="28"/>
    </row>
    <row r="80" spans="2:13" s="1" customFormat="1">
      <c r="B80" s="28">
        <v>84</v>
      </c>
      <c r="C80" s="28" t="s">
        <v>127</v>
      </c>
      <c r="D80" s="30" t="s">
        <v>118</v>
      </c>
      <c r="E80" s="31" t="s">
        <v>41</v>
      </c>
      <c r="F80" s="28" t="s">
        <v>48</v>
      </c>
      <c r="G80" s="28"/>
      <c r="H80" s="28" t="s">
        <v>119</v>
      </c>
      <c r="I80" s="35"/>
      <c r="J80" s="28"/>
      <c r="K80" s="98"/>
      <c r="L80" s="28"/>
      <c r="M80" s="28"/>
    </row>
    <row r="81" spans="2:13" s="1" customFormat="1">
      <c r="B81" s="28">
        <v>85</v>
      </c>
      <c r="C81" s="28" t="s">
        <v>129</v>
      </c>
      <c r="D81" s="30" t="s">
        <v>118</v>
      </c>
      <c r="E81" s="31" t="s">
        <v>41</v>
      </c>
      <c r="F81" s="28" t="s">
        <v>121</v>
      </c>
      <c r="G81" s="28"/>
      <c r="H81" s="28" t="s">
        <v>119</v>
      </c>
      <c r="I81" s="35"/>
      <c r="J81" s="28"/>
      <c r="K81" s="98"/>
      <c r="L81" s="28"/>
      <c r="M81" s="28"/>
    </row>
    <row r="82" spans="2:13" s="1" customFormat="1">
      <c r="B82" s="28">
        <v>86</v>
      </c>
      <c r="C82" s="28" t="s">
        <v>131</v>
      </c>
      <c r="D82" s="30" t="s">
        <v>118</v>
      </c>
      <c r="E82" s="31" t="s">
        <v>41</v>
      </c>
      <c r="F82" s="28" t="s">
        <v>48</v>
      </c>
      <c r="G82" s="28"/>
      <c r="H82" s="28" t="s">
        <v>119</v>
      </c>
      <c r="I82" s="35"/>
      <c r="J82" s="28"/>
      <c r="K82" s="98"/>
      <c r="L82" s="28"/>
      <c r="M82" s="28"/>
    </row>
    <row r="83" spans="2:13" s="1" customFormat="1">
      <c r="B83" s="28">
        <v>87</v>
      </c>
      <c r="C83" s="28" t="s">
        <v>129</v>
      </c>
      <c r="D83" s="30" t="s">
        <v>118</v>
      </c>
      <c r="E83" s="31" t="s">
        <v>41</v>
      </c>
      <c r="F83" s="28" t="s">
        <v>13</v>
      </c>
      <c r="G83" s="28"/>
      <c r="H83" s="28" t="s">
        <v>119</v>
      </c>
      <c r="I83" s="35"/>
      <c r="J83" s="28"/>
      <c r="K83" s="98"/>
      <c r="L83" s="28"/>
      <c r="M83" s="28"/>
    </row>
    <row r="84" spans="2:13" s="1" customFormat="1">
      <c r="B84" s="28">
        <v>88</v>
      </c>
      <c r="C84" s="28" t="s">
        <v>129</v>
      </c>
      <c r="D84" s="30" t="s">
        <v>118</v>
      </c>
      <c r="E84" s="31" t="s">
        <v>41</v>
      </c>
      <c r="F84" s="28" t="s">
        <v>13</v>
      </c>
      <c r="G84" s="28"/>
      <c r="H84" s="28" t="s">
        <v>119</v>
      </c>
      <c r="I84" s="35"/>
      <c r="J84" s="28"/>
      <c r="K84" s="98"/>
      <c r="L84" s="28"/>
      <c r="M84" s="28"/>
    </row>
    <row r="85" spans="2:13" s="1" customFormat="1">
      <c r="B85" s="28">
        <v>89</v>
      </c>
      <c r="C85" s="28" t="s">
        <v>129</v>
      </c>
      <c r="D85" s="30" t="s">
        <v>118</v>
      </c>
      <c r="E85" s="31" t="s">
        <v>41</v>
      </c>
      <c r="F85" s="28" t="s">
        <v>120</v>
      </c>
      <c r="G85" s="28"/>
      <c r="H85" s="28" t="s">
        <v>119</v>
      </c>
      <c r="I85" s="35"/>
      <c r="J85" s="28"/>
      <c r="K85" s="98"/>
      <c r="L85" s="28"/>
      <c r="M85" s="28"/>
    </row>
    <row r="86" spans="2:13" s="1" customFormat="1">
      <c r="B86" s="28">
        <v>90</v>
      </c>
      <c r="C86" s="28" t="s">
        <v>122</v>
      </c>
      <c r="D86" s="30" t="s">
        <v>118</v>
      </c>
      <c r="E86" s="31" t="s">
        <v>41</v>
      </c>
      <c r="F86" s="28" t="s">
        <v>80</v>
      </c>
      <c r="G86" s="28"/>
      <c r="H86" s="28" t="s">
        <v>119</v>
      </c>
      <c r="I86" s="35"/>
      <c r="J86" s="28"/>
      <c r="K86" s="98"/>
      <c r="L86" s="28"/>
      <c r="M86" s="28"/>
    </row>
    <row r="87" spans="2:13" s="1" customFormat="1">
      <c r="B87" s="28">
        <v>91</v>
      </c>
      <c r="C87" s="28" t="s">
        <v>124</v>
      </c>
      <c r="D87" s="30" t="s">
        <v>118</v>
      </c>
      <c r="E87" s="31" t="s">
        <v>41</v>
      </c>
      <c r="F87" s="28" t="s">
        <v>56</v>
      </c>
      <c r="G87" s="28"/>
      <c r="H87" s="28" t="s">
        <v>119</v>
      </c>
      <c r="I87" s="35"/>
      <c r="J87" s="28"/>
      <c r="K87" s="98"/>
      <c r="L87" s="28"/>
      <c r="M87" s="28"/>
    </row>
    <row r="88" spans="2:13" s="1" customFormat="1">
      <c r="B88" s="28">
        <v>92</v>
      </c>
      <c r="C88" s="28" t="s">
        <v>134</v>
      </c>
      <c r="D88" s="30" t="s">
        <v>118</v>
      </c>
      <c r="E88" s="31" t="s">
        <v>41</v>
      </c>
      <c r="F88" s="28" t="s">
        <v>120</v>
      </c>
      <c r="G88" s="28"/>
      <c r="H88" s="28" t="s">
        <v>119</v>
      </c>
      <c r="I88" s="35"/>
      <c r="J88" s="28"/>
      <c r="K88" s="98"/>
      <c r="L88" s="28"/>
      <c r="M88" s="28"/>
    </row>
    <row r="89" spans="2:13" s="1" customFormat="1">
      <c r="B89" s="28">
        <v>93</v>
      </c>
      <c r="C89" s="28" t="s">
        <v>117</v>
      </c>
      <c r="D89" s="30" t="s">
        <v>118</v>
      </c>
      <c r="E89" s="31" t="s">
        <v>41</v>
      </c>
      <c r="F89" s="28" t="s">
        <v>56</v>
      </c>
      <c r="G89" s="28"/>
      <c r="H89" s="28" t="s">
        <v>119</v>
      </c>
      <c r="I89" s="35"/>
      <c r="J89" s="28"/>
      <c r="K89" s="98"/>
      <c r="L89" s="28"/>
      <c r="M89" s="28"/>
    </row>
    <row r="90" spans="2:13" s="1" customFormat="1">
      <c r="B90" s="28">
        <v>94</v>
      </c>
      <c r="C90" s="28" t="s">
        <v>122</v>
      </c>
      <c r="D90" s="30" t="s">
        <v>118</v>
      </c>
      <c r="E90" s="31" t="s">
        <v>41</v>
      </c>
      <c r="F90" s="28" t="s">
        <v>56</v>
      </c>
      <c r="G90" s="28"/>
      <c r="H90" s="28" t="s">
        <v>119</v>
      </c>
      <c r="I90" s="35"/>
      <c r="J90" s="28"/>
      <c r="K90" s="98"/>
      <c r="L90" s="28"/>
      <c r="M90" s="28"/>
    </row>
    <row r="91" spans="2:13" s="1" customFormat="1">
      <c r="B91" s="28">
        <v>95</v>
      </c>
      <c r="C91" s="28" t="s">
        <v>123</v>
      </c>
      <c r="D91" s="30" t="s">
        <v>118</v>
      </c>
      <c r="E91" s="31" t="s">
        <v>41</v>
      </c>
      <c r="F91" s="28" t="s">
        <v>80</v>
      </c>
      <c r="G91" s="28"/>
      <c r="H91" s="28" t="s">
        <v>119</v>
      </c>
      <c r="I91" s="35"/>
      <c r="J91" s="28"/>
      <c r="K91" s="98"/>
      <c r="L91" s="28"/>
      <c r="M91" s="28"/>
    </row>
    <row r="92" spans="2:13" s="1" customFormat="1">
      <c r="B92" s="28">
        <v>96</v>
      </c>
      <c r="C92" s="28" t="s">
        <v>122</v>
      </c>
      <c r="D92" s="30" t="s">
        <v>118</v>
      </c>
      <c r="E92" s="31" t="s">
        <v>41</v>
      </c>
      <c r="F92" s="28" t="s">
        <v>121</v>
      </c>
      <c r="G92" s="28"/>
      <c r="H92" s="28" t="s">
        <v>119</v>
      </c>
      <c r="I92" s="35"/>
      <c r="J92" s="28"/>
      <c r="K92" s="98"/>
      <c r="L92" s="28"/>
      <c r="M92" s="28"/>
    </row>
    <row r="93" spans="2:13" s="1" customFormat="1">
      <c r="B93" s="28">
        <v>97</v>
      </c>
      <c r="C93" s="28" t="s">
        <v>126</v>
      </c>
      <c r="D93" s="30" t="s">
        <v>118</v>
      </c>
      <c r="E93" s="31" t="s">
        <v>41</v>
      </c>
      <c r="F93" s="28" t="s">
        <v>48</v>
      </c>
      <c r="G93" s="28"/>
      <c r="H93" s="28" t="s">
        <v>119</v>
      </c>
      <c r="I93" s="35"/>
      <c r="J93" s="28"/>
      <c r="K93" s="98"/>
      <c r="L93" s="28"/>
      <c r="M93" s="28"/>
    </row>
    <row r="94" spans="2:13" s="1" customFormat="1">
      <c r="B94" s="28">
        <v>99</v>
      </c>
      <c r="C94" s="28" t="s">
        <v>134</v>
      </c>
      <c r="D94" s="30" t="s">
        <v>118</v>
      </c>
      <c r="E94" s="31" t="s">
        <v>41</v>
      </c>
      <c r="F94" s="28" t="s">
        <v>81</v>
      </c>
      <c r="G94" s="28"/>
      <c r="H94" s="28" t="s">
        <v>119</v>
      </c>
      <c r="I94" s="35"/>
      <c r="J94" s="28"/>
      <c r="K94" s="98"/>
      <c r="L94" s="28"/>
      <c r="M94" s="28"/>
    </row>
    <row r="95" spans="2:13" s="1" customFormat="1">
      <c r="B95" s="28">
        <v>100</v>
      </c>
      <c r="C95" s="28" t="s">
        <v>132</v>
      </c>
      <c r="D95" s="30" t="s">
        <v>118</v>
      </c>
      <c r="E95" s="31" t="s">
        <v>41</v>
      </c>
      <c r="F95" s="28" t="s">
        <v>56</v>
      </c>
      <c r="G95" s="28"/>
      <c r="H95" s="28" t="s">
        <v>119</v>
      </c>
      <c r="I95" s="35"/>
      <c r="J95" s="28"/>
      <c r="K95" s="98"/>
      <c r="L95" s="28"/>
      <c r="M95" s="28"/>
    </row>
    <row r="96" spans="2:13" s="1" customFormat="1">
      <c r="B96" s="28">
        <v>101</v>
      </c>
      <c r="C96" s="28" t="s">
        <v>131</v>
      </c>
      <c r="D96" s="30" t="s">
        <v>118</v>
      </c>
      <c r="E96" s="31" t="s">
        <v>41</v>
      </c>
      <c r="F96" s="28" t="s">
        <v>56</v>
      </c>
      <c r="G96" s="28"/>
      <c r="H96" s="28" t="s">
        <v>119</v>
      </c>
      <c r="I96" s="35"/>
      <c r="J96" s="28"/>
      <c r="K96" s="98"/>
      <c r="L96" s="28"/>
      <c r="M96" s="28"/>
    </row>
    <row r="97" spans="2:13" s="1" customFormat="1">
      <c r="B97" s="28">
        <v>102</v>
      </c>
      <c r="C97" s="28" t="s">
        <v>128</v>
      </c>
      <c r="D97" s="30" t="s">
        <v>118</v>
      </c>
      <c r="E97" s="31" t="s">
        <v>41</v>
      </c>
      <c r="F97" s="28" t="s">
        <v>56</v>
      </c>
      <c r="G97" s="28"/>
      <c r="H97" s="28" t="s">
        <v>119</v>
      </c>
      <c r="I97" s="35"/>
      <c r="J97" s="28"/>
      <c r="K97" s="98"/>
      <c r="L97" s="28"/>
      <c r="M97" s="28"/>
    </row>
    <row r="98" spans="2:13" s="1" customFormat="1">
      <c r="B98" s="28">
        <v>103</v>
      </c>
      <c r="C98" s="28" t="s">
        <v>117</v>
      </c>
      <c r="D98" s="30" t="s">
        <v>118</v>
      </c>
      <c r="E98" s="31" t="s">
        <v>41</v>
      </c>
      <c r="F98" s="28" t="s">
        <v>133</v>
      </c>
      <c r="G98" s="28"/>
      <c r="H98" s="28" t="s">
        <v>119</v>
      </c>
      <c r="I98" s="35"/>
      <c r="J98" s="28"/>
      <c r="K98" s="98"/>
      <c r="L98" s="28"/>
      <c r="M98" s="28"/>
    </row>
    <row r="99" spans="2:13" s="1" customFormat="1">
      <c r="B99" s="28">
        <v>104</v>
      </c>
      <c r="C99" s="28" t="s">
        <v>124</v>
      </c>
      <c r="D99" s="30" t="s">
        <v>118</v>
      </c>
      <c r="E99" s="31" t="s">
        <v>41</v>
      </c>
      <c r="F99" s="28" t="s">
        <v>121</v>
      </c>
      <c r="G99" s="28"/>
      <c r="H99" s="28" t="s">
        <v>119</v>
      </c>
      <c r="I99" s="35"/>
      <c r="J99" s="28"/>
      <c r="K99" s="98"/>
      <c r="L99" s="28"/>
      <c r="M99" s="28"/>
    </row>
    <row r="100" spans="2:13" s="1" customFormat="1">
      <c r="B100" s="28">
        <v>105</v>
      </c>
      <c r="C100" s="28" t="s">
        <v>134</v>
      </c>
      <c r="D100" s="30" t="s">
        <v>118</v>
      </c>
      <c r="E100" s="31" t="s">
        <v>41</v>
      </c>
      <c r="F100" s="28" t="s">
        <v>48</v>
      </c>
      <c r="G100" s="28"/>
      <c r="H100" s="28" t="s">
        <v>119</v>
      </c>
      <c r="I100" s="35"/>
      <c r="J100" s="28"/>
      <c r="K100" s="98"/>
      <c r="L100" s="28"/>
      <c r="M100" s="28"/>
    </row>
    <row r="101" spans="2:13" s="1" customFormat="1">
      <c r="B101" s="28">
        <v>106</v>
      </c>
      <c r="C101" s="28" t="s">
        <v>129</v>
      </c>
      <c r="D101" s="30" t="s">
        <v>118</v>
      </c>
      <c r="E101" s="31" t="s">
        <v>41</v>
      </c>
      <c r="F101" s="28" t="s">
        <v>13</v>
      </c>
      <c r="G101" s="28"/>
      <c r="H101" s="28" t="s">
        <v>119</v>
      </c>
      <c r="I101" s="35"/>
      <c r="J101" s="28"/>
      <c r="K101" s="98"/>
      <c r="L101" s="28"/>
      <c r="M101" s="28"/>
    </row>
    <row r="102" spans="2:13" s="1" customFormat="1">
      <c r="B102" s="28">
        <v>107</v>
      </c>
      <c r="C102" s="28" t="s">
        <v>117</v>
      </c>
      <c r="D102" s="30" t="s">
        <v>118</v>
      </c>
      <c r="E102" s="31" t="s">
        <v>41</v>
      </c>
      <c r="F102" s="28" t="s">
        <v>48</v>
      </c>
      <c r="G102" s="28"/>
      <c r="H102" s="28" t="s">
        <v>119</v>
      </c>
      <c r="I102" s="35"/>
      <c r="J102" s="28"/>
      <c r="K102" s="98"/>
      <c r="L102" s="28"/>
      <c r="M102" s="28"/>
    </row>
    <row r="103" spans="2:13" s="1" customFormat="1">
      <c r="B103" s="28">
        <v>108</v>
      </c>
      <c r="C103" s="28" t="s">
        <v>131</v>
      </c>
      <c r="D103" s="30" t="s">
        <v>118</v>
      </c>
      <c r="E103" s="31" t="s">
        <v>41</v>
      </c>
      <c r="F103" s="28" t="s">
        <v>48</v>
      </c>
      <c r="G103" s="28"/>
      <c r="H103" s="28" t="s">
        <v>119</v>
      </c>
      <c r="I103" s="35"/>
      <c r="J103" s="28"/>
      <c r="K103" s="98"/>
      <c r="L103" s="28"/>
      <c r="M103" s="28"/>
    </row>
    <row r="104" spans="2:13" s="1" customFormat="1">
      <c r="B104" s="28">
        <v>109</v>
      </c>
      <c r="C104" s="28" t="s">
        <v>129</v>
      </c>
      <c r="D104" s="30" t="s">
        <v>118</v>
      </c>
      <c r="E104" s="31" t="s">
        <v>41</v>
      </c>
      <c r="F104" s="28" t="s">
        <v>142</v>
      </c>
      <c r="G104" s="28"/>
      <c r="H104" s="28" t="s">
        <v>119</v>
      </c>
      <c r="I104" s="35"/>
      <c r="J104" s="28"/>
      <c r="K104" s="98"/>
      <c r="L104" s="28"/>
      <c r="M104" s="28"/>
    </row>
    <row r="105" spans="2:13" s="1" customFormat="1">
      <c r="B105" s="28">
        <v>110</v>
      </c>
      <c r="C105" s="28" t="s">
        <v>123</v>
      </c>
      <c r="D105" s="30" t="s">
        <v>118</v>
      </c>
      <c r="E105" s="31" t="s">
        <v>41</v>
      </c>
      <c r="F105" s="28" t="s">
        <v>56</v>
      </c>
      <c r="G105" s="28"/>
      <c r="H105" s="28" t="s">
        <v>119</v>
      </c>
      <c r="I105" s="35"/>
      <c r="J105" s="28"/>
      <c r="K105" s="98"/>
      <c r="L105" s="28"/>
      <c r="M105" s="28"/>
    </row>
    <row r="106" spans="2:13" s="1" customFormat="1">
      <c r="B106" s="28">
        <v>111</v>
      </c>
      <c r="C106" s="28" t="s">
        <v>124</v>
      </c>
      <c r="D106" s="30" t="s">
        <v>118</v>
      </c>
      <c r="E106" s="31" t="s">
        <v>41</v>
      </c>
      <c r="F106" s="28" t="s">
        <v>48</v>
      </c>
      <c r="G106" s="28"/>
      <c r="H106" s="28" t="s">
        <v>119</v>
      </c>
      <c r="I106" s="35"/>
      <c r="J106" s="28"/>
      <c r="K106" s="98"/>
      <c r="L106" s="28"/>
      <c r="M106" s="28"/>
    </row>
    <row r="107" spans="2:13" s="1" customFormat="1">
      <c r="B107" s="28">
        <v>112</v>
      </c>
      <c r="C107" s="28" t="s">
        <v>128</v>
      </c>
      <c r="D107" s="30" t="s">
        <v>118</v>
      </c>
      <c r="E107" s="31" t="s">
        <v>41</v>
      </c>
      <c r="F107" s="28" t="s">
        <v>13</v>
      </c>
      <c r="G107" s="28"/>
      <c r="H107" s="28" t="s">
        <v>119</v>
      </c>
      <c r="I107" s="35"/>
      <c r="J107" s="28"/>
      <c r="K107" s="98"/>
      <c r="L107" s="28"/>
      <c r="M107" s="28"/>
    </row>
    <row r="108" spans="2:13" s="1" customFormat="1">
      <c r="B108" s="28">
        <v>113</v>
      </c>
      <c r="C108" s="28" t="s">
        <v>117</v>
      </c>
      <c r="D108" s="30" t="s">
        <v>118</v>
      </c>
      <c r="E108" s="31" t="s">
        <v>41</v>
      </c>
      <c r="F108" s="28" t="s">
        <v>56</v>
      </c>
      <c r="G108" s="28"/>
      <c r="H108" s="28" t="s">
        <v>119</v>
      </c>
      <c r="I108" s="35"/>
      <c r="J108" s="28"/>
      <c r="K108" s="98"/>
      <c r="L108" s="28"/>
      <c r="M108" s="28"/>
    </row>
    <row r="109" spans="2:13" s="1" customFormat="1">
      <c r="B109" s="28">
        <v>114</v>
      </c>
      <c r="C109" s="28" t="s">
        <v>135</v>
      </c>
      <c r="D109" s="30" t="s">
        <v>118</v>
      </c>
      <c r="E109" s="31" t="s">
        <v>41</v>
      </c>
      <c r="F109" s="28" t="s">
        <v>130</v>
      </c>
      <c r="G109" s="28"/>
      <c r="H109" s="28" t="s">
        <v>119</v>
      </c>
      <c r="I109" s="35"/>
      <c r="J109" s="28"/>
      <c r="K109" s="98"/>
      <c r="L109" s="28"/>
      <c r="M109" s="28"/>
    </row>
    <row r="110" spans="2:13" s="1" customFormat="1">
      <c r="B110" s="28">
        <v>115</v>
      </c>
      <c r="C110" s="28" t="s">
        <v>117</v>
      </c>
      <c r="D110" s="30" t="s">
        <v>118</v>
      </c>
      <c r="E110" s="31" t="s">
        <v>41</v>
      </c>
      <c r="F110" s="28" t="s">
        <v>130</v>
      </c>
      <c r="G110" s="28"/>
      <c r="H110" s="28" t="s">
        <v>119</v>
      </c>
      <c r="I110" s="35"/>
      <c r="J110" s="28"/>
      <c r="K110" s="98"/>
      <c r="L110" s="28"/>
      <c r="M110" s="28"/>
    </row>
    <row r="111" spans="2:13" s="1" customFormat="1">
      <c r="B111" s="28">
        <v>116</v>
      </c>
      <c r="C111" s="28" t="s">
        <v>117</v>
      </c>
      <c r="D111" s="30" t="s">
        <v>118</v>
      </c>
      <c r="E111" s="31" t="s">
        <v>41</v>
      </c>
      <c r="F111" s="28" t="s">
        <v>130</v>
      </c>
      <c r="G111" s="28"/>
      <c r="H111" s="28" t="s">
        <v>119</v>
      </c>
      <c r="I111" s="35"/>
      <c r="J111" s="28"/>
      <c r="K111" s="98"/>
      <c r="L111" s="28"/>
      <c r="M111" s="28"/>
    </row>
    <row r="112" spans="2:13" s="1" customFormat="1">
      <c r="B112" s="28">
        <v>117</v>
      </c>
      <c r="C112" s="28" t="s">
        <v>132</v>
      </c>
      <c r="D112" s="30" t="s">
        <v>118</v>
      </c>
      <c r="E112" s="31" t="s">
        <v>41</v>
      </c>
      <c r="F112" s="28" t="s">
        <v>81</v>
      </c>
      <c r="G112" s="28"/>
      <c r="H112" s="28" t="s">
        <v>119</v>
      </c>
      <c r="I112" s="35"/>
      <c r="J112" s="28"/>
      <c r="K112" s="98"/>
      <c r="L112" s="28"/>
      <c r="M112" s="28"/>
    </row>
    <row r="113" spans="2:13" s="1" customFormat="1">
      <c r="B113" s="28">
        <v>118</v>
      </c>
      <c r="C113" s="28" t="s">
        <v>117</v>
      </c>
      <c r="D113" s="30" t="s">
        <v>118</v>
      </c>
      <c r="E113" s="31" t="s">
        <v>41</v>
      </c>
      <c r="F113" s="28" t="s">
        <v>120</v>
      </c>
      <c r="G113" s="28"/>
      <c r="H113" s="28" t="s">
        <v>119</v>
      </c>
      <c r="I113" s="35"/>
      <c r="J113" s="28"/>
      <c r="K113" s="98"/>
      <c r="L113" s="28"/>
      <c r="M113" s="28"/>
    </row>
    <row r="114" spans="2:13" s="1" customFormat="1">
      <c r="B114" s="28">
        <v>119</v>
      </c>
      <c r="C114" s="28" t="s">
        <v>124</v>
      </c>
      <c r="D114" s="30" t="s">
        <v>118</v>
      </c>
      <c r="E114" s="31" t="s">
        <v>41</v>
      </c>
      <c r="F114" s="28" t="s">
        <v>80</v>
      </c>
      <c r="G114" s="28"/>
      <c r="H114" s="28" t="s">
        <v>119</v>
      </c>
      <c r="I114" s="35"/>
      <c r="J114" s="28"/>
      <c r="K114" s="98"/>
      <c r="L114" s="28"/>
      <c r="M114" s="28"/>
    </row>
    <row r="115" spans="2:13" s="1" customFormat="1">
      <c r="B115" s="28">
        <v>120</v>
      </c>
      <c r="C115" s="28" t="s">
        <v>124</v>
      </c>
      <c r="D115" s="30" t="s">
        <v>118</v>
      </c>
      <c r="E115" s="31" t="s">
        <v>41</v>
      </c>
      <c r="F115" s="28" t="s">
        <v>121</v>
      </c>
      <c r="G115" s="28"/>
      <c r="H115" s="28" t="s">
        <v>119</v>
      </c>
      <c r="I115" s="35"/>
      <c r="J115" s="28"/>
      <c r="K115" s="98"/>
      <c r="L115" s="28"/>
      <c r="M115" s="28"/>
    </row>
    <row r="116" spans="2:13" s="1" customFormat="1">
      <c r="B116" s="28">
        <v>121</v>
      </c>
      <c r="C116" s="28" t="s">
        <v>122</v>
      </c>
      <c r="D116" s="30" t="s">
        <v>118</v>
      </c>
      <c r="E116" s="31" t="s">
        <v>41</v>
      </c>
      <c r="F116" s="28" t="s">
        <v>120</v>
      </c>
      <c r="G116" s="28"/>
      <c r="H116" s="28" t="s">
        <v>119</v>
      </c>
      <c r="I116" s="35"/>
      <c r="J116" s="28"/>
      <c r="K116" s="98"/>
      <c r="L116" s="28"/>
      <c r="M116" s="28"/>
    </row>
    <row r="117" spans="2:13" s="1" customFormat="1">
      <c r="B117" s="28">
        <v>122</v>
      </c>
      <c r="C117" s="28" t="s">
        <v>126</v>
      </c>
      <c r="D117" s="30" t="s">
        <v>118</v>
      </c>
      <c r="E117" s="31" t="s">
        <v>41</v>
      </c>
      <c r="F117" s="28" t="s">
        <v>121</v>
      </c>
      <c r="G117" s="28"/>
      <c r="H117" s="28" t="s">
        <v>119</v>
      </c>
      <c r="I117" s="35"/>
      <c r="J117" s="28"/>
      <c r="K117" s="98"/>
      <c r="L117" s="28"/>
      <c r="M117" s="28"/>
    </row>
    <row r="118" spans="2:13" s="1" customFormat="1">
      <c r="B118" s="28">
        <v>123</v>
      </c>
      <c r="C118" s="28" t="s">
        <v>134</v>
      </c>
      <c r="D118" s="30" t="s">
        <v>118</v>
      </c>
      <c r="E118" s="31" t="s">
        <v>41</v>
      </c>
      <c r="F118" s="28" t="s">
        <v>121</v>
      </c>
      <c r="G118" s="28"/>
      <c r="H118" s="28" t="s">
        <v>119</v>
      </c>
      <c r="I118" s="35"/>
      <c r="J118" s="28"/>
      <c r="K118" s="98"/>
      <c r="L118" s="28"/>
      <c r="M118" s="28"/>
    </row>
    <row r="119" spans="2:13" s="1" customFormat="1">
      <c r="B119" s="28">
        <v>124</v>
      </c>
      <c r="C119" s="28" t="s">
        <v>117</v>
      </c>
      <c r="D119" s="30" t="s">
        <v>118</v>
      </c>
      <c r="E119" s="31" t="s">
        <v>41</v>
      </c>
      <c r="F119" s="28" t="s">
        <v>121</v>
      </c>
      <c r="G119" s="28"/>
      <c r="H119" s="28" t="s">
        <v>119</v>
      </c>
      <c r="I119" s="35"/>
      <c r="J119" s="28"/>
      <c r="K119" s="98"/>
      <c r="L119" s="28"/>
      <c r="M119" s="28"/>
    </row>
    <row r="120" spans="2:13" s="1" customFormat="1">
      <c r="B120" s="28">
        <v>125</v>
      </c>
      <c r="C120" s="28" t="s">
        <v>122</v>
      </c>
      <c r="D120" s="30" t="s">
        <v>118</v>
      </c>
      <c r="E120" s="31" t="s">
        <v>41</v>
      </c>
      <c r="F120" s="28" t="s">
        <v>81</v>
      </c>
      <c r="G120" s="28"/>
      <c r="H120" s="28" t="s">
        <v>119</v>
      </c>
      <c r="I120" s="35"/>
      <c r="J120" s="28"/>
      <c r="K120" s="98"/>
      <c r="L120" s="28"/>
      <c r="M120" s="28"/>
    </row>
    <row r="121" spans="2:13" s="1" customFormat="1">
      <c r="B121" s="28">
        <v>126</v>
      </c>
      <c r="C121" s="28" t="s">
        <v>122</v>
      </c>
      <c r="D121" s="30" t="s">
        <v>118</v>
      </c>
      <c r="E121" s="31" t="s">
        <v>41</v>
      </c>
      <c r="F121" s="28" t="s">
        <v>80</v>
      </c>
      <c r="G121" s="28"/>
      <c r="H121" s="28" t="s">
        <v>119</v>
      </c>
      <c r="I121" s="35"/>
      <c r="J121" s="28"/>
      <c r="K121" s="98"/>
      <c r="L121" s="28"/>
      <c r="M121" s="28"/>
    </row>
    <row r="122" spans="2:13" s="1" customFormat="1">
      <c r="B122" s="28">
        <v>127</v>
      </c>
      <c r="C122" s="28" t="s">
        <v>122</v>
      </c>
      <c r="D122" s="30" t="s">
        <v>118</v>
      </c>
      <c r="E122" s="31" t="s">
        <v>41</v>
      </c>
      <c r="F122" s="28" t="s">
        <v>120</v>
      </c>
      <c r="G122" s="28"/>
      <c r="H122" s="28" t="s">
        <v>119</v>
      </c>
      <c r="I122" s="35"/>
      <c r="J122" s="28"/>
      <c r="K122" s="98"/>
      <c r="L122" s="28"/>
      <c r="M122" s="28"/>
    </row>
    <row r="123" spans="2:13" s="1" customFormat="1">
      <c r="B123" s="28">
        <v>128</v>
      </c>
      <c r="C123" s="28" t="s">
        <v>117</v>
      </c>
      <c r="D123" s="30" t="s">
        <v>118</v>
      </c>
      <c r="E123" s="31" t="s">
        <v>41</v>
      </c>
      <c r="F123" s="28" t="s">
        <v>121</v>
      </c>
      <c r="G123" s="28"/>
      <c r="H123" s="28" t="s">
        <v>119</v>
      </c>
      <c r="I123" s="35"/>
      <c r="J123" s="28"/>
      <c r="K123" s="98"/>
      <c r="L123" s="28"/>
      <c r="M123" s="28"/>
    </row>
    <row r="124" spans="2:13" s="1" customFormat="1">
      <c r="B124" s="28">
        <v>129</v>
      </c>
      <c r="C124" s="28" t="s">
        <v>117</v>
      </c>
      <c r="D124" s="30" t="s">
        <v>118</v>
      </c>
      <c r="E124" s="31" t="s">
        <v>41</v>
      </c>
      <c r="F124" s="28" t="s">
        <v>120</v>
      </c>
      <c r="G124" s="28"/>
      <c r="H124" s="28" t="s">
        <v>119</v>
      </c>
      <c r="I124" s="35"/>
      <c r="J124" s="28"/>
      <c r="K124" s="98"/>
      <c r="L124" s="28"/>
      <c r="M124" s="28"/>
    </row>
    <row r="125" spans="2:13" s="1" customFormat="1">
      <c r="B125" s="28">
        <v>130</v>
      </c>
      <c r="C125" s="28" t="s">
        <v>134</v>
      </c>
      <c r="D125" s="30" t="s">
        <v>118</v>
      </c>
      <c r="E125" s="31" t="s">
        <v>41</v>
      </c>
      <c r="F125" s="28" t="s">
        <v>56</v>
      </c>
      <c r="G125" s="28"/>
      <c r="H125" s="28" t="s">
        <v>119</v>
      </c>
      <c r="I125" s="35"/>
      <c r="J125" s="28"/>
      <c r="K125" s="98"/>
      <c r="L125" s="28"/>
      <c r="M125" s="28"/>
    </row>
    <row r="126" spans="2:13" s="1" customFormat="1">
      <c r="B126" s="28">
        <v>131</v>
      </c>
      <c r="C126" s="28" t="s">
        <v>131</v>
      </c>
      <c r="D126" s="30" t="s">
        <v>118</v>
      </c>
      <c r="E126" s="31" t="s">
        <v>41</v>
      </c>
      <c r="F126" s="28" t="s">
        <v>121</v>
      </c>
      <c r="G126" s="28"/>
      <c r="H126" s="28" t="s">
        <v>119</v>
      </c>
      <c r="I126" s="35"/>
      <c r="J126" s="28"/>
      <c r="K126" s="98"/>
      <c r="L126" s="28"/>
      <c r="M126" s="28"/>
    </row>
    <row r="127" spans="2:13" s="1" customFormat="1">
      <c r="B127" s="28">
        <v>132</v>
      </c>
      <c r="C127" s="28" t="s">
        <v>136</v>
      </c>
      <c r="D127" s="30" t="s">
        <v>118</v>
      </c>
      <c r="E127" s="31" t="s">
        <v>41</v>
      </c>
      <c r="F127" s="28" t="s">
        <v>56</v>
      </c>
      <c r="G127" s="28"/>
      <c r="H127" s="28" t="s">
        <v>119</v>
      </c>
      <c r="I127" s="35"/>
      <c r="J127" s="28"/>
      <c r="K127" s="98"/>
      <c r="L127" s="28"/>
      <c r="M127" s="28"/>
    </row>
    <row r="128" spans="2:13" s="1" customFormat="1">
      <c r="B128" s="28">
        <v>133</v>
      </c>
      <c r="C128" s="28" t="s">
        <v>134</v>
      </c>
      <c r="D128" s="30" t="s">
        <v>118</v>
      </c>
      <c r="E128" s="31" t="s">
        <v>41</v>
      </c>
      <c r="F128" s="28" t="s">
        <v>56</v>
      </c>
      <c r="G128" s="28"/>
      <c r="H128" s="28" t="s">
        <v>119</v>
      </c>
      <c r="I128" s="35"/>
      <c r="J128" s="28"/>
      <c r="K128" s="98"/>
      <c r="L128" s="28"/>
      <c r="M128" s="28"/>
    </row>
    <row r="129" spans="2:13" s="1" customFormat="1">
      <c r="B129" s="28">
        <v>134</v>
      </c>
      <c r="C129" s="28" t="s">
        <v>131</v>
      </c>
      <c r="D129" s="30" t="s">
        <v>118</v>
      </c>
      <c r="E129" s="31" t="s">
        <v>41</v>
      </c>
      <c r="F129" s="28" t="s">
        <v>143</v>
      </c>
      <c r="G129" s="28"/>
      <c r="H129" s="28" t="s">
        <v>119</v>
      </c>
      <c r="I129" s="35"/>
      <c r="J129" s="28"/>
      <c r="K129" s="98"/>
      <c r="L129" s="28"/>
      <c r="M129" s="28"/>
    </row>
    <row r="130" spans="2:13" s="1" customFormat="1">
      <c r="B130" s="28">
        <v>135</v>
      </c>
      <c r="C130" s="28" t="s">
        <v>134</v>
      </c>
      <c r="D130" s="30" t="s">
        <v>118</v>
      </c>
      <c r="E130" s="31" t="s">
        <v>41</v>
      </c>
      <c r="F130" s="28" t="s">
        <v>56</v>
      </c>
      <c r="G130" s="28"/>
      <c r="H130" s="28" t="s">
        <v>119</v>
      </c>
      <c r="I130" s="35"/>
      <c r="J130" s="28"/>
      <c r="K130" s="98"/>
      <c r="L130" s="28"/>
      <c r="M130" s="28"/>
    </row>
    <row r="131" spans="2:13" s="1" customFormat="1">
      <c r="B131" s="28">
        <v>136</v>
      </c>
      <c r="C131" s="28" t="s">
        <v>123</v>
      </c>
      <c r="D131" s="30" t="s">
        <v>118</v>
      </c>
      <c r="E131" s="31" t="s">
        <v>41</v>
      </c>
      <c r="F131" s="28" t="s">
        <v>121</v>
      </c>
      <c r="G131" s="28"/>
      <c r="H131" s="28" t="s">
        <v>119</v>
      </c>
      <c r="I131" s="35"/>
      <c r="J131" s="28"/>
      <c r="K131" s="98"/>
      <c r="L131" s="28"/>
      <c r="M131" s="28"/>
    </row>
    <row r="132" spans="2:13" s="1" customFormat="1">
      <c r="B132" s="28">
        <v>137</v>
      </c>
      <c r="C132" s="28" t="s">
        <v>117</v>
      </c>
      <c r="D132" s="30" t="s">
        <v>118</v>
      </c>
      <c r="E132" s="31" t="s">
        <v>41</v>
      </c>
      <c r="F132" s="28" t="s">
        <v>80</v>
      </c>
      <c r="G132" s="28"/>
      <c r="H132" s="28" t="s">
        <v>119</v>
      </c>
      <c r="I132" s="35"/>
      <c r="J132" s="28"/>
      <c r="K132" s="98"/>
      <c r="L132" s="28"/>
      <c r="M132" s="28"/>
    </row>
    <row r="133" spans="2:13">
      <c r="B133" s="28">
        <v>138</v>
      </c>
      <c r="C133" s="28" t="s">
        <v>124</v>
      </c>
      <c r="D133" s="30" t="s">
        <v>118</v>
      </c>
      <c r="E133" s="31" t="s">
        <v>41</v>
      </c>
      <c r="F133" s="28" t="s">
        <v>56</v>
      </c>
      <c r="G133" s="28"/>
      <c r="H133" s="28" t="s">
        <v>119</v>
      </c>
      <c r="I133" s="35"/>
      <c r="J133" s="28"/>
      <c r="K133" s="98"/>
      <c r="L133" s="28"/>
      <c r="M133" s="28"/>
    </row>
    <row r="134" spans="2:13">
      <c r="B134" s="28">
        <v>139</v>
      </c>
      <c r="C134" s="28" t="s">
        <v>122</v>
      </c>
      <c r="D134" s="30" t="s">
        <v>118</v>
      </c>
      <c r="E134" s="31" t="s">
        <v>41</v>
      </c>
      <c r="F134" s="28" t="s">
        <v>56</v>
      </c>
      <c r="G134" s="28"/>
      <c r="H134" s="28" t="s">
        <v>119</v>
      </c>
      <c r="I134" s="35"/>
      <c r="J134" s="28"/>
      <c r="K134" s="98"/>
      <c r="L134" s="28"/>
      <c r="M134" s="28"/>
    </row>
    <row r="135" spans="2:13">
      <c r="B135" s="28">
        <v>140</v>
      </c>
      <c r="C135" s="28" t="s">
        <v>123</v>
      </c>
      <c r="D135" s="30" t="s">
        <v>118</v>
      </c>
      <c r="E135" s="31" t="s">
        <v>41</v>
      </c>
      <c r="F135" s="28" t="s">
        <v>121</v>
      </c>
      <c r="G135" s="28"/>
      <c r="H135" s="28" t="s">
        <v>119</v>
      </c>
      <c r="I135" s="35"/>
      <c r="J135" s="28"/>
      <c r="K135" s="98"/>
      <c r="L135" s="28"/>
      <c r="M135" s="28"/>
    </row>
    <row r="136" spans="2:13">
      <c r="B136" s="28">
        <v>141</v>
      </c>
      <c r="C136" s="28" t="s">
        <v>128</v>
      </c>
      <c r="D136" s="30" t="s">
        <v>118</v>
      </c>
      <c r="E136" s="31" t="s">
        <v>41</v>
      </c>
      <c r="F136" s="28" t="s">
        <v>120</v>
      </c>
      <c r="G136" s="28"/>
      <c r="H136" s="28" t="s">
        <v>119</v>
      </c>
      <c r="I136" s="35"/>
      <c r="J136" s="28"/>
      <c r="K136" s="98"/>
      <c r="L136" s="28"/>
      <c r="M136" s="28"/>
    </row>
    <row r="137" spans="2:13">
      <c r="B137" s="28">
        <v>142</v>
      </c>
      <c r="C137" s="28" t="s">
        <v>122</v>
      </c>
      <c r="D137" s="30" t="s">
        <v>118</v>
      </c>
      <c r="E137" s="31" t="s">
        <v>41</v>
      </c>
      <c r="F137" s="28" t="s">
        <v>80</v>
      </c>
      <c r="G137" s="28"/>
      <c r="H137" s="28" t="s">
        <v>119</v>
      </c>
      <c r="I137" s="35"/>
      <c r="J137" s="28"/>
      <c r="K137" s="98"/>
      <c r="L137" s="28"/>
      <c r="M137" s="28"/>
    </row>
    <row r="138" spans="2:13">
      <c r="B138" s="28">
        <v>143</v>
      </c>
      <c r="C138" s="28" t="s">
        <v>129</v>
      </c>
      <c r="D138" s="30" t="s">
        <v>118</v>
      </c>
      <c r="E138" s="31" t="s">
        <v>41</v>
      </c>
      <c r="F138" s="28" t="s">
        <v>133</v>
      </c>
      <c r="G138" s="28"/>
      <c r="H138" s="28" t="s">
        <v>119</v>
      </c>
      <c r="I138" s="35"/>
      <c r="J138" s="28"/>
      <c r="K138" s="98"/>
      <c r="L138" s="28"/>
      <c r="M138" s="28"/>
    </row>
    <row r="139" spans="2:13">
      <c r="B139" s="28">
        <v>144</v>
      </c>
      <c r="C139" s="28" t="s">
        <v>117</v>
      </c>
      <c r="D139" s="30" t="s">
        <v>118</v>
      </c>
      <c r="E139" s="31" t="s">
        <v>41</v>
      </c>
      <c r="F139" s="28" t="s">
        <v>121</v>
      </c>
      <c r="G139" s="28"/>
      <c r="H139" s="28" t="s">
        <v>119</v>
      </c>
      <c r="I139" s="35"/>
      <c r="J139" s="28"/>
      <c r="K139" s="98"/>
      <c r="L139" s="28"/>
      <c r="M139" s="28"/>
    </row>
    <row r="140" spans="2:13">
      <c r="B140" s="28">
        <v>145</v>
      </c>
      <c r="C140" s="28" t="s">
        <v>126</v>
      </c>
      <c r="D140" s="30" t="s">
        <v>118</v>
      </c>
      <c r="E140" s="31" t="s">
        <v>41</v>
      </c>
      <c r="F140" s="28" t="s">
        <v>56</v>
      </c>
      <c r="G140" s="28"/>
      <c r="H140" s="28" t="s">
        <v>119</v>
      </c>
      <c r="I140" s="35"/>
      <c r="J140" s="28"/>
      <c r="K140" s="98"/>
      <c r="L140" s="28"/>
      <c r="M140" s="28"/>
    </row>
    <row r="141" spans="2:13">
      <c r="B141" s="28">
        <v>146</v>
      </c>
      <c r="C141" s="28" t="s">
        <v>129</v>
      </c>
      <c r="D141" s="30" t="s">
        <v>118</v>
      </c>
      <c r="E141" s="31" t="s">
        <v>41</v>
      </c>
      <c r="F141" s="28" t="s">
        <v>121</v>
      </c>
      <c r="G141" s="28"/>
      <c r="H141" s="28" t="s">
        <v>119</v>
      </c>
      <c r="I141" s="35"/>
      <c r="J141" s="28"/>
      <c r="K141" s="98"/>
      <c r="L141" s="28"/>
      <c r="M141" s="28"/>
    </row>
    <row r="142" spans="2:13">
      <c r="B142" s="28">
        <v>147</v>
      </c>
      <c r="C142" s="28" t="s">
        <v>122</v>
      </c>
      <c r="D142" s="30" t="s">
        <v>118</v>
      </c>
      <c r="E142" s="31" t="s">
        <v>41</v>
      </c>
      <c r="F142" s="28" t="s">
        <v>48</v>
      </c>
      <c r="G142" s="28"/>
      <c r="H142" s="28" t="s">
        <v>119</v>
      </c>
      <c r="I142" s="35"/>
      <c r="J142" s="28"/>
      <c r="K142" s="98"/>
      <c r="L142" s="28"/>
      <c r="M142" s="28"/>
    </row>
    <row r="143" spans="2:13">
      <c r="B143" s="28">
        <v>148</v>
      </c>
      <c r="C143" s="28" t="s">
        <v>127</v>
      </c>
      <c r="D143" s="30" t="s">
        <v>118</v>
      </c>
      <c r="E143" s="31" t="s">
        <v>41</v>
      </c>
      <c r="F143" s="28" t="s">
        <v>81</v>
      </c>
      <c r="G143" s="28"/>
      <c r="H143" s="28" t="s">
        <v>119</v>
      </c>
      <c r="I143" s="35"/>
      <c r="J143" s="28"/>
      <c r="K143" s="98"/>
      <c r="L143" s="28"/>
      <c r="M143" s="28"/>
    </row>
    <row r="144" spans="2:13">
      <c r="B144" s="28">
        <v>149</v>
      </c>
      <c r="C144" s="28" t="s">
        <v>122</v>
      </c>
      <c r="D144" s="30" t="s">
        <v>118</v>
      </c>
      <c r="E144" s="31" t="s">
        <v>41</v>
      </c>
      <c r="F144" s="28" t="s">
        <v>121</v>
      </c>
      <c r="G144" s="28"/>
      <c r="H144" s="28" t="s">
        <v>119</v>
      </c>
      <c r="I144" s="35"/>
      <c r="J144" s="28"/>
      <c r="K144" s="98"/>
      <c r="L144" s="28"/>
      <c r="M144" s="28"/>
    </row>
    <row r="145" spans="2:13">
      <c r="B145" s="28">
        <v>150</v>
      </c>
      <c r="C145" s="28" t="s">
        <v>123</v>
      </c>
      <c r="D145" s="30" t="s">
        <v>118</v>
      </c>
      <c r="E145" s="31" t="s">
        <v>41</v>
      </c>
      <c r="F145" s="28" t="s">
        <v>133</v>
      </c>
      <c r="G145" s="28"/>
      <c r="H145" s="28" t="s">
        <v>119</v>
      </c>
      <c r="I145" s="35"/>
      <c r="J145" s="28"/>
      <c r="K145" s="98"/>
      <c r="L145" s="28"/>
      <c r="M145" s="28"/>
    </row>
    <row r="146" spans="2:13">
      <c r="B146" s="28">
        <v>151</v>
      </c>
      <c r="C146" s="28" t="s">
        <v>135</v>
      </c>
      <c r="D146" s="30" t="s">
        <v>118</v>
      </c>
      <c r="E146" s="31" t="s">
        <v>41</v>
      </c>
      <c r="F146" s="28" t="s">
        <v>80</v>
      </c>
      <c r="G146" s="28"/>
      <c r="H146" s="28" t="s">
        <v>119</v>
      </c>
      <c r="I146" s="35"/>
      <c r="J146" s="28"/>
      <c r="K146" s="98"/>
      <c r="L146" s="28"/>
      <c r="M146" s="28"/>
    </row>
    <row r="147" spans="2:13">
      <c r="B147" s="28">
        <v>152</v>
      </c>
      <c r="C147" s="28" t="s">
        <v>117</v>
      </c>
      <c r="D147" s="30" t="s">
        <v>118</v>
      </c>
      <c r="E147" s="31" t="s">
        <v>41</v>
      </c>
      <c r="F147" s="28" t="s">
        <v>130</v>
      </c>
      <c r="G147" s="28"/>
      <c r="H147" s="28" t="s">
        <v>119</v>
      </c>
      <c r="I147" s="35"/>
      <c r="J147" s="28"/>
      <c r="K147" s="98"/>
      <c r="L147" s="28"/>
      <c r="M147" s="28"/>
    </row>
    <row r="148" spans="2:13">
      <c r="B148" s="28">
        <v>153</v>
      </c>
      <c r="C148" s="28" t="s">
        <v>117</v>
      </c>
      <c r="D148" s="30" t="s">
        <v>118</v>
      </c>
      <c r="E148" s="31" t="s">
        <v>41</v>
      </c>
      <c r="F148" s="28" t="s">
        <v>120</v>
      </c>
      <c r="G148" s="28"/>
      <c r="H148" s="28" t="s">
        <v>119</v>
      </c>
      <c r="I148" s="35"/>
      <c r="J148" s="28"/>
      <c r="K148" s="98"/>
      <c r="L148" s="28"/>
      <c r="M148" s="28"/>
    </row>
    <row r="149" spans="2:13">
      <c r="B149" s="28">
        <v>154</v>
      </c>
      <c r="C149" s="28" t="s">
        <v>122</v>
      </c>
      <c r="D149" s="30" t="s">
        <v>118</v>
      </c>
      <c r="E149" s="31" t="s">
        <v>41</v>
      </c>
      <c r="F149" s="28" t="s">
        <v>80</v>
      </c>
      <c r="G149" s="28"/>
      <c r="H149" s="28" t="s">
        <v>119</v>
      </c>
      <c r="I149" s="35"/>
      <c r="J149" s="28"/>
      <c r="K149" s="98"/>
      <c r="L149" s="28"/>
      <c r="M149" s="28"/>
    </row>
    <row r="150" spans="2:13">
      <c r="B150" s="28">
        <v>155</v>
      </c>
      <c r="C150" s="28" t="s">
        <v>117</v>
      </c>
      <c r="D150" s="30" t="s">
        <v>118</v>
      </c>
      <c r="E150" s="31" t="s">
        <v>41</v>
      </c>
      <c r="F150" s="28" t="s">
        <v>121</v>
      </c>
      <c r="G150" s="28"/>
      <c r="H150" s="28" t="s">
        <v>119</v>
      </c>
      <c r="I150" s="35"/>
      <c r="J150" s="28"/>
      <c r="K150" s="98"/>
      <c r="L150" s="28"/>
      <c r="M150" s="28"/>
    </row>
    <row r="151" spans="2:13">
      <c r="B151" s="28">
        <v>156</v>
      </c>
      <c r="C151" s="28" t="s">
        <v>136</v>
      </c>
      <c r="D151" s="30" t="s">
        <v>118</v>
      </c>
      <c r="E151" s="31" t="s">
        <v>41</v>
      </c>
      <c r="F151" s="28" t="s">
        <v>121</v>
      </c>
      <c r="G151" s="28"/>
      <c r="H151" s="28" t="s">
        <v>119</v>
      </c>
      <c r="I151" s="35"/>
      <c r="J151" s="28"/>
      <c r="K151" s="98"/>
      <c r="L151" s="28"/>
      <c r="M151" s="28"/>
    </row>
    <row r="152" spans="2:13">
      <c r="B152" s="28">
        <v>157</v>
      </c>
      <c r="C152" s="28" t="s">
        <v>122</v>
      </c>
      <c r="D152" s="30" t="s">
        <v>118</v>
      </c>
      <c r="E152" s="31" t="s">
        <v>41</v>
      </c>
      <c r="F152" s="28" t="s">
        <v>121</v>
      </c>
      <c r="G152" s="28"/>
      <c r="H152" s="28" t="s">
        <v>119</v>
      </c>
      <c r="I152" s="35"/>
      <c r="J152" s="28"/>
      <c r="K152" s="98"/>
      <c r="L152" s="28"/>
      <c r="M152" s="28"/>
    </row>
    <row r="153" spans="2:13">
      <c r="B153" s="28">
        <v>159</v>
      </c>
      <c r="C153" s="28" t="s">
        <v>117</v>
      </c>
      <c r="D153" s="30" t="s">
        <v>118</v>
      </c>
      <c r="E153" s="31" t="s">
        <v>41</v>
      </c>
      <c r="F153" s="28" t="s">
        <v>80</v>
      </c>
      <c r="G153" s="28"/>
      <c r="H153" s="28" t="s">
        <v>119</v>
      </c>
      <c r="I153" s="35"/>
      <c r="J153" s="28"/>
      <c r="K153" s="98"/>
      <c r="L153" s="28"/>
      <c r="M153" s="28"/>
    </row>
    <row r="154" spans="2:13">
      <c r="B154" s="28">
        <v>160</v>
      </c>
      <c r="C154" s="28" t="s">
        <v>124</v>
      </c>
      <c r="D154" s="30" t="s">
        <v>118</v>
      </c>
      <c r="E154" s="31" t="s">
        <v>41</v>
      </c>
      <c r="F154" s="28" t="s">
        <v>56</v>
      </c>
      <c r="G154" s="28"/>
      <c r="H154" s="28" t="s">
        <v>119</v>
      </c>
      <c r="I154" s="35"/>
      <c r="J154" s="28"/>
      <c r="K154" s="98"/>
      <c r="L154" s="28"/>
      <c r="M154" s="28"/>
    </row>
    <row r="155" spans="2:13">
      <c r="B155" s="28">
        <v>161</v>
      </c>
      <c r="C155" s="28" t="s">
        <v>126</v>
      </c>
      <c r="D155" s="30" t="s">
        <v>118</v>
      </c>
      <c r="E155" s="31" t="s">
        <v>41</v>
      </c>
      <c r="F155" s="28" t="s">
        <v>56</v>
      </c>
      <c r="G155" s="28"/>
      <c r="H155" s="28" t="s">
        <v>119</v>
      </c>
      <c r="I155" s="35"/>
      <c r="J155" s="28"/>
      <c r="K155" s="98"/>
      <c r="L155" s="28"/>
      <c r="M155" s="28"/>
    </row>
    <row r="156" spans="2:13">
      <c r="B156" s="28">
        <v>162</v>
      </c>
      <c r="C156" s="28" t="s">
        <v>134</v>
      </c>
      <c r="D156" s="30" t="s">
        <v>118</v>
      </c>
      <c r="E156" s="31" t="s">
        <v>41</v>
      </c>
      <c r="F156" s="28" t="s">
        <v>13</v>
      </c>
      <c r="G156" s="28"/>
      <c r="H156" s="28" t="s">
        <v>119</v>
      </c>
      <c r="I156" s="35"/>
      <c r="J156" s="28"/>
      <c r="K156" s="98"/>
      <c r="L156" s="28"/>
      <c r="M156" s="28"/>
    </row>
    <row r="157" spans="2:13">
      <c r="B157" s="28">
        <v>163</v>
      </c>
      <c r="C157" s="28" t="s">
        <v>126</v>
      </c>
      <c r="D157" s="30" t="s">
        <v>118</v>
      </c>
      <c r="E157" s="31" t="s">
        <v>41</v>
      </c>
      <c r="F157" s="28" t="s">
        <v>81</v>
      </c>
      <c r="G157" s="28"/>
      <c r="H157" s="28" t="s">
        <v>119</v>
      </c>
      <c r="I157" s="35"/>
      <c r="J157" s="28"/>
      <c r="K157" s="98"/>
      <c r="L157" s="28"/>
      <c r="M157" s="28"/>
    </row>
    <row r="158" spans="2:13">
      <c r="B158" s="28">
        <v>164</v>
      </c>
      <c r="C158" s="28" t="s">
        <v>117</v>
      </c>
      <c r="D158" s="30" t="s">
        <v>118</v>
      </c>
      <c r="E158" s="31" t="s">
        <v>41</v>
      </c>
      <c r="F158" s="28" t="s">
        <v>121</v>
      </c>
      <c r="G158" s="28"/>
      <c r="H158" s="28" t="s">
        <v>119</v>
      </c>
      <c r="I158" s="35"/>
      <c r="J158" s="28"/>
      <c r="K158" s="98"/>
      <c r="L158" s="28"/>
      <c r="M158" s="28"/>
    </row>
    <row r="159" spans="2:13">
      <c r="B159" s="28">
        <v>165</v>
      </c>
      <c r="C159" s="28" t="s">
        <v>127</v>
      </c>
      <c r="D159" s="30" t="s">
        <v>118</v>
      </c>
      <c r="E159" s="31" t="s">
        <v>41</v>
      </c>
      <c r="F159" s="28" t="s">
        <v>56</v>
      </c>
      <c r="G159" s="28"/>
      <c r="H159" s="28" t="s">
        <v>119</v>
      </c>
      <c r="I159" s="35"/>
      <c r="J159" s="28"/>
      <c r="K159" s="98"/>
      <c r="L159" s="28"/>
      <c r="M159" s="28"/>
    </row>
    <row r="160" spans="2:13">
      <c r="B160" s="28">
        <v>166</v>
      </c>
      <c r="C160" s="28" t="s">
        <v>128</v>
      </c>
      <c r="D160" s="30" t="s">
        <v>118</v>
      </c>
      <c r="E160" s="31" t="s">
        <v>41</v>
      </c>
      <c r="F160" s="28" t="s">
        <v>56</v>
      </c>
      <c r="G160" s="28"/>
      <c r="H160" s="28" t="s">
        <v>119</v>
      </c>
      <c r="I160" s="35"/>
      <c r="J160" s="28"/>
      <c r="K160" s="98"/>
      <c r="L160" s="28"/>
      <c r="M160" s="28"/>
    </row>
    <row r="161" spans="2:13">
      <c r="B161" s="28">
        <v>167</v>
      </c>
      <c r="C161" s="28" t="s">
        <v>134</v>
      </c>
      <c r="D161" s="30" t="s">
        <v>118</v>
      </c>
      <c r="E161" s="31" t="s">
        <v>41</v>
      </c>
      <c r="F161" s="28" t="s">
        <v>80</v>
      </c>
      <c r="G161" s="28"/>
      <c r="H161" s="28" t="s">
        <v>119</v>
      </c>
      <c r="I161" s="35"/>
      <c r="J161" s="28"/>
      <c r="K161" s="98"/>
      <c r="L161" s="28"/>
      <c r="M161" s="28"/>
    </row>
    <row r="162" spans="2:13">
      <c r="B162" s="28">
        <v>168</v>
      </c>
      <c r="C162" s="28" t="s">
        <v>134</v>
      </c>
      <c r="D162" s="30" t="s">
        <v>118</v>
      </c>
      <c r="E162" s="31" t="s">
        <v>41</v>
      </c>
      <c r="F162" s="28" t="s">
        <v>13</v>
      </c>
      <c r="G162" s="28"/>
      <c r="H162" s="28" t="s">
        <v>119</v>
      </c>
      <c r="I162" s="35"/>
      <c r="J162" s="28"/>
      <c r="K162" s="98"/>
      <c r="L162" s="28"/>
      <c r="M162" s="28"/>
    </row>
    <row r="163" spans="2:13">
      <c r="B163" s="28">
        <v>169</v>
      </c>
      <c r="C163" s="28" t="s">
        <v>136</v>
      </c>
      <c r="D163" s="30" t="s">
        <v>118</v>
      </c>
      <c r="E163" s="31" t="s">
        <v>41</v>
      </c>
      <c r="F163" s="28" t="s">
        <v>120</v>
      </c>
      <c r="G163" s="28"/>
      <c r="H163" s="28" t="s">
        <v>119</v>
      </c>
      <c r="I163" s="35"/>
      <c r="J163" s="28"/>
      <c r="K163" s="98"/>
      <c r="L163" s="28"/>
      <c r="M163" s="28"/>
    </row>
    <row r="164" spans="2:13">
      <c r="B164" s="28">
        <v>170</v>
      </c>
      <c r="C164" s="28" t="s">
        <v>129</v>
      </c>
      <c r="D164" s="30" t="s">
        <v>118</v>
      </c>
      <c r="E164" s="31" t="s">
        <v>41</v>
      </c>
      <c r="F164" s="28" t="s">
        <v>80</v>
      </c>
      <c r="G164" s="28"/>
      <c r="H164" s="28" t="s">
        <v>119</v>
      </c>
      <c r="I164" s="35"/>
      <c r="J164" s="28"/>
      <c r="K164" s="98"/>
      <c r="L164" s="28"/>
      <c r="M164" s="28"/>
    </row>
    <row r="165" spans="2:13">
      <c r="B165" s="28">
        <v>171</v>
      </c>
      <c r="C165" s="28" t="s">
        <v>132</v>
      </c>
      <c r="D165" s="30" t="s">
        <v>118</v>
      </c>
      <c r="E165" s="31" t="s">
        <v>41</v>
      </c>
      <c r="F165" s="28" t="s">
        <v>56</v>
      </c>
      <c r="G165" s="28"/>
      <c r="H165" s="28" t="s">
        <v>119</v>
      </c>
      <c r="I165" s="35"/>
      <c r="J165" s="28"/>
      <c r="K165" s="98"/>
      <c r="L165" s="28"/>
      <c r="M165" s="28"/>
    </row>
    <row r="166" spans="2:13">
      <c r="B166" s="28">
        <v>172</v>
      </c>
      <c r="C166" s="28" t="s">
        <v>117</v>
      </c>
      <c r="D166" s="30" t="s">
        <v>118</v>
      </c>
      <c r="E166" s="31" t="s">
        <v>41</v>
      </c>
      <c r="F166" s="28" t="s">
        <v>80</v>
      </c>
      <c r="G166" s="28"/>
      <c r="H166" s="28" t="s">
        <v>119</v>
      </c>
      <c r="I166" s="35"/>
      <c r="J166" s="28"/>
      <c r="K166" s="98"/>
      <c r="L166" s="28"/>
      <c r="M166" s="28"/>
    </row>
    <row r="167" spans="2:13">
      <c r="B167" s="28">
        <v>173</v>
      </c>
      <c r="C167" s="28" t="s">
        <v>122</v>
      </c>
      <c r="D167" s="30" t="s">
        <v>118</v>
      </c>
      <c r="E167" s="31" t="s">
        <v>41</v>
      </c>
      <c r="F167" s="28" t="s">
        <v>13</v>
      </c>
      <c r="G167" s="28"/>
      <c r="H167" s="28" t="s">
        <v>119</v>
      </c>
      <c r="I167" s="35"/>
      <c r="J167" s="28"/>
      <c r="K167" s="98"/>
      <c r="L167" s="28"/>
      <c r="M167" s="28"/>
    </row>
    <row r="168" spans="2:13">
      <c r="B168" s="28">
        <v>174</v>
      </c>
      <c r="C168" s="28" t="s">
        <v>134</v>
      </c>
      <c r="D168" s="30" t="s">
        <v>118</v>
      </c>
      <c r="E168" s="31" t="s">
        <v>41</v>
      </c>
      <c r="F168" s="28" t="s">
        <v>121</v>
      </c>
      <c r="G168" s="28"/>
      <c r="H168" s="28" t="s">
        <v>119</v>
      </c>
      <c r="I168" s="35"/>
      <c r="J168" s="28"/>
      <c r="K168" s="98"/>
      <c r="L168" s="28"/>
      <c r="M168" s="28"/>
    </row>
    <row r="169" spans="2:13">
      <c r="B169" s="28">
        <v>175</v>
      </c>
      <c r="C169" s="28" t="s">
        <v>134</v>
      </c>
      <c r="D169" s="30" t="s">
        <v>118</v>
      </c>
      <c r="E169" s="31" t="s">
        <v>41</v>
      </c>
      <c r="F169" s="28" t="s">
        <v>56</v>
      </c>
      <c r="G169" s="28"/>
      <c r="H169" s="28" t="s">
        <v>119</v>
      </c>
      <c r="I169" s="35"/>
      <c r="J169" s="28"/>
      <c r="K169" s="98"/>
      <c r="L169" s="28"/>
      <c r="M169" s="28"/>
    </row>
    <row r="170" spans="2:13">
      <c r="B170" s="28">
        <v>176</v>
      </c>
      <c r="C170" s="28" t="s">
        <v>126</v>
      </c>
      <c r="D170" s="30" t="s">
        <v>118</v>
      </c>
      <c r="E170" s="31" t="s">
        <v>41</v>
      </c>
      <c r="F170" s="28" t="s">
        <v>133</v>
      </c>
      <c r="G170" s="28"/>
      <c r="H170" s="28" t="s">
        <v>119</v>
      </c>
      <c r="I170" s="35"/>
      <c r="J170" s="28"/>
      <c r="K170" s="98"/>
      <c r="L170" s="28"/>
      <c r="M170" s="28"/>
    </row>
    <row r="171" spans="2:13">
      <c r="B171" s="28">
        <v>177</v>
      </c>
      <c r="C171" s="28" t="s">
        <v>131</v>
      </c>
      <c r="D171" s="30" t="s">
        <v>118</v>
      </c>
      <c r="E171" s="31" t="s">
        <v>41</v>
      </c>
      <c r="F171" s="28" t="s">
        <v>120</v>
      </c>
      <c r="G171" s="28"/>
      <c r="H171" s="28" t="s">
        <v>119</v>
      </c>
      <c r="I171" s="35"/>
      <c r="J171" s="28"/>
      <c r="K171" s="98"/>
      <c r="L171" s="28"/>
      <c r="M171" s="28"/>
    </row>
    <row r="172" spans="2:13">
      <c r="B172" s="28">
        <v>178</v>
      </c>
      <c r="C172" s="28" t="s">
        <v>124</v>
      </c>
      <c r="D172" s="30" t="s">
        <v>118</v>
      </c>
      <c r="E172" s="31" t="s">
        <v>41</v>
      </c>
      <c r="F172" s="28" t="s">
        <v>13</v>
      </c>
      <c r="G172" s="28"/>
      <c r="H172" s="28" t="s">
        <v>119</v>
      </c>
      <c r="I172" s="35"/>
      <c r="J172" s="28"/>
      <c r="K172" s="98"/>
      <c r="L172" s="28"/>
      <c r="M172" s="28"/>
    </row>
    <row r="173" spans="2:13">
      <c r="B173" s="28">
        <v>179</v>
      </c>
      <c r="C173" s="28" t="s">
        <v>124</v>
      </c>
      <c r="D173" s="30" t="s">
        <v>118</v>
      </c>
      <c r="E173" s="31" t="s">
        <v>41</v>
      </c>
      <c r="F173" s="28" t="s">
        <v>56</v>
      </c>
      <c r="G173" s="28"/>
      <c r="H173" s="28" t="s">
        <v>119</v>
      </c>
      <c r="I173" s="35"/>
      <c r="J173" s="28"/>
      <c r="K173" s="98"/>
      <c r="L173" s="28"/>
      <c r="M173" s="28"/>
    </row>
    <row r="174" spans="2:13">
      <c r="B174" s="28">
        <v>180</v>
      </c>
      <c r="C174" s="28" t="s">
        <v>124</v>
      </c>
      <c r="D174" s="30" t="s">
        <v>118</v>
      </c>
      <c r="E174" s="31" t="s">
        <v>41</v>
      </c>
      <c r="F174" s="28" t="s">
        <v>121</v>
      </c>
      <c r="G174" s="28"/>
      <c r="H174" s="28" t="s">
        <v>119</v>
      </c>
      <c r="I174" s="35"/>
      <c r="J174" s="28"/>
      <c r="K174" s="98"/>
      <c r="L174" s="28"/>
      <c r="M174" s="28"/>
    </row>
    <row r="175" spans="2:13">
      <c r="B175" s="28">
        <v>181</v>
      </c>
      <c r="C175" s="28" t="s">
        <v>136</v>
      </c>
      <c r="D175" s="30" t="s">
        <v>118</v>
      </c>
      <c r="E175" s="31" t="s">
        <v>41</v>
      </c>
      <c r="F175" s="28" t="s">
        <v>81</v>
      </c>
      <c r="G175" s="28"/>
      <c r="H175" s="28" t="s">
        <v>119</v>
      </c>
      <c r="I175" s="35"/>
      <c r="J175" s="28"/>
      <c r="K175" s="98"/>
      <c r="L175" s="28"/>
      <c r="M175" s="28"/>
    </row>
    <row r="176" spans="2:13">
      <c r="B176" s="28">
        <v>182</v>
      </c>
      <c r="C176" s="28" t="s">
        <v>129</v>
      </c>
      <c r="D176" s="30" t="s">
        <v>118</v>
      </c>
      <c r="E176" s="31" t="s">
        <v>41</v>
      </c>
      <c r="F176" s="28" t="s">
        <v>56</v>
      </c>
      <c r="G176" s="28"/>
      <c r="H176" s="28" t="s">
        <v>119</v>
      </c>
      <c r="I176" s="35"/>
      <c r="J176" s="28"/>
      <c r="K176" s="98"/>
      <c r="L176" s="28"/>
      <c r="M176" s="28"/>
    </row>
    <row r="177" spans="2:13">
      <c r="B177" s="28">
        <v>184</v>
      </c>
      <c r="C177" s="28" t="s">
        <v>122</v>
      </c>
      <c r="D177" s="30" t="s">
        <v>118</v>
      </c>
      <c r="E177" s="31" t="s">
        <v>41</v>
      </c>
      <c r="F177" s="28" t="s">
        <v>48</v>
      </c>
      <c r="G177" s="28"/>
      <c r="H177" s="28" t="s">
        <v>119</v>
      </c>
      <c r="I177" s="35"/>
      <c r="J177" s="28"/>
      <c r="K177" s="98"/>
      <c r="L177" s="28"/>
      <c r="M177" s="28"/>
    </row>
    <row r="178" spans="2:13">
      <c r="B178" s="28">
        <v>185</v>
      </c>
      <c r="C178" s="28" t="s">
        <v>126</v>
      </c>
      <c r="D178" s="30" t="s">
        <v>118</v>
      </c>
      <c r="E178" s="31" t="s">
        <v>41</v>
      </c>
      <c r="F178" s="28" t="s">
        <v>121</v>
      </c>
      <c r="G178" s="28"/>
      <c r="H178" s="28" t="s">
        <v>119</v>
      </c>
      <c r="I178" s="35"/>
      <c r="J178" s="28"/>
      <c r="K178" s="98"/>
      <c r="L178" s="28"/>
      <c r="M178" s="28"/>
    </row>
    <row r="179" spans="2:13">
      <c r="B179" s="28">
        <v>186</v>
      </c>
      <c r="C179" s="28" t="s">
        <v>117</v>
      </c>
      <c r="D179" s="30" t="s">
        <v>118</v>
      </c>
      <c r="E179" s="31" t="s">
        <v>41</v>
      </c>
      <c r="F179" s="28" t="s">
        <v>80</v>
      </c>
      <c r="G179" s="28"/>
      <c r="H179" s="28" t="s">
        <v>119</v>
      </c>
      <c r="I179" s="35"/>
      <c r="J179" s="28"/>
      <c r="K179" s="98"/>
      <c r="L179" s="28"/>
      <c r="M179" s="28"/>
    </row>
    <row r="180" spans="2:13">
      <c r="B180" s="28">
        <v>187</v>
      </c>
      <c r="C180" s="28" t="s">
        <v>132</v>
      </c>
      <c r="D180" s="30" t="s">
        <v>118</v>
      </c>
      <c r="E180" s="31" t="s">
        <v>41</v>
      </c>
      <c r="F180" s="28" t="s">
        <v>56</v>
      </c>
      <c r="G180" s="28"/>
      <c r="H180" s="28" t="s">
        <v>119</v>
      </c>
      <c r="I180" s="35"/>
      <c r="J180" s="28"/>
      <c r="K180" s="98"/>
      <c r="L180" s="28"/>
      <c r="M180" s="28"/>
    </row>
    <row r="181" spans="2:13">
      <c r="B181" s="28">
        <v>188</v>
      </c>
      <c r="C181" s="28" t="s">
        <v>126</v>
      </c>
      <c r="D181" s="30" t="s">
        <v>118</v>
      </c>
      <c r="E181" s="31" t="s">
        <v>41</v>
      </c>
      <c r="F181" s="28" t="s">
        <v>80</v>
      </c>
      <c r="G181" s="28"/>
      <c r="H181" s="28" t="s">
        <v>119</v>
      </c>
      <c r="I181" s="35"/>
      <c r="J181" s="28"/>
      <c r="K181" s="98"/>
      <c r="L181" s="28"/>
      <c r="M181" s="28"/>
    </row>
    <row r="182" spans="2:13">
      <c r="B182" s="28">
        <v>189</v>
      </c>
      <c r="C182" s="28" t="s">
        <v>129</v>
      </c>
      <c r="D182" s="30" t="s">
        <v>118</v>
      </c>
      <c r="E182" s="31" t="s">
        <v>41</v>
      </c>
      <c r="F182" s="28" t="s">
        <v>56</v>
      </c>
      <c r="G182" s="28"/>
      <c r="H182" s="28" t="s">
        <v>119</v>
      </c>
      <c r="I182" s="35"/>
      <c r="J182" s="28"/>
      <c r="K182" s="98"/>
      <c r="L182" s="28"/>
      <c r="M182" s="28"/>
    </row>
    <row r="183" spans="2:13">
      <c r="B183" s="28">
        <v>190</v>
      </c>
      <c r="C183" s="28" t="s">
        <v>122</v>
      </c>
      <c r="D183" s="30" t="s">
        <v>118</v>
      </c>
      <c r="E183" s="31" t="s">
        <v>41</v>
      </c>
      <c r="F183" s="28" t="s">
        <v>80</v>
      </c>
      <c r="G183" s="28"/>
      <c r="H183" s="28" t="s">
        <v>119</v>
      </c>
      <c r="I183" s="35"/>
      <c r="J183" s="28"/>
      <c r="K183" s="98"/>
      <c r="L183" s="28"/>
      <c r="M183" s="28"/>
    </row>
    <row r="184" spans="2:13">
      <c r="B184" s="28">
        <v>191</v>
      </c>
      <c r="C184" s="28" t="s">
        <v>122</v>
      </c>
      <c r="D184" s="30" t="s">
        <v>118</v>
      </c>
      <c r="E184" s="31" t="s">
        <v>41</v>
      </c>
      <c r="F184" s="28" t="s">
        <v>13</v>
      </c>
      <c r="G184" s="28"/>
      <c r="H184" s="28" t="s">
        <v>119</v>
      </c>
      <c r="I184" s="35"/>
      <c r="J184" s="28"/>
      <c r="K184" s="98"/>
      <c r="L184" s="28"/>
      <c r="M184" s="28"/>
    </row>
    <row r="185" spans="2:13">
      <c r="B185" s="28">
        <v>192</v>
      </c>
      <c r="C185" s="28" t="s">
        <v>123</v>
      </c>
      <c r="D185" s="30" t="s">
        <v>118</v>
      </c>
      <c r="E185" s="31" t="s">
        <v>41</v>
      </c>
      <c r="F185" s="28" t="s">
        <v>13</v>
      </c>
      <c r="G185" s="28"/>
      <c r="H185" s="28" t="s">
        <v>119</v>
      </c>
      <c r="I185" s="35"/>
      <c r="J185" s="28"/>
      <c r="K185" s="98"/>
      <c r="L185" s="28"/>
      <c r="M185" s="28"/>
    </row>
    <row r="186" spans="2:13">
      <c r="B186" s="28">
        <v>194</v>
      </c>
      <c r="C186" s="28" t="s">
        <v>123</v>
      </c>
      <c r="D186" s="30" t="s">
        <v>118</v>
      </c>
      <c r="E186" s="31" t="s">
        <v>41</v>
      </c>
      <c r="F186" s="28" t="s">
        <v>81</v>
      </c>
      <c r="G186" s="28"/>
      <c r="H186" s="28" t="s">
        <v>119</v>
      </c>
      <c r="I186" s="35"/>
      <c r="J186" s="28"/>
      <c r="K186" s="98"/>
      <c r="L186" s="28"/>
      <c r="M186" s="28"/>
    </row>
    <row r="187" spans="2:13">
      <c r="B187" s="28">
        <v>195</v>
      </c>
      <c r="C187" s="28" t="s">
        <v>122</v>
      </c>
      <c r="D187" s="30" t="s">
        <v>118</v>
      </c>
      <c r="E187" s="31" t="s">
        <v>41</v>
      </c>
      <c r="F187" s="28" t="s">
        <v>56</v>
      </c>
      <c r="G187" s="28"/>
      <c r="H187" s="28" t="s">
        <v>119</v>
      </c>
      <c r="I187" s="35"/>
      <c r="J187" s="28"/>
      <c r="K187" s="98"/>
      <c r="L187" s="28"/>
      <c r="M187" s="28"/>
    </row>
    <row r="188" spans="2:13">
      <c r="B188" s="28">
        <v>196</v>
      </c>
      <c r="C188" s="28" t="s">
        <v>134</v>
      </c>
      <c r="D188" s="30" t="s">
        <v>118</v>
      </c>
      <c r="E188" s="31" t="s">
        <v>41</v>
      </c>
      <c r="F188" s="28" t="s">
        <v>48</v>
      </c>
      <c r="G188" s="28"/>
      <c r="H188" s="28" t="s">
        <v>119</v>
      </c>
      <c r="I188" s="35"/>
      <c r="J188" s="28"/>
      <c r="K188" s="98"/>
      <c r="L188" s="28"/>
      <c r="M188" s="28"/>
    </row>
    <row r="189" spans="2:13">
      <c r="B189" s="28">
        <v>197</v>
      </c>
      <c r="C189" s="28" t="s">
        <v>117</v>
      </c>
      <c r="D189" s="30" t="s">
        <v>118</v>
      </c>
      <c r="E189" s="31" t="s">
        <v>41</v>
      </c>
      <c r="F189" s="28" t="s">
        <v>120</v>
      </c>
      <c r="G189" s="28"/>
      <c r="H189" s="28" t="s">
        <v>119</v>
      </c>
      <c r="I189" s="35"/>
      <c r="J189" s="28"/>
      <c r="K189" s="98"/>
      <c r="L189" s="28"/>
      <c r="M189" s="28"/>
    </row>
    <row r="190" spans="2:13">
      <c r="B190" s="28">
        <v>198</v>
      </c>
      <c r="C190" s="28" t="s">
        <v>132</v>
      </c>
      <c r="D190" s="30" t="s">
        <v>118</v>
      </c>
      <c r="E190" s="31" t="s">
        <v>41</v>
      </c>
      <c r="F190" s="28" t="s">
        <v>121</v>
      </c>
      <c r="G190" s="28"/>
      <c r="H190" s="28" t="s">
        <v>119</v>
      </c>
      <c r="I190" s="35"/>
      <c r="J190" s="28"/>
      <c r="K190" s="98"/>
      <c r="L190" s="28"/>
      <c r="M190" s="28"/>
    </row>
    <row r="191" spans="2:13">
      <c r="B191" s="28">
        <v>199</v>
      </c>
      <c r="C191" s="28" t="s">
        <v>123</v>
      </c>
      <c r="D191" s="30" t="s">
        <v>118</v>
      </c>
      <c r="E191" s="31" t="s">
        <v>41</v>
      </c>
      <c r="F191" s="28" t="s">
        <v>81</v>
      </c>
      <c r="G191" s="28"/>
      <c r="H191" s="28" t="s">
        <v>119</v>
      </c>
      <c r="I191" s="35"/>
      <c r="J191" s="28"/>
      <c r="K191" s="98"/>
      <c r="L191" s="28"/>
      <c r="M191" s="28"/>
    </row>
    <row r="192" spans="2:13">
      <c r="B192" s="28">
        <v>200</v>
      </c>
      <c r="C192" s="28" t="s">
        <v>135</v>
      </c>
      <c r="D192" s="30" t="s">
        <v>118</v>
      </c>
      <c r="E192" s="31" t="s">
        <v>41</v>
      </c>
      <c r="F192" s="28" t="s">
        <v>81</v>
      </c>
      <c r="G192" s="28"/>
      <c r="H192" s="28" t="s">
        <v>119</v>
      </c>
      <c r="I192" s="35"/>
      <c r="J192" s="28"/>
      <c r="K192" s="98"/>
      <c r="L192" s="28"/>
      <c r="M192" s="28"/>
    </row>
    <row r="193" spans="2:13">
      <c r="B193" s="28">
        <v>201</v>
      </c>
      <c r="C193" s="28" t="s">
        <v>123</v>
      </c>
      <c r="D193" s="30" t="s">
        <v>118</v>
      </c>
      <c r="E193" s="31" t="s">
        <v>41</v>
      </c>
      <c r="F193" s="28" t="s">
        <v>121</v>
      </c>
      <c r="G193" s="28"/>
      <c r="H193" s="28" t="s">
        <v>119</v>
      </c>
      <c r="I193" s="35"/>
      <c r="J193" s="28"/>
      <c r="K193" s="98"/>
      <c r="L193" s="28"/>
      <c r="M193" s="28"/>
    </row>
    <row r="194" spans="2:13">
      <c r="B194" s="28">
        <v>202</v>
      </c>
      <c r="C194" s="28" t="s">
        <v>128</v>
      </c>
      <c r="D194" s="30" t="s">
        <v>118</v>
      </c>
      <c r="E194" s="31" t="s">
        <v>41</v>
      </c>
      <c r="F194" s="28" t="s">
        <v>121</v>
      </c>
      <c r="G194" s="28"/>
      <c r="H194" s="28" t="s">
        <v>119</v>
      </c>
      <c r="I194" s="35"/>
      <c r="J194" s="28"/>
      <c r="K194" s="98"/>
      <c r="L194" s="28"/>
      <c r="M194" s="28"/>
    </row>
    <row r="195" spans="2:13">
      <c r="B195" s="28">
        <v>203</v>
      </c>
      <c r="C195" s="28" t="s">
        <v>128</v>
      </c>
      <c r="D195" s="30" t="s">
        <v>118</v>
      </c>
      <c r="E195" s="31" t="s">
        <v>41</v>
      </c>
      <c r="F195" s="28" t="s">
        <v>56</v>
      </c>
      <c r="G195" s="28"/>
      <c r="H195" s="28" t="s">
        <v>119</v>
      </c>
      <c r="I195" s="35"/>
      <c r="J195" s="28"/>
      <c r="K195" s="98"/>
      <c r="L195" s="28"/>
      <c r="M195" s="28"/>
    </row>
    <row r="196" spans="2:13">
      <c r="B196" s="28">
        <v>204</v>
      </c>
      <c r="C196" s="28" t="s">
        <v>129</v>
      </c>
      <c r="D196" s="30" t="s">
        <v>118</v>
      </c>
      <c r="E196" s="31" t="s">
        <v>41</v>
      </c>
      <c r="F196" s="28" t="s">
        <v>13</v>
      </c>
      <c r="G196" s="28"/>
      <c r="H196" s="28" t="s">
        <v>119</v>
      </c>
      <c r="I196" s="35"/>
      <c r="J196" s="28"/>
      <c r="K196" s="98"/>
      <c r="L196" s="28"/>
      <c r="M196" s="28"/>
    </row>
    <row r="197" spans="2:13">
      <c r="B197" s="28">
        <v>205</v>
      </c>
      <c r="C197" s="28" t="s">
        <v>136</v>
      </c>
      <c r="D197" s="30" t="s">
        <v>118</v>
      </c>
      <c r="E197" s="31" t="s">
        <v>41</v>
      </c>
      <c r="F197" s="28" t="s">
        <v>56</v>
      </c>
      <c r="G197" s="28"/>
      <c r="H197" s="28" t="s">
        <v>119</v>
      </c>
      <c r="I197" s="35"/>
      <c r="J197" s="28"/>
      <c r="K197" s="98"/>
      <c r="L197" s="28"/>
      <c r="M197" s="28"/>
    </row>
    <row r="198" spans="2:13">
      <c r="B198" s="28">
        <v>206</v>
      </c>
      <c r="C198" s="28" t="s">
        <v>122</v>
      </c>
      <c r="D198" s="30" t="s">
        <v>118</v>
      </c>
      <c r="E198" s="31" t="s">
        <v>41</v>
      </c>
      <c r="F198" s="28" t="s">
        <v>121</v>
      </c>
      <c r="G198" s="28"/>
      <c r="H198" s="28" t="s">
        <v>119</v>
      </c>
      <c r="I198" s="35"/>
      <c r="J198" s="28"/>
      <c r="K198" s="98"/>
      <c r="L198" s="28"/>
      <c r="M198" s="28"/>
    </row>
    <row r="199" spans="2:13">
      <c r="B199" s="28">
        <v>207</v>
      </c>
      <c r="C199" s="28" t="s">
        <v>128</v>
      </c>
      <c r="D199" s="30" t="s">
        <v>118</v>
      </c>
      <c r="E199" s="31" t="s">
        <v>41</v>
      </c>
      <c r="F199" s="28" t="s">
        <v>133</v>
      </c>
      <c r="G199" s="28"/>
      <c r="H199" s="28" t="s">
        <v>119</v>
      </c>
      <c r="I199" s="35"/>
      <c r="J199" s="28"/>
      <c r="K199" s="98"/>
      <c r="L199" s="28"/>
      <c r="M199" s="28"/>
    </row>
    <row r="200" spans="2:13">
      <c r="B200" s="28">
        <v>208</v>
      </c>
      <c r="C200" s="28" t="s">
        <v>128</v>
      </c>
      <c r="D200" s="30" t="s">
        <v>118</v>
      </c>
      <c r="E200" s="31" t="s">
        <v>41</v>
      </c>
      <c r="F200" s="28" t="s">
        <v>121</v>
      </c>
      <c r="G200" s="28"/>
      <c r="H200" s="28" t="s">
        <v>119</v>
      </c>
      <c r="I200" s="35"/>
      <c r="J200" s="28"/>
      <c r="K200" s="98"/>
      <c r="L200" s="28"/>
      <c r="M200" s="28"/>
    </row>
    <row r="201" spans="2:13">
      <c r="B201" s="28">
        <v>209</v>
      </c>
      <c r="C201" s="28" t="s">
        <v>131</v>
      </c>
      <c r="D201" s="30" t="s">
        <v>118</v>
      </c>
      <c r="E201" s="31" t="s">
        <v>41</v>
      </c>
      <c r="F201" s="28" t="s">
        <v>56</v>
      </c>
      <c r="G201" s="28"/>
      <c r="H201" s="28" t="s">
        <v>119</v>
      </c>
      <c r="I201" s="35"/>
      <c r="J201" s="28"/>
      <c r="K201" s="98"/>
      <c r="L201" s="28"/>
      <c r="M201" s="28"/>
    </row>
    <row r="202" spans="2:13">
      <c r="B202" s="28">
        <v>210</v>
      </c>
      <c r="C202" s="28" t="s">
        <v>124</v>
      </c>
      <c r="D202" s="30" t="s">
        <v>118</v>
      </c>
      <c r="E202" s="31" t="s">
        <v>41</v>
      </c>
      <c r="F202" s="28" t="s">
        <v>13</v>
      </c>
      <c r="G202" s="28"/>
      <c r="H202" s="28" t="s">
        <v>119</v>
      </c>
      <c r="I202" s="35"/>
      <c r="J202" s="28"/>
      <c r="K202" s="98"/>
      <c r="L202" s="28"/>
      <c r="M202" s="28"/>
    </row>
    <row r="203" spans="2:13">
      <c r="B203" s="28">
        <v>211</v>
      </c>
      <c r="C203" s="28" t="s">
        <v>124</v>
      </c>
      <c r="D203" s="30" t="s">
        <v>118</v>
      </c>
      <c r="E203" s="31" t="s">
        <v>41</v>
      </c>
      <c r="F203" s="28" t="s">
        <v>56</v>
      </c>
      <c r="G203" s="28"/>
      <c r="H203" s="28" t="s">
        <v>119</v>
      </c>
      <c r="I203" s="35"/>
      <c r="J203" s="51"/>
      <c r="K203" s="99"/>
      <c r="L203" s="34"/>
      <c r="M203" s="34"/>
    </row>
    <row r="204" spans="2:13">
      <c r="B204" s="28">
        <v>212</v>
      </c>
      <c r="C204" s="28" t="s">
        <v>129</v>
      </c>
      <c r="D204" s="30" t="s">
        <v>118</v>
      </c>
      <c r="E204" s="31" t="s">
        <v>41</v>
      </c>
      <c r="F204" s="28" t="s">
        <v>48</v>
      </c>
      <c r="G204" s="28"/>
      <c r="H204" s="28" t="s">
        <v>119</v>
      </c>
      <c r="I204" s="35"/>
      <c r="J204" s="51"/>
      <c r="K204" s="99"/>
      <c r="L204" s="34"/>
      <c r="M204" s="34"/>
    </row>
    <row r="205" spans="2:13">
      <c r="B205" s="28">
        <v>213</v>
      </c>
      <c r="C205" s="28" t="s">
        <v>128</v>
      </c>
      <c r="D205" s="30" t="s">
        <v>118</v>
      </c>
      <c r="E205" s="31" t="s">
        <v>41</v>
      </c>
      <c r="F205" s="28" t="s">
        <v>120</v>
      </c>
      <c r="G205" s="28"/>
      <c r="H205" s="28" t="s">
        <v>119</v>
      </c>
      <c r="I205" s="35"/>
      <c r="J205" s="51"/>
      <c r="K205" s="99"/>
      <c r="L205" s="34"/>
      <c r="M205" s="34"/>
    </row>
    <row r="206" spans="2:13">
      <c r="B206" s="28">
        <v>214</v>
      </c>
      <c r="C206" s="28" t="s">
        <v>128</v>
      </c>
      <c r="D206" s="30" t="s">
        <v>118</v>
      </c>
      <c r="E206" s="31" t="s">
        <v>41</v>
      </c>
      <c r="F206" s="28" t="s">
        <v>120</v>
      </c>
      <c r="G206" s="28"/>
      <c r="H206" s="28" t="s">
        <v>119</v>
      </c>
      <c r="I206" s="35"/>
      <c r="J206" s="51"/>
      <c r="K206" s="99"/>
      <c r="L206" s="34"/>
      <c r="M206" s="34"/>
    </row>
    <row r="207" spans="2:13">
      <c r="B207" s="28">
        <v>215</v>
      </c>
      <c r="C207" s="28" t="s">
        <v>123</v>
      </c>
      <c r="D207" s="30" t="s">
        <v>118</v>
      </c>
      <c r="E207" s="31" t="s">
        <v>41</v>
      </c>
      <c r="F207" s="28" t="s">
        <v>120</v>
      </c>
      <c r="G207" s="28"/>
      <c r="H207" s="28" t="s">
        <v>119</v>
      </c>
      <c r="I207" s="35"/>
      <c r="J207" s="51"/>
      <c r="K207" s="99"/>
      <c r="L207" s="34"/>
      <c r="M207" s="34"/>
    </row>
    <row r="208" spans="2:13">
      <c r="B208" s="28">
        <v>216</v>
      </c>
      <c r="C208" s="28" t="s">
        <v>124</v>
      </c>
      <c r="D208" s="30" t="s">
        <v>118</v>
      </c>
      <c r="E208" s="31" t="s">
        <v>41</v>
      </c>
      <c r="F208" s="28" t="s">
        <v>120</v>
      </c>
      <c r="G208" s="28"/>
      <c r="H208" s="28" t="s">
        <v>119</v>
      </c>
      <c r="I208" s="35"/>
      <c r="J208" s="51"/>
      <c r="K208" s="99"/>
      <c r="L208" s="34"/>
      <c r="M208" s="34"/>
    </row>
    <row r="209" spans="2:13">
      <c r="B209" s="28">
        <v>217</v>
      </c>
      <c r="C209" s="28" t="s">
        <v>135</v>
      </c>
      <c r="D209" s="30" t="s">
        <v>118</v>
      </c>
      <c r="E209" s="31" t="s">
        <v>41</v>
      </c>
      <c r="F209" s="28" t="s">
        <v>80</v>
      </c>
      <c r="G209" s="28"/>
      <c r="H209" s="28" t="s">
        <v>119</v>
      </c>
      <c r="I209" s="35"/>
      <c r="J209" s="51"/>
      <c r="K209" s="99"/>
      <c r="L209" s="34"/>
      <c r="M209" s="34"/>
    </row>
    <row r="210" spans="2:13">
      <c r="B210" s="28">
        <v>218</v>
      </c>
      <c r="C210" s="28" t="s">
        <v>117</v>
      </c>
      <c r="D210" s="30" t="s">
        <v>118</v>
      </c>
      <c r="E210" s="31" t="s">
        <v>41</v>
      </c>
      <c r="F210" s="28" t="s">
        <v>56</v>
      </c>
      <c r="G210" s="28"/>
      <c r="H210" s="28" t="s">
        <v>119</v>
      </c>
      <c r="I210" s="35"/>
      <c r="J210" s="51"/>
      <c r="K210" s="99"/>
      <c r="L210" s="34"/>
      <c r="M210" s="34"/>
    </row>
    <row r="211" spans="2:13">
      <c r="B211" s="28">
        <v>219</v>
      </c>
      <c r="C211" s="28" t="s">
        <v>134</v>
      </c>
      <c r="D211" s="30" t="s">
        <v>118</v>
      </c>
      <c r="E211" s="31" t="s">
        <v>41</v>
      </c>
      <c r="F211" s="28" t="s">
        <v>48</v>
      </c>
      <c r="G211" s="28"/>
      <c r="H211" s="28" t="s">
        <v>119</v>
      </c>
      <c r="I211" s="35"/>
      <c r="J211" s="51"/>
      <c r="K211" s="99"/>
      <c r="L211" s="34"/>
      <c r="M211" s="34"/>
    </row>
    <row r="212" spans="2:13">
      <c r="B212" s="28">
        <v>220</v>
      </c>
      <c r="C212" s="28" t="s">
        <v>122</v>
      </c>
      <c r="D212" s="30" t="s">
        <v>118</v>
      </c>
      <c r="E212" s="31" t="s">
        <v>41</v>
      </c>
      <c r="F212" s="28" t="s">
        <v>120</v>
      </c>
      <c r="G212" s="28"/>
      <c r="H212" s="28" t="s">
        <v>119</v>
      </c>
      <c r="I212" s="35"/>
      <c r="J212" s="51"/>
      <c r="K212" s="99"/>
      <c r="L212" s="34"/>
      <c r="M212" s="34"/>
    </row>
    <row r="213" spans="2:13">
      <c r="B213" s="28">
        <v>221</v>
      </c>
      <c r="C213" s="28" t="s">
        <v>131</v>
      </c>
      <c r="D213" s="30" t="s">
        <v>118</v>
      </c>
      <c r="E213" s="31" t="s">
        <v>41</v>
      </c>
      <c r="F213" s="28" t="s">
        <v>121</v>
      </c>
      <c r="G213" s="28"/>
      <c r="H213" s="28" t="s">
        <v>119</v>
      </c>
      <c r="I213" s="35"/>
      <c r="J213" s="51"/>
      <c r="K213" s="99"/>
      <c r="L213" s="34"/>
      <c r="M213" s="34"/>
    </row>
    <row r="214" spans="2:13">
      <c r="B214" s="28">
        <v>222</v>
      </c>
      <c r="C214" s="28" t="s">
        <v>117</v>
      </c>
      <c r="D214" s="30" t="s">
        <v>118</v>
      </c>
      <c r="E214" s="31" t="s">
        <v>41</v>
      </c>
      <c r="F214" s="28" t="s">
        <v>80</v>
      </c>
      <c r="G214" s="28"/>
      <c r="H214" s="28" t="s">
        <v>145</v>
      </c>
      <c r="I214" s="35">
        <v>44053</v>
      </c>
      <c r="J214" s="51" t="s">
        <v>449</v>
      </c>
      <c r="K214" s="99"/>
      <c r="L214" s="34"/>
      <c r="M214" s="34"/>
    </row>
    <row r="215" spans="2:13">
      <c r="B215" s="28">
        <v>223</v>
      </c>
      <c r="C215" s="28" t="s">
        <v>128</v>
      </c>
      <c r="D215" s="30" t="s">
        <v>118</v>
      </c>
      <c r="E215" s="31" t="s">
        <v>41</v>
      </c>
      <c r="F215" s="28" t="s">
        <v>56</v>
      </c>
      <c r="G215" s="28"/>
      <c r="H215" s="28" t="s">
        <v>145</v>
      </c>
      <c r="I215" s="35">
        <v>44053</v>
      </c>
      <c r="J215" s="51" t="s">
        <v>450</v>
      </c>
      <c r="K215" s="99"/>
      <c r="L215" s="34"/>
      <c r="M215" s="34"/>
    </row>
    <row r="216" spans="2:13">
      <c r="B216" s="28">
        <v>224</v>
      </c>
      <c r="C216" s="28" t="s">
        <v>126</v>
      </c>
      <c r="D216" s="30" t="s">
        <v>118</v>
      </c>
      <c r="E216" s="31" t="s">
        <v>41</v>
      </c>
      <c r="F216" s="28" t="s">
        <v>13</v>
      </c>
      <c r="G216" s="28"/>
      <c r="H216" s="28" t="s">
        <v>145</v>
      </c>
      <c r="I216" s="35">
        <v>44053</v>
      </c>
      <c r="J216" s="51" t="s">
        <v>450</v>
      </c>
      <c r="K216" s="99"/>
      <c r="L216" s="34"/>
      <c r="M216" s="34"/>
    </row>
    <row r="217" spans="2:13">
      <c r="B217" s="28">
        <v>225</v>
      </c>
      <c r="C217" s="28" t="s">
        <v>127</v>
      </c>
      <c r="D217" s="30" t="s">
        <v>118</v>
      </c>
      <c r="E217" s="31" t="s">
        <v>41</v>
      </c>
      <c r="F217" s="28" t="s">
        <v>143</v>
      </c>
      <c r="G217" s="28"/>
      <c r="H217" s="28" t="s">
        <v>145</v>
      </c>
      <c r="I217" s="35">
        <v>44053</v>
      </c>
      <c r="J217" s="51" t="s">
        <v>450</v>
      </c>
      <c r="K217" s="99"/>
      <c r="L217" s="34"/>
      <c r="M217" s="34"/>
    </row>
    <row r="218" spans="2:13">
      <c r="B218" s="28">
        <v>226</v>
      </c>
      <c r="C218" s="28" t="s">
        <v>129</v>
      </c>
      <c r="D218" s="30" t="s">
        <v>118</v>
      </c>
      <c r="E218" s="31" t="s">
        <v>41</v>
      </c>
      <c r="F218" s="28" t="s">
        <v>48</v>
      </c>
      <c r="G218" s="28"/>
      <c r="H218" s="28" t="s">
        <v>145</v>
      </c>
      <c r="I218" s="35">
        <v>44053</v>
      </c>
      <c r="J218" s="51" t="s">
        <v>449</v>
      </c>
      <c r="K218" s="99"/>
      <c r="L218" s="34"/>
      <c r="M218" s="34"/>
    </row>
    <row r="219" spans="2:13">
      <c r="B219" s="28">
        <v>227</v>
      </c>
      <c r="C219" s="28" t="s">
        <v>117</v>
      </c>
      <c r="D219" s="30" t="s">
        <v>118</v>
      </c>
      <c r="E219" s="31" t="s">
        <v>41</v>
      </c>
      <c r="F219" s="28" t="s">
        <v>121</v>
      </c>
      <c r="G219" s="28"/>
      <c r="H219" s="28" t="s">
        <v>145</v>
      </c>
      <c r="I219" s="35">
        <v>44053</v>
      </c>
      <c r="J219" s="51" t="s">
        <v>450</v>
      </c>
      <c r="K219" s="99"/>
      <c r="L219" s="34"/>
      <c r="M219" s="34"/>
    </row>
    <row r="220" spans="2:13">
      <c r="B220" s="28">
        <v>228</v>
      </c>
      <c r="C220" s="28" t="s">
        <v>117</v>
      </c>
      <c r="D220" s="30" t="s">
        <v>118</v>
      </c>
      <c r="E220" s="31" t="s">
        <v>41</v>
      </c>
      <c r="F220" s="28" t="s">
        <v>48</v>
      </c>
      <c r="G220" s="28"/>
      <c r="H220" s="28" t="s">
        <v>145</v>
      </c>
      <c r="I220" s="35">
        <v>44053</v>
      </c>
      <c r="J220" s="51" t="s">
        <v>450</v>
      </c>
      <c r="K220" s="99"/>
      <c r="L220" s="34"/>
      <c r="M220" s="34"/>
    </row>
    <row r="221" spans="2:13">
      <c r="B221" s="28">
        <v>229</v>
      </c>
      <c r="C221" s="28" t="s">
        <v>122</v>
      </c>
      <c r="D221" s="30" t="s">
        <v>118</v>
      </c>
      <c r="E221" s="31" t="s">
        <v>41</v>
      </c>
      <c r="F221" s="28" t="s">
        <v>120</v>
      </c>
      <c r="G221" s="28"/>
      <c r="H221" s="28" t="s">
        <v>145</v>
      </c>
      <c r="I221" s="35">
        <v>44053</v>
      </c>
      <c r="J221" s="51" t="s">
        <v>450</v>
      </c>
      <c r="K221" s="99"/>
      <c r="L221" s="34"/>
      <c r="M221" s="34"/>
    </row>
    <row r="222" spans="2:13">
      <c r="B222" s="28">
        <v>230</v>
      </c>
      <c r="C222" s="28" t="s">
        <v>136</v>
      </c>
      <c r="D222" s="30" t="s">
        <v>118</v>
      </c>
      <c r="E222" s="31" t="s">
        <v>41</v>
      </c>
      <c r="F222" s="28" t="s">
        <v>56</v>
      </c>
      <c r="G222" s="28"/>
      <c r="H222" s="28" t="s">
        <v>145</v>
      </c>
      <c r="I222" s="35">
        <v>44053</v>
      </c>
      <c r="J222" s="51" t="s">
        <v>450</v>
      </c>
      <c r="K222" s="99"/>
      <c r="L222" s="34"/>
      <c r="M222" s="34"/>
    </row>
    <row r="223" spans="2:13">
      <c r="B223" s="28">
        <v>232</v>
      </c>
      <c r="C223" s="28" t="s">
        <v>124</v>
      </c>
      <c r="D223" s="30" t="s">
        <v>118</v>
      </c>
      <c r="E223" s="31" t="s">
        <v>41</v>
      </c>
      <c r="F223" s="28" t="s">
        <v>130</v>
      </c>
      <c r="G223" s="28"/>
      <c r="H223" s="28" t="s">
        <v>145</v>
      </c>
      <c r="I223" s="35">
        <v>44053</v>
      </c>
      <c r="J223" s="51" t="s">
        <v>450</v>
      </c>
      <c r="K223" s="99"/>
      <c r="L223" s="34"/>
      <c r="M223" s="34"/>
    </row>
    <row r="224" spans="2:13">
      <c r="B224" s="28">
        <v>233</v>
      </c>
      <c r="C224" s="28" t="s">
        <v>127</v>
      </c>
      <c r="D224" s="30" t="s">
        <v>118</v>
      </c>
      <c r="E224" s="31" t="s">
        <v>41</v>
      </c>
      <c r="F224" s="28" t="s">
        <v>121</v>
      </c>
      <c r="G224" s="28"/>
      <c r="H224" s="28" t="s">
        <v>145</v>
      </c>
      <c r="I224" s="35">
        <v>44058</v>
      </c>
      <c r="J224" s="51" t="s">
        <v>450</v>
      </c>
      <c r="K224" s="99"/>
      <c r="L224" s="34"/>
      <c r="M224" s="34"/>
    </row>
    <row r="225" spans="2:13">
      <c r="B225" s="28">
        <v>234</v>
      </c>
      <c r="C225" s="28" t="s">
        <v>129</v>
      </c>
      <c r="D225" s="30" t="s">
        <v>118</v>
      </c>
      <c r="E225" s="31" t="s">
        <v>41</v>
      </c>
      <c r="F225" s="28" t="s">
        <v>48</v>
      </c>
      <c r="G225" s="28"/>
      <c r="H225" s="28" t="s">
        <v>145</v>
      </c>
      <c r="I225" s="35">
        <v>44058</v>
      </c>
      <c r="J225" s="51" t="s">
        <v>449</v>
      </c>
      <c r="K225" s="99"/>
      <c r="L225" s="34"/>
      <c r="M225" s="34"/>
    </row>
    <row r="226" spans="2:13">
      <c r="B226" s="28">
        <v>236</v>
      </c>
      <c r="C226" s="28" t="s">
        <v>134</v>
      </c>
      <c r="D226" s="30" t="s">
        <v>118</v>
      </c>
      <c r="E226" s="31" t="s">
        <v>41</v>
      </c>
      <c r="F226" s="28" t="s">
        <v>56</v>
      </c>
      <c r="G226" s="28"/>
      <c r="H226" s="28" t="s">
        <v>145</v>
      </c>
      <c r="I226" s="35">
        <v>44058</v>
      </c>
      <c r="J226" s="51" t="s">
        <v>450</v>
      </c>
      <c r="K226" s="99"/>
      <c r="L226" s="34"/>
      <c r="M226" s="34"/>
    </row>
    <row r="227" spans="2:13">
      <c r="B227" s="28">
        <v>237</v>
      </c>
      <c r="C227" s="28" t="s">
        <v>117</v>
      </c>
      <c r="D227" s="30" t="s">
        <v>118</v>
      </c>
      <c r="E227" s="31" t="s">
        <v>41</v>
      </c>
      <c r="F227" s="28" t="s">
        <v>80</v>
      </c>
      <c r="G227" s="28"/>
      <c r="H227" s="28" t="s">
        <v>145</v>
      </c>
      <c r="I227" s="35">
        <v>44058</v>
      </c>
      <c r="J227" s="51" t="s">
        <v>450</v>
      </c>
      <c r="K227" s="99"/>
      <c r="L227" s="34"/>
      <c r="M227" s="34"/>
    </row>
    <row r="228" spans="2:13">
      <c r="B228" s="28">
        <v>238</v>
      </c>
      <c r="C228" s="28" t="s">
        <v>122</v>
      </c>
      <c r="D228" s="30" t="s">
        <v>118</v>
      </c>
      <c r="E228" s="31" t="s">
        <v>41</v>
      </c>
      <c r="F228" s="28" t="s">
        <v>80</v>
      </c>
      <c r="G228" s="28"/>
      <c r="H228" s="28" t="s">
        <v>145</v>
      </c>
      <c r="I228" s="35">
        <v>44058</v>
      </c>
      <c r="J228" s="51" t="s">
        <v>450</v>
      </c>
      <c r="K228" s="99"/>
      <c r="L228" s="34"/>
      <c r="M228" s="34"/>
    </row>
    <row r="229" spans="2:13">
      <c r="B229" s="28">
        <v>239</v>
      </c>
      <c r="C229" s="28" t="s">
        <v>134</v>
      </c>
      <c r="D229" s="30" t="s">
        <v>118</v>
      </c>
      <c r="E229" s="31" t="s">
        <v>41</v>
      </c>
      <c r="F229" s="28" t="s">
        <v>56</v>
      </c>
      <c r="G229" s="28"/>
      <c r="H229" s="28" t="s">
        <v>145</v>
      </c>
      <c r="I229" s="35">
        <v>44058</v>
      </c>
      <c r="J229" s="51" t="s">
        <v>449</v>
      </c>
      <c r="K229" s="99"/>
      <c r="L229" s="34"/>
      <c r="M229" s="34"/>
    </row>
    <row r="230" spans="2:13">
      <c r="B230" s="28">
        <v>240</v>
      </c>
      <c r="C230" s="28" t="s">
        <v>117</v>
      </c>
      <c r="D230" s="30" t="s">
        <v>118</v>
      </c>
      <c r="E230" s="31" t="s">
        <v>41</v>
      </c>
      <c r="F230" s="28" t="s">
        <v>56</v>
      </c>
      <c r="G230" s="28"/>
      <c r="H230" s="28" t="s">
        <v>145</v>
      </c>
      <c r="I230" s="35">
        <v>44058</v>
      </c>
      <c r="J230" s="51" t="s">
        <v>450</v>
      </c>
      <c r="K230" s="99"/>
      <c r="L230" s="34"/>
      <c r="M230" s="34"/>
    </row>
    <row r="231" spans="2:13">
      <c r="B231" s="28">
        <v>241</v>
      </c>
      <c r="C231" s="28" t="s">
        <v>134</v>
      </c>
      <c r="D231" s="30" t="s">
        <v>118</v>
      </c>
      <c r="E231" s="31" t="s">
        <v>41</v>
      </c>
      <c r="F231" s="28" t="s">
        <v>56</v>
      </c>
      <c r="G231" s="28"/>
      <c r="H231" s="28" t="s">
        <v>145</v>
      </c>
      <c r="I231" s="35">
        <v>44058</v>
      </c>
      <c r="J231" s="51" t="s">
        <v>449</v>
      </c>
      <c r="K231" s="99"/>
      <c r="L231" s="34"/>
      <c r="M231" s="34"/>
    </row>
    <row r="232" spans="2:13">
      <c r="B232" s="28">
        <v>242</v>
      </c>
      <c r="C232" s="28" t="s">
        <v>126</v>
      </c>
      <c r="D232" s="30" t="s">
        <v>118</v>
      </c>
      <c r="E232" s="31" t="s">
        <v>41</v>
      </c>
      <c r="F232" s="28" t="s">
        <v>13</v>
      </c>
      <c r="G232" s="28"/>
      <c r="H232" s="28" t="s">
        <v>145</v>
      </c>
      <c r="I232" s="35">
        <v>44058</v>
      </c>
      <c r="J232" s="51" t="s">
        <v>449</v>
      </c>
      <c r="K232" s="99"/>
      <c r="L232" s="34"/>
      <c r="M232" s="34"/>
    </row>
    <row r="233" spans="2:13">
      <c r="B233" s="28">
        <v>243</v>
      </c>
      <c r="C233" s="28" t="s">
        <v>129</v>
      </c>
      <c r="D233" s="30" t="s">
        <v>118</v>
      </c>
      <c r="E233" s="31" t="s">
        <v>41</v>
      </c>
      <c r="F233" s="28" t="s">
        <v>56</v>
      </c>
      <c r="G233" s="28"/>
      <c r="H233" s="28" t="s">
        <v>145</v>
      </c>
      <c r="I233" s="35">
        <v>44058</v>
      </c>
      <c r="J233" s="51" t="s">
        <v>450</v>
      </c>
      <c r="K233" s="99"/>
      <c r="L233" s="34"/>
      <c r="M233" s="34"/>
    </row>
    <row r="234" spans="2:13">
      <c r="B234" s="28">
        <v>244</v>
      </c>
      <c r="C234" s="28" t="s">
        <v>124</v>
      </c>
      <c r="D234" s="30" t="s">
        <v>118</v>
      </c>
      <c r="E234" s="31" t="s">
        <v>41</v>
      </c>
      <c r="F234" s="28" t="s">
        <v>48</v>
      </c>
      <c r="G234" s="28"/>
      <c r="H234" s="28" t="s">
        <v>145</v>
      </c>
      <c r="I234" s="35">
        <v>44060</v>
      </c>
      <c r="J234" s="51" t="s">
        <v>450</v>
      </c>
      <c r="K234" s="99"/>
      <c r="L234" s="34"/>
      <c r="M234" s="34"/>
    </row>
    <row r="235" spans="2:13">
      <c r="B235" s="28">
        <v>246</v>
      </c>
      <c r="C235" s="28" t="s">
        <v>126</v>
      </c>
      <c r="D235" s="30" t="s">
        <v>118</v>
      </c>
      <c r="E235" s="31" t="s">
        <v>41</v>
      </c>
      <c r="F235" s="28" t="s">
        <v>130</v>
      </c>
      <c r="G235" s="28"/>
      <c r="H235" s="28" t="s">
        <v>145</v>
      </c>
      <c r="I235" s="35">
        <v>44060</v>
      </c>
      <c r="J235" s="51" t="s">
        <v>449</v>
      </c>
      <c r="K235" s="99"/>
      <c r="L235" s="34"/>
      <c r="M235" s="34"/>
    </row>
    <row r="236" spans="2:13">
      <c r="B236" s="28">
        <v>247</v>
      </c>
      <c r="C236" s="28" t="s">
        <v>134</v>
      </c>
      <c r="D236" s="30" t="s">
        <v>118</v>
      </c>
      <c r="E236" s="31" t="s">
        <v>41</v>
      </c>
      <c r="F236" s="28" t="s">
        <v>56</v>
      </c>
      <c r="G236" s="28"/>
      <c r="H236" s="28" t="s">
        <v>145</v>
      </c>
      <c r="I236" s="35">
        <v>44060</v>
      </c>
      <c r="J236" s="51" t="s">
        <v>450</v>
      </c>
      <c r="K236" s="99"/>
      <c r="L236" s="34"/>
      <c r="M236" s="34"/>
    </row>
    <row r="237" spans="2:13">
      <c r="B237" s="28">
        <v>248</v>
      </c>
      <c r="C237" s="28" t="s">
        <v>122</v>
      </c>
      <c r="D237" s="30" t="s">
        <v>118</v>
      </c>
      <c r="E237" s="31" t="s">
        <v>41</v>
      </c>
      <c r="F237" s="28" t="s">
        <v>130</v>
      </c>
      <c r="G237" s="28"/>
      <c r="H237" s="28" t="s">
        <v>145</v>
      </c>
      <c r="I237" s="35">
        <v>44060</v>
      </c>
      <c r="J237" s="51" t="s">
        <v>450</v>
      </c>
      <c r="K237" s="99"/>
      <c r="L237" s="34"/>
      <c r="M237" s="34"/>
    </row>
    <row r="238" spans="2:13">
      <c r="B238" s="28">
        <v>249</v>
      </c>
      <c r="C238" s="28" t="s">
        <v>122</v>
      </c>
      <c r="D238" s="30" t="s">
        <v>118</v>
      </c>
      <c r="E238" s="31" t="s">
        <v>41</v>
      </c>
      <c r="F238" s="28" t="s">
        <v>121</v>
      </c>
      <c r="G238" s="28"/>
      <c r="H238" s="28" t="s">
        <v>145</v>
      </c>
      <c r="I238" s="35">
        <v>44060</v>
      </c>
      <c r="J238" s="51" t="s">
        <v>449</v>
      </c>
      <c r="K238" s="99"/>
      <c r="L238" s="34"/>
      <c r="M238" s="34"/>
    </row>
    <row r="239" spans="2:13">
      <c r="B239" s="28">
        <v>250</v>
      </c>
      <c r="C239" s="28" t="s">
        <v>117</v>
      </c>
      <c r="D239" s="30" t="s">
        <v>118</v>
      </c>
      <c r="E239" s="31" t="s">
        <v>41</v>
      </c>
      <c r="F239" s="28" t="s">
        <v>80</v>
      </c>
      <c r="G239" s="28"/>
      <c r="H239" s="28" t="s">
        <v>145</v>
      </c>
      <c r="I239" s="35">
        <v>44060</v>
      </c>
      <c r="J239" s="51" t="s">
        <v>450</v>
      </c>
      <c r="K239" s="99"/>
      <c r="L239" s="34"/>
      <c r="M239" s="34"/>
    </row>
    <row r="240" spans="2:13">
      <c r="B240" s="28">
        <v>251</v>
      </c>
      <c r="C240" s="28" t="s">
        <v>128</v>
      </c>
      <c r="D240" s="30" t="s">
        <v>118</v>
      </c>
      <c r="E240" s="31" t="s">
        <v>41</v>
      </c>
      <c r="F240" s="28" t="s">
        <v>56</v>
      </c>
      <c r="G240" s="28"/>
      <c r="H240" s="28" t="s">
        <v>145</v>
      </c>
      <c r="I240" s="35">
        <v>44060</v>
      </c>
      <c r="J240" s="51" t="s">
        <v>449</v>
      </c>
      <c r="K240" s="99"/>
      <c r="L240" s="34"/>
      <c r="M240" s="34"/>
    </row>
    <row r="241" spans="2:13">
      <c r="B241" s="28">
        <v>252</v>
      </c>
      <c r="C241" s="28" t="s">
        <v>132</v>
      </c>
      <c r="D241" s="30" t="s">
        <v>118</v>
      </c>
      <c r="E241" s="31" t="s">
        <v>41</v>
      </c>
      <c r="F241" s="28" t="s">
        <v>48</v>
      </c>
      <c r="G241" s="28"/>
      <c r="H241" s="28" t="s">
        <v>145</v>
      </c>
      <c r="I241" s="35">
        <v>44061</v>
      </c>
      <c r="J241" s="51" t="s">
        <v>450</v>
      </c>
      <c r="K241" s="99"/>
      <c r="L241" s="34"/>
      <c r="M241" s="34"/>
    </row>
    <row r="242" spans="2:13">
      <c r="B242" s="28">
        <v>253</v>
      </c>
      <c r="C242" s="28" t="s">
        <v>134</v>
      </c>
      <c r="D242" s="30" t="s">
        <v>118</v>
      </c>
      <c r="E242" s="31" t="s">
        <v>41</v>
      </c>
      <c r="F242" s="28" t="s">
        <v>56</v>
      </c>
      <c r="G242" s="28"/>
      <c r="H242" s="28" t="s">
        <v>145</v>
      </c>
      <c r="I242" s="35">
        <v>44061</v>
      </c>
      <c r="J242" s="51" t="s">
        <v>450</v>
      </c>
      <c r="K242" s="99"/>
      <c r="L242" s="34"/>
      <c r="M242" s="34"/>
    </row>
    <row r="243" spans="2:13">
      <c r="B243" s="28">
        <v>254</v>
      </c>
      <c r="C243" s="28" t="s">
        <v>117</v>
      </c>
      <c r="D243" s="30" t="s">
        <v>118</v>
      </c>
      <c r="E243" s="31" t="s">
        <v>41</v>
      </c>
      <c r="F243" s="28" t="s">
        <v>120</v>
      </c>
      <c r="G243" s="28"/>
      <c r="H243" s="28" t="s">
        <v>145</v>
      </c>
      <c r="I243" s="35">
        <v>44061</v>
      </c>
      <c r="J243" s="51" t="s">
        <v>450</v>
      </c>
      <c r="K243" s="99"/>
      <c r="L243" s="34"/>
      <c r="M243" s="34"/>
    </row>
    <row r="244" spans="2:13">
      <c r="B244" s="28">
        <v>255</v>
      </c>
      <c r="C244" s="28" t="s">
        <v>117</v>
      </c>
      <c r="D244" s="30" t="s">
        <v>118</v>
      </c>
      <c r="E244" s="31" t="s">
        <v>41</v>
      </c>
      <c r="F244" s="28" t="s">
        <v>48</v>
      </c>
      <c r="G244" s="28"/>
      <c r="H244" s="28" t="s">
        <v>145</v>
      </c>
      <c r="I244" s="35">
        <v>44061</v>
      </c>
      <c r="J244" s="51" t="s">
        <v>450</v>
      </c>
      <c r="K244" s="99"/>
      <c r="L244" s="34"/>
      <c r="M244" s="34"/>
    </row>
    <row r="245" spans="2:13">
      <c r="B245" s="28">
        <v>256</v>
      </c>
      <c r="C245" s="28" t="s">
        <v>136</v>
      </c>
      <c r="D245" s="30" t="s">
        <v>118</v>
      </c>
      <c r="E245" s="31" t="s">
        <v>41</v>
      </c>
      <c r="F245" s="28" t="s">
        <v>13</v>
      </c>
      <c r="G245" s="28"/>
      <c r="H245" s="28" t="s">
        <v>145</v>
      </c>
      <c r="I245" s="35">
        <v>44061</v>
      </c>
      <c r="J245" s="51" t="s">
        <v>449</v>
      </c>
      <c r="K245" s="99"/>
      <c r="L245" s="34"/>
      <c r="M245" s="34"/>
    </row>
    <row r="246" spans="2:13">
      <c r="B246" s="28">
        <v>257</v>
      </c>
      <c r="C246" s="28" t="s">
        <v>124</v>
      </c>
      <c r="D246" s="30" t="s">
        <v>118</v>
      </c>
      <c r="E246" s="31" t="s">
        <v>41</v>
      </c>
      <c r="F246" s="28" t="s">
        <v>121</v>
      </c>
      <c r="G246" s="28"/>
      <c r="H246" s="28" t="s">
        <v>145</v>
      </c>
      <c r="I246" s="35">
        <v>44061</v>
      </c>
      <c r="J246" s="51" t="s">
        <v>449</v>
      </c>
      <c r="K246" s="99"/>
      <c r="L246" s="34"/>
      <c r="M246" s="34"/>
    </row>
    <row r="247" spans="2:13">
      <c r="B247" s="28">
        <v>258</v>
      </c>
      <c r="C247" s="28" t="s">
        <v>131</v>
      </c>
      <c r="D247" s="30" t="s">
        <v>118</v>
      </c>
      <c r="E247" s="31" t="s">
        <v>41</v>
      </c>
      <c r="F247" s="28" t="s">
        <v>48</v>
      </c>
      <c r="G247" s="28"/>
      <c r="H247" s="28" t="s">
        <v>145</v>
      </c>
      <c r="I247" s="35">
        <v>44061</v>
      </c>
      <c r="J247" s="51" t="s">
        <v>450</v>
      </c>
      <c r="K247" s="99"/>
      <c r="L247" s="34"/>
      <c r="M247" s="34"/>
    </row>
    <row r="248" spans="2:13">
      <c r="B248" s="28">
        <v>259</v>
      </c>
      <c r="C248" s="28" t="s">
        <v>135</v>
      </c>
      <c r="D248" s="30" t="s">
        <v>118</v>
      </c>
      <c r="E248" s="31" t="s">
        <v>41</v>
      </c>
      <c r="F248" s="28" t="s">
        <v>81</v>
      </c>
      <c r="G248" s="28"/>
      <c r="H248" s="28" t="s">
        <v>145</v>
      </c>
      <c r="I248" s="35">
        <v>44062</v>
      </c>
      <c r="J248" s="51" t="s">
        <v>449</v>
      </c>
      <c r="K248" s="99"/>
      <c r="L248" s="34"/>
      <c r="M248" s="34"/>
    </row>
    <row r="249" spans="2:13">
      <c r="B249" s="28">
        <v>260</v>
      </c>
      <c r="C249" s="28" t="s">
        <v>129</v>
      </c>
      <c r="D249" s="30" t="s">
        <v>118</v>
      </c>
      <c r="E249" s="31" t="s">
        <v>41</v>
      </c>
      <c r="F249" s="28" t="s">
        <v>13</v>
      </c>
      <c r="G249" s="28"/>
      <c r="H249" s="28" t="s">
        <v>145</v>
      </c>
      <c r="I249" s="35">
        <v>44062</v>
      </c>
      <c r="J249" s="51" t="s">
        <v>450</v>
      </c>
      <c r="K249" s="99"/>
      <c r="L249" s="34"/>
      <c r="M249" s="34"/>
    </row>
    <row r="250" spans="2:13">
      <c r="B250" s="28">
        <v>261</v>
      </c>
      <c r="C250" s="28" t="s">
        <v>117</v>
      </c>
      <c r="D250" s="30" t="s">
        <v>118</v>
      </c>
      <c r="E250" s="31" t="s">
        <v>41</v>
      </c>
      <c r="F250" s="28" t="s">
        <v>48</v>
      </c>
      <c r="G250" s="28"/>
      <c r="H250" s="28" t="s">
        <v>145</v>
      </c>
      <c r="I250" s="35">
        <v>44062</v>
      </c>
      <c r="J250" s="51" t="s">
        <v>450</v>
      </c>
      <c r="K250" s="99"/>
      <c r="L250" s="34"/>
      <c r="M250" s="34"/>
    </row>
    <row r="251" spans="2:13">
      <c r="B251" s="28">
        <v>262</v>
      </c>
      <c r="C251" s="28" t="s">
        <v>124</v>
      </c>
      <c r="D251" s="30" t="s">
        <v>118</v>
      </c>
      <c r="E251" s="31" t="s">
        <v>41</v>
      </c>
      <c r="F251" s="28" t="s">
        <v>120</v>
      </c>
      <c r="G251" s="28"/>
      <c r="H251" s="28" t="s">
        <v>145</v>
      </c>
      <c r="I251" s="35">
        <v>44062</v>
      </c>
      <c r="J251" s="51" t="s">
        <v>450</v>
      </c>
      <c r="K251" s="99"/>
      <c r="L251" s="34"/>
      <c r="M251" s="34"/>
    </row>
    <row r="252" spans="2:13">
      <c r="B252" s="28">
        <v>263</v>
      </c>
      <c r="C252" s="28" t="s">
        <v>117</v>
      </c>
      <c r="D252" s="30" t="s">
        <v>118</v>
      </c>
      <c r="E252" s="31" t="s">
        <v>41</v>
      </c>
      <c r="F252" s="28" t="s">
        <v>133</v>
      </c>
      <c r="G252" s="28"/>
      <c r="H252" s="28" t="s">
        <v>145</v>
      </c>
      <c r="I252" s="35">
        <v>44062</v>
      </c>
      <c r="J252" s="51" t="s">
        <v>450</v>
      </c>
      <c r="K252" s="99"/>
      <c r="L252" s="34"/>
      <c r="M252" s="34"/>
    </row>
    <row r="253" spans="2:13">
      <c r="B253" s="28">
        <v>264</v>
      </c>
      <c r="C253" s="28" t="s">
        <v>129</v>
      </c>
      <c r="D253" s="30" t="s">
        <v>118</v>
      </c>
      <c r="E253" s="31" t="s">
        <v>41</v>
      </c>
      <c r="F253" s="28" t="s">
        <v>121</v>
      </c>
      <c r="G253" s="28"/>
      <c r="H253" s="28" t="s">
        <v>145</v>
      </c>
      <c r="I253" s="35">
        <v>44062</v>
      </c>
      <c r="J253" s="51" t="s">
        <v>450</v>
      </c>
      <c r="K253" s="99"/>
      <c r="L253" s="34"/>
      <c r="M253" s="34"/>
    </row>
    <row r="254" spans="2:13">
      <c r="B254" s="28">
        <v>265</v>
      </c>
      <c r="C254" s="28" t="s">
        <v>117</v>
      </c>
      <c r="D254" s="30" t="s">
        <v>118</v>
      </c>
      <c r="E254" s="31" t="s">
        <v>41</v>
      </c>
      <c r="F254" s="28" t="s">
        <v>130</v>
      </c>
      <c r="G254" s="28"/>
      <c r="H254" s="28" t="s">
        <v>145</v>
      </c>
      <c r="I254" s="35">
        <v>44062</v>
      </c>
      <c r="J254" s="51" t="s">
        <v>450</v>
      </c>
      <c r="K254" s="99"/>
      <c r="L254" s="34"/>
      <c r="M254" s="34"/>
    </row>
    <row r="255" spans="2:13">
      <c r="B255" s="28">
        <v>266</v>
      </c>
      <c r="C255" s="28" t="s">
        <v>132</v>
      </c>
      <c r="D255" s="30" t="s">
        <v>118</v>
      </c>
      <c r="E255" s="31" t="s">
        <v>41</v>
      </c>
      <c r="F255" s="28" t="s">
        <v>130</v>
      </c>
      <c r="G255" s="28"/>
      <c r="H255" s="28" t="s">
        <v>145</v>
      </c>
      <c r="I255" s="35">
        <v>44062</v>
      </c>
      <c r="J255" s="51" t="s">
        <v>450</v>
      </c>
      <c r="K255" s="99"/>
      <c r="L255" s="34"/>
      <c r="M255" s="34"/>
    </row>
    <row r="256" spans="2:13">
      <c r="B256" s="28">
        <v>267</v>
      </c>
      <c r="C256" s="28" t="s">
        <v>122</v>
      </c>
      <c r="D256" s="30" t="s">
        <v>118</v>
      </c>
      <c r="E256" s="31" t="s">
        <v>41</v>
      </c>
      <c r="F256" s="28" t="s">
        <v>121</v>
      </c>
      <c r="G256" s="28"/>
      <c r="H256" s="28" t="s">
        <v>145</v>
      </c>
      <c r="I256" s="35">
        <v>44063</v>
      </c>
      <c r="J256" s="51" t="s">
        <v>450</v>
      </c>
      <c r="K256" s="99"/>
      <c r="L256" s="34"/>
      <c r="M256" s="34"/>
    </row>
    <row r="257" spans="2:13">
      <c r="B257" s="28">
        <v>268</v>
      </c>
      <c r="C257" s="28" t="s">
        <v>117</v>
      </c>
      <c r="D257" s="30" t="s">
        <v>118</v>
      </c>
      <c r="E257" s="31" t="s">
        <v>41</v>
      </c>
      <c r="F257" s="28" t="s">
        <v>121</v>
      </c>
      <c r="G257" s="28"/>
      <c r="H257" s="28" t="s">
        <v>145</v>
      </c>
      <c r="I257" s="35">
        <v>44063</v>
      </c>
      <c r="J257" s="51" t="s">
        <v>450</v>
      </c>
      <c r="K257" s="99"/>
      <c r="L257" s="34"/>
      <c r="M257" s="34"/>
    </row>
    <row r="258" spans="2:13">
      <c r="B258" s="28">
        <v>269</v>
      </c>
      <c r="C258" s="28" t="s">
        <v>135</v>
      </c>
      <c r="D258" s="30" t="s">
        <v>118</v>
      </c>
      <c r="E258" s="31" t="s">
        <v>41</v>
      </c>
      <c r="F258" s="28" t="s">
        <v>13</v>
      </c>
      <c r="G258" s="28"/>
      <c r="H258" s="28" t="s">
        <v>145</v>
      </c>
      <c r="I258" s="35">
        <v>44063</v>
      </c>
      <c r="J258" s="51" t="s">
        <v>450</v>
      </c>
      <c r="K258" s="99"/>
      <c r="L258" s="34"/>
      <c r="M258" s="34"/>
    </row>
    <row r="259" spans="2:13">
      <c r="B259" s="28">
        <v>270</v>
      </c>
      <c r="C259" s="28" t="s">
        <v>129</v>
      </c>
      <c r="D259" s="30" t="s">
        <v>118</v>
      </c>
      <c r="E259" s="31" t="s">
        <v>41</v>
      </c>
      <c r="F259" s="28" t="s">
        <v>120</v>
      </c>
      <c r="G259" s="28"/>
      <c r="H259" s="28" t="s">
        <v>145</v>
      </c>
      <c r="I259" s="35">
        <v>44063</v>
      </c>
      <c r="J259" s="51" t="s">
        <v>450</v>
      </c>
      <c r="K259" s="99"/>
      <c r="L259" s="34"/>
      <c r="M259" s="34"/>
    </row>
    <row r="260" spans="2:13">
      <c r="B260" s="28">
        <v>271</v>
      </c>
      <c r="C260" s="28" t="s">
        <v>124</v>
      </c>
      <c r="D260" s="30" t="s">
        <v>118</v>
      </c>
      <c r="E260" s="31" t="s">
        <v>41</v>
      </c>
      <c r="F260" s="28" t="s">
        <v>121</v>
      </c>
      <c r="G260" s="28"/>
      <c r="H260" s="28" t="s">
        <v>145</v>
      </c>
      <c r="I260" s="35">
        <v>44063</v>
      </c>
      <c r="J260" s="51" t="s">
        <v>450</v>
      </c>
      <c r="K260" s="99"/>
      <c r="L260" s="34"/>
      <c r="M260" s="34"/>
    </row>
    <row r="261" spans="2:13">
      <c r="B261" s="28">
        <v>273</v>
      </c>
      <c r="C261" s="28" t="s">
        <v>117</v>
      </c>
      <c r="D261" s="30" t="s">
        <v>118</v>
      </c>
      <c r="E261" s="31" t="s">
        <v>41</v>
      </c>
      <c r="F261" s="28" t="s">
        <v>48</v>
      </c>
      <c r="G261" s="28"/>
      <c r="H261" s="28" t="s">
        <v>145</v>
      </c>
      <c r="I261" s="35">
        <v>44063</v>
      </c>
      <c r="J261" s="51" t="s">
        <v>450</v>
      </c>
      <c r="K261" s="99"/>
      <c r="L261" s="34"/>
      <c r="M261" s="34"/>
    </row>
    <row r="262" spans="2:13">
      <c r="B262" s="28">
        <v>274</v>
      </c>
      <c r="C262" s="28" t="s">
        <v>129</v>
      </c>
      <c r="D262" s="30" t="s">
        <v>118</v>
      </c>
      <c r="E262" s="31" t="s">
        <v>41</v>
      </c>
      <c r="F262" s="28" t="s">
        <v>13</v>
      </c>
      <c r="G262" s="28"/>
      <c r="H262" s="28" t="s">
        <v>145</v>
      </c>
      <c r="I262" s="35">
        <v>44063</v>
      </c>
      <c r="J262" s="51" t="s">
        <v>450</v>
      </c>
      <c r="K262" s="99"/>
      <c r="L262" s="34"/>
      <c r="M262" s="34"/>
    </row>
    <row r="263" spans="2:13">
      <c r="B263" s="28">
        <v>275</v>
      </c>
      <c r="C263" s="28" t="s">
        <v>117</v>
      </c>
      <c r="D263" s="30" t="s">
        <v>118</v>
      </c>
      <c r="E263" s="31" t="s">
        <v>41</v>
      </c>
      <c r="F263" s="28" t="s">
        <v>48</v>
      </c>
      <c r="G263" s="28"/>
      <c r="H263" s="28" t="s">
        <v>145</v>
      </c>
      <c r="I263" s="35">
        <v>44063</v>
      </c>
      <c r="J263" s="51" t="s">
        <v>450</v>
      </c>
      <c r="K263" s="99"/>
      <c r="L263" s="34"/>
      <c r="M263" s="34"/>
    </row>
    <row r="264" spans="2:13">
      <c r="B264" s="28">
        <v>276</v>
      </c>
      <c r="C264" s="28" t="s">
        <v>117</v>
      </c>
      <c r="D264" s="30" t="s">
        <v>118</v>
      </c>
      <c r="E264" s="31" t="s">
        <v>41</v>
      </c>
      <c r="F264" s="28" t="s">
        <v>56</v>
      </c>
      <c r="G264" s="28"/>
      <c r="H264" s="28" t="s">
        <v>145</v>
      </c>
      <c r="I264" s="35">
        <v>44064</v>
      </c>
      <c r="J264" s="51" t="s">
        <v>450</v>
      </c>
      <c r="K264" s="99"/>
      <c r="L264" s="34"/>
      <c r="M264" s="34"/>
    </row>
    <row r="265" spans="2:13">
      <c r="B265" s="28">
        <v>277</v>
      </c>
      <c r="C265" s="28" t="s">
        <v>117</v>
      </c>
      <c r="D265" s="30" t="s">
        <v>118</v>
      </c>
      <c r="E265" s="31" t="s">
        <v>41</v>
      </c>
      <c r="F265" s="28" t="s">
        <v>56</v>
      </c>
      <c r="G265" s="28"/>
      <c r="H265" s="28" t="s">
        <v>145</v>
      </c>
      <c r="I265" s="35">
        <v>44064</v>
      </c>
      <c r="J265" s="51" t="s">
        <v>449</v>
      </c>
      <c r="K265" s="99"/>
      <c r="L265" s="34"/>
      <c r="M265" s="34"/>
    </row>
    <row r="266" spans="2:13">
      <c r="B266" s="28">
        <v>279</v>
      </c>
      <c r="C266" s="28" t="s">
        <v>117</v>
      </c>
      <c r="D266" s="30" t="s">
        <v>118</v>
      </c>
      <c r="E266" s="31" t="s">
        <v>41</v>
      </c>
      <c r="F266" s="28" t="s">
        <v>121</v>
      </c>
      <c r="G266" s="28"/>
      <c r="H266" s="28" t="s">
        <v>145</v>
      </c>
      <c r="I266" s="35">
        <v>44064</v>
      </c>
      <c r="J266" s="51" t="s">
        <v>449</v>
      </c>
      <c r="K266" s="99"/>
      <c r="L266" s="34"/>
      <c r="M266" s="34"/>
    </row>
    <row r="267" spans="2:13">
      <c r="B267" s="28">
        <v>280</v>
      </c>
      <c r="C267" s="28" t="s">
        <v>126</v>
      </c>
      <c r="D267" s="30" t="s">
        <v>118</v>
      </c>
      <c r="E267" s="31" t="s">
        <v>41</v>
      </c>
      <c r="F267" s="28" t="s">
        <v>56</v>
      </c>
      <c r="G267" s="28"/>
      <c r="H267" s="28" t="s">
        <v>145</v>
      </c>
      <c r="I267" s="35">
        <v>44064</v>
      </c>
      <c r="J267" s="51" t="s">
        <v>450</v>
      </c>
      <c r="K267" s="99"/>
      <c r="L267" s="34"/>
      <c r="M267" s="34"/>
    </row>
    <row r="268" spans="2:13">
      <c r="B268" s="28">
        <v>281</v>
      </c>
      <c r="C268" s="28" t="s">
        <v>134</v>
      </c>
      <c r="D268" s="30" t="s">
        <v>118</v>
      </c>
      <c r="E268" s="31" t="s">
        <v>41</v>
      </c>
      <c r="F268" s="28" t="s">
        <v>121</v>
      </c>
      <c r="G268" s="28"/>
      <c r="H268" s="28" t="s">
        <v>145</v>
      </c>
      <c r="I268" s="35">
        <v>44064</v>
      </c>
      <c r="J268" s="51" t="s">
        <v>450</v>
      </c>
      <c r="K268" s="99"/>
      <c r="L268" s="34"/>
      <c r="M268" s="34"/>
    </row>
    <row r="269" spans="2:13">
      <c r="B269" s="28">
        <v>282</v>
      </c>
      <c r="C269" s="28" t="s">
        <v>122</v>
      </c>
      <c r="D269" s="30" t="s">
        <v>118</v>
      </c>
      <c r="E269" s="31" t="s">
        <v>41</v>
      </c>
      <c r="F269" s="28" t="s">
        <v>48</v>
      </c>
      <c r="G269" s="28"/>
      <c r="H269" s="28" t="s">
        <v>145</v>
      </c>
      <c r="I269" s="35">
        <v>44064</v>
      </c>
      <c r="J269" s="51" t="s">
        <v>450</v>
      </c>
      <c r="K269" s="99"/>
      <c r="L269" s="34"/>
      <c r="M269" s="34"/>
    </row>
    <row r="270" spans="2:13">
      <c r="B270" s="28">
        <v>284</v>
      </c>
      <c r="C270" s="28" t="s">
        <v>136</v>
      </c>
      <c r="D270" s="30" t="s">
        <v>118</v>
      </c>
      <c r="E270" s="31" t="s">
        <v>41</v>
      </c>
      <c r="F270" s="28" t="s">
        <v>48</v>
      </c>
      <c r="G270" s="28"/>
      <c r="H270" s="28" t="s">
        <v>145</v>
      </c>
      <c r="I270" s="35">
        <v>44064</v>
      </c>
      <c r="J270" s="51" t="s">
        <v>450</v>
      </c>
      <c r="K270" s="99"/>
      <c r="L270" s="34"/>
      <c r="M270" s="34"/>
    </row>
    <row r="271" spans="2:13">
      <c r="B271" s="28">
        <v>285</v>
      </c>
      <c r="C271" s="28" t="s">
        <v>131</v>
      </c>
      <c r="D271" s="30" t="s">
        <v>118</v>
      </c>
      <c r="E271" s="31" t="s">
        <v>41</v>
      </c>
      <c r="F271" s="28" t="s">
        <v>56</v>
      </c>
      <c r="G271" s="28"/>
      <c r="H271" s="28" t="s">
        <v>145</v>
      </c>
      <c r="I271" s="35">
        <v>44064</v>
      </c>
      <c r="J271" s="51" t="s">
        <v>450</v>
      </c>
      <c r="K271" s="99"/>
      <c r="L271" s="34"/>
      <c r="M271" s="34"/>
    </row>
    <row r="272" spans="2:13">
      <c r="B272" s="28">
        <v>286</v>
      </c>
      <c r="C272" s="28" t="s">
        <v>132</v>
      </c>
      <c r="D272" s="30" t="s">
        <v>118</v>
      </c>
      <c r="E272" s="31" t="s">
        <v>41</v>
      </c>
      <c r="F272" s="28" t="s">
        <v>81</v>
      </c>
      <c r="G272" s="28"/>
      <c r="H272" s="28" t="s">
        <v>145</v>
      </c>
      <c r="I272" s="35">
        <v>44068</v>
      </c>
      <c r="J272" s="51" t="s">
        <v>450</v>
      </c>
      <c r="K272" s="99"/>
      <c r="L272" s="34"/>
      <c r="M272" s="34"/>
    </row>
    <row r="273" spans="2:13">
      <c r="B273" s="28">
        <v>287</v>
      </c>
      <c r="C273" s="28" t="s">
        <v>129</v>
      </c>
      <c r="D273" s="30" t="s">
        <v>118</v>
      </c>
      <c r="E273" s="31" t="s">
        <v>41</v>
      </c>
      <c r="F273" s="28" t="s">
        <v>13</v>
      </c>
      <c r="G273" s="28"/>
      <c r="H273" s="28" t="s">
        <v>145</v>
      </c>
      <c r="I273" s="35">
        <v>44068</v>
      </c>
      <c r="J273" s="51" t="s">
        <v>450</v>
      </c>
      <c r="K273" s="99"/>
      <c r="L273" s="34"/>
      <c r="M273" s="34"/>
    </row>
    <row r="274" spans="2:13">
      <c r="B274" s="28">
        <v>288</v>
      </c>
      <c r="C274" s="28" t="s">
        <v>122</v>
      </c>
      <c r="D274" s="30" t="s">
        <v>118</v>
      </c>
      <c r="E274" s="31" t="s">
        <v>41</v>
      </c>
      <c r="F274" s="28" t="s">
        <v>56</v>
      </c>
      <c r="G274" s="28"/>
      <c r="H274" s="28" t="s">
        <v>145</v>
      </c>
      <c r="I274" s="35">
        <v>44068</v>
      </c>
      <c r="J274" s="51" t="s">
        <v>449</v>
      </c>
      <c r="K274" s="99"/>
      <c r="L274" s="34"/>
      <c r="M274" s="34"/>
    </row>
    <row r="275" spans="2:13">
      <c r="B275" s="28">
        <v>289</v>
      </c>
      <c r="C275" s="28" t="s">
        <v>123</v>
      </c>
      <c r="D275" s="30" t="s">
        <v>118</v>
      </c>
      <c r="E275" s="31" t="s">
        <v>41</v>
      </c>
      <c r="F275" s="28" t="s">
        <v>80</v>
      </c>
      <c r="G275" s="28"/>
      <c r="H275" s="28" t="s">
        <v>145</v>
      </c>
      <c r="I275" s="35">
        <v>44068</v>
      </c>
      <c r="J275" s="51" t="s">
        <v>449</v>
      </c>
      <c r="K275" s="99"/>
      <c r="L275" s="34"/>
      <c r="M275" s="34"/>
    </row>
    <row r="276" spans="2:13">
      <c r="B276" s="28">
        <v>290</v>
      </c>
      <c r="C276" s="28" t="s">
        <v>122</v>
      </c>
      <c r="D276" s="30" t="s">
        <v>118</v>
      </c>
      <c r="E276" s="31" t="s">
        <v>41</v>
      </c>
      <c r="F276" s="28" t="s">
        <v>48</v>
      </c>
      <c r="G276" s="28"/>
      <c r="H276" s="28" t="s">
        <v>145</v>
      </c>
      <c r="I276" s="35">
        <v>44068</v>
      </c>
      <c r="J276" s="51" t="s">
        <v>450</v>
      </c>
      <c r="K276" s="99"/>
      <c r="L276" s="34"/>
      <c r="M276" s="34"/>
    </row>
    <row r="277" spans="2:13">
      <c r="B277" s="28">
        <v>291</v>
      </c>
      <c r="C277" s="28" t="s">
        <v>117</v>
      </c>
      <c r="D277" s="30" t="s">
        <v>118</v>
      </c>
      <c r="E277" s="31" t="s">
        <v>41</v>
      </c>
      <c r="F277" s="28" t="s">
        <v>56</v>
      </c>
      <c r="G277" s="28"/>
      <c r="H277" s="28" t="s">
        <v>145</v>
      </c>
      <c r="I277" s="35">
        <v>44068</v>
      </c>
      <c r="J277" s="51" t="s">
        <v>450</v>
      </c>
      <c r="K277" s="99"/>
      <c r="L277" s="34"/>
      <c r="M277" s="34"/>
    </row>
    <row r="278" spans="2:13">
      <c r="B278" s="28">
        <v>293</v>
      </c>
      <c r="C278" s="28" t="s">
        <v>126</v>
      </c>
      <c r="D278" s="30" t="s">
        <v>118</v>
      </c>
      <c r="E278" s="31" t="s">
        <v>41</v>
      </c>
      <c r="F278" s="28" t="s">
        <v>13</v>
      </c>
      <c r="G278" s="28"/>
      <c r="H278" s="28" t="s">
        <v>145</v>
      </c>
      <c r="I278" s="35">
        <v>44068</v>
      </c>
      <c r="J278" s="51" t="s">
        <v>450</v>
      </c>
      <c r="K278" s="99"/>
      <c r="L278" s="34"/>
      <c r="M278" s="34"/>
    </row>
    <row r="279" spans="2:13">
      <c r="B279" s="28">
        <v>294</v>
      </c>
      <c r="C279" s="28" t="s">
        <v>126</v>
      </c>
      <c r="D279" s="30" t="s">
        <v>118</v>
      </c>
      <c r="E279" s="31" t="s">
        <v>41</v>
      </c>
      <c r="F279" s="28" t="s">
        <v>143</v>
      </c>
      <c r="G279" s="28"/>
      <c r="H279" s="28" t="s">
        <v>145</v>
      </c>
      <c r="I279" s="35">
        <v>44068</v>
      </c>
      <c r="J279" s="51" t="s">
        <v>449</v>
      </c>
      <c r="K279" s="99"/>
      <c r="L279" s="34"/>
      <c r="M279" s="34"/>
    </row>
    <row r="280" spans="2:13">
      <c r="B280" s="28">
        <v>295</v>
      </c>
      <c r="C280" s="28" t="s">
        <v>132</v>
      </c>
      <c r="D280" s="30" t="s">
        <v>118</v>
      </c>
      <c r="E280" s="31" t="s">
        <v>41</v>
      </c>
      <c r="F280" s="28" t="s">
        <v>81</v>
      </c>
      <c r="G280" s="28"/>
      <c r="H280" s="28" t="s">
        <v>145</v>
      </c>
      <c r="I280" s="35">
        <v>44075</v>
      </c>
      <c r="J280" s="51" t="s">
        <v>450</v>
      </c>
      <c r="K280" s="99"/>
      <c r="L280" s="34"/>
      <c r="M280" s="34"/>
    </row>
    <row r="281" spans="2:13">
      <c r="B281" s="28">
        <v>297</v>
      </c>
      <c r="C281" s="28" t="s">
        <v>126</v>
      </c>
      <c r="D281" s="30" t="s">
        <v>118</v>
      </c>
      <c r="E281" s="31" t="s">
        <v>41</v>
      </c>
      <c r="F281" s="28" t="s">
        <v>56</v>
      </c>
      <c r="G281" s="28"/>
      <c r="H281" s="28" t="s">
        <v>145</v>
      </c>
      <c r="I281" s="35">
        <v>44075</v>
      </c>
      <c r="J281" s="51" t="s">
        <v>450</v>
      </c>
      <c r="K281" s="99"/>
      <c r="L281" s="34"/>
      <c r="M281" s="34"/>
    </row>
    <row r="282" spans="2:13">
      <c r="B282" s="28">
        <v>298</v>
      </c>
      <c r="C282" s="28" t="s">
        <v>128</v>
      </c>
      <c r="D282" s="30" t="s">
        <v>118</v>
      </c>
      <c r="E282" s="31" t="s">
        <v>41</v>
      </c>
      <c r="F282" s="28" t="s">
        <v>13</v>
      </c>
      <c r="G282" s="28"/>
      <c r="H282" s="28" t="s">
        <v>145</v>
      </c>
      <c r="I282" s="35">
        <v>44075</v>
      </c>
      <c r="J282" s="51" t="s">
        <v>450</v>
      </c>
      <c r="K282" s="99"/>
      <c r="L282" s="34"/>
      <c r="M282" s="34"/>
    </row>
    <row r="283" spans="2:13" ht="24">
      <c r="B283" s="28">
        <v>299</v>
      </c>
      <c r="C283" s="28" t="s">
        <v>126</v>
      </c>
      <c r="D283" s="30" t="s">
        <v>118</v>
      </c>
      <c r="E283" s="31" t="s">
        <v>41</v>
      </c>
      <c r="F283" s="28" t="s">
        <v>56</v>
      </c>
      <c r="G283" s="28"/>
      <c r="H283" s="28" t="s">
        <v>145</v>
      </c>
      <c r="I283" s="35">
        <v>44075</v>
      </c>
      <c r="J283" s="51" t="s">
        <v>449</v>
      </c>
      <c r="K283" s="48" t="s">
        <v>544</v>
      </c>
      <c r="L283" s="34"/>
      <c r="M283" s="34"/>
    </row>
    <row r="284" spans="2:13">
      <c r="B284" s="28">
        <v>300</v>
      </c>
      <c r="C284" s="28" t="s">
        <v>134</v>
      </c>
      <c r="D284" s="30" t="s">
        <v>118</v>
      </c>
      <c r="E284" s="31" t="s">
        <v>41</v>
      </c>
      <c r="F284" s="28" t="s">
        <v>56</v>
      </c>
      <c r="G284" s="28"/>
      <c r="H284" s="28" t="s">
        <v>145</v>
      </c>
      <c r="I284" s="35">
        <v>44075</v>
      </c>
      <c r="J284" s="51" t="s">
        <v>450</v>
      </c>
      <c r="K284" s="99"/>
      <c r="L284" s="34"/>
      <c r="M284" s="34"/>
    </row>
    <row r="285" spans="2:13">
      <c r="B285" s="28">
        <v>301</v>
      </c>
      <c r="C285" s="28" t="s">
        <v>128</v>
      </c>
      <c r="D285" s="30" t="s">
        <v>118</v>
      </c>
      <c r="E285" s="31" t="s">
        <v>41</v>
      </c>
      <c r="F285" s="28" t="s">
        <v>121</v>
      </c>
      <c r="G285" s="28"/>
      <c r="H285" s="28" t="s">
        <v>145</v>
      </c>
      <c r="I285" s="35">
        <v>44075</v>
      </c>
      <c r="J285" s="51" t="s">
        <v>450</v>
      </c>
      <c r="K285" s="99"/>
      <c r="L285" s="34"/>
      <c r="M285" s="34"/>
    </row>
    <row r="286" spans="2:13">
      <c r="B286" s="28">
        <v>302</v>
      </c>
      <c r="C286" s="28" t="s">
        <v>117</v>
      </c>
      <c r="D286" s="30" t="s">
        <v>118</v>
      </c>
      <c r="E286" s="31" t="s">
        <v>41</v>
      </c>
      <c r="F286" s="28" t="s">
        <v>56</v>
      </c>
      <c r="G286" s="28"/>
      <c r="H286" s="28" t="s">
        <v>145</v>
      </c>
      <c r="I286" s="35">
        <v>44075</v>
      </c>
      <c r="J286" s="51" t="s">
        <v>450</v>
      </c>
      <c r="K286" s="99"/>
      <c r="L286" s="34"/>
      <c r="M286" s="34"/>
    </row>
    <row r="287" spans="2:13">
      <c r="B287" s="28">
        <v>303</v>
      </c>
      <c r="C287" s="28" t="s">
        <v>117</v>
      </c>
      <c r="D287" s="30" t="s">
        <v>118</v>
      </c>
      <c r="E287" s="31" t="s">
        <v>41</v>
      </c>
      <c r="F287" s="28" t="s">
        <v>13</v>
      </c>
      <c r="G287" s="28"/>
      <c r="H287" s="28" t="s">
        <v>145</v>
      </c>
      <c r="I287" s="35">
        <v>44075</v>
      </c>
      <c r="J287" s="51" t="s">
        <v>450</v>
      </c>
      <c r="K287" s="99"/>
      <c r="L287" s="34"/>
      <c r="M287" s="34"/>
    </row>
    <row r="288" spans="2:13">
      <c r="B288" s="28">
        <v>304</v>
      </c>
      <c r="C288" s="28" t="s">
        <v>129</v>
      </c>
      <c r="D288" s="30" t="s">
        <v>118</v>
      </c>
      <c r="E288" s="31" t="s">
        <v>41</v>
      </c>
      <c r="F288" s="28" t="s">
        <v>80</v>
      </c>
      <c r="G288" s="28"/>
      <c r="H288" s="28" t="s">
        <v>145</v>
      </c>
      <c r="I288" s="35">
        <v>44075</v>
      </c>
      <c r="J288" s="51" t="s">
        <v>450</v>
      </c>
      <c r="K288" s="99"/>
      <c r="L288" s="34"/>
      <c r="M288" s="34"/>
    </row>
    <row r="289" spans="2:13">
      <c r="B289" s="28">
        <v>305</v>
      </c>
      <c r="C289" s="28" t="s">
        <v>129</v>
      </c>
      <c r="D289" s="30" t="s">
        <v>118</v>
      </c>
      <c r="E289" s="31" t="s">
        <v>41</v>
      </c>
      <c r="F289" s="28" t="s">
        <v>13</v>
      </c>
      <c r="G289" s="28"/>
      <c r="H289" s="28" t="s">
        <v>145</v>
      </c>
      <c r="I289" s="35">
        <v>44075</v>
      </c>
      <c r="J289" s="51" t="s">
        <v>450</v>
      </c>
      <c r="K289" s="99"/>
      <c r="L289" s="34"/>
      <c r="M289" s="34"/>
    </row>
    <row r="290" spans="2:13">
      <c r="B290" s="28">
        <v>306</v>
      </c>
      <c r="C290" s="28" t="s">
        <v>117</v>
      </c>
      <c r="D290" s="30" t="s">
        <v>118</v>
      </c>
      <c r="E290" s="31" t="s">
        <v>41</v>
      </c>
      <c r="F290" s="28" t="s">
        <v>48</v>
      </c>
      <c r="G290" s="28"/>
      <c r="H290" s="28" t="s">
        <v>145</v>
      </c>
      <c r="I290" s="35">
        <v>44075</v>
      </c>
      <c r="J290" s="51" t="s">
        <v>449</v>
      </c>
      <c r="K290" s="99"/>
      <c r="L290" s="34"/>
      <c r="M290" s="34"/>
    </row>
    <row r="291" spans="2:13">
      <c r="B291" s="28">
        <v>307</v>
      </c>
      <c r="C291" s="28" t="s">
        <v>134</v>
      </c>
      <c r="D291" s="30" t="s">
        <v>118</v>
      </c>
      <c r="E291" s="31" t="s">
        <v>41</v>
      </c>
      <c r="F291" s="28" t="s">
        <v>121</v>
      </c>
      <c r="G291" s="28"/>
      <c r="H291" s="28" t="s">
        <v>145</v>
      </c>
      <c r="I291" s="35">
        <v>44075</v>
      </c>
      <c r="J291" s="51" t="s">
        <v>450</v>
      </c>
      <c r="K291" s="99"/>
      <c r="L291" s="34"/>
      <c r="M291" s="34"/>
    </row>
    <row r="292" spans="2:13">
      <c r="B292" s="28">
        <v>308</v>
      </c>
      <c r="C292" s="28" t="s">
        <v>128</v>
      </c>
      <c r="D292" s="30" t="s">
        <v>118</v>
      </c>
      <c r="E292" s="31" t="s">
        <v>41</v>
      </c>
      <c r="F292" s="28" t="s">
        <v>120</v>
      </c>
      <c r="G292" s="28"/>
      <c r="H292" s="28" t="s">
        <v>145</v>
      </c>
      <c r="I292" s="35">
        <v>44075</v>
      </c>
      <c r="J292" s="51" t="s">
        <v>450</v>
      </c>
      <c r="K292" s="99"/>
      <c r="L292" s="34"/>
      <c r="M292" s="34"/>
    </row>
    <row r="293" spans="2:13">
      <c r="B293" s="28">
        <v>309</v>
      </c>
      <c r="C293" s="28" t="s">
        <v>127</v>
      </c>
      <c r="D293" s="30" t="s">
        <v>118</v>
      </c>
      <c r="E293" s="31" t="s">
        <v>41</v>
      </c>
      <c r="F293" s="28" t="s">
        <v>13</v>
      </c>
      <c r="G293" s="28"/>
      <c r="H293" s="28" t="s">
        <v>145</v>
      </c>
      <c r="I293" s="35">
        <v>44075</v>
      </c>
      <c r="J293" s="51" t="s">
        <v>450</v>
      </c>
      <c r="K293" s="99"/>
      <c r="L293" s="34"/>
      <c r="M293" s="34"/>
    </row>
    <row r="294" spans="2:13">
      <c r="B294" s="28">
        <v>310</v>
      </c>
      <c r="C294" s="28" t="s">
        <v>122</v>
      </c>
      <c r="D294" s="30" t="s">
        <v>118</v>
      </c>
      <c r="E294" s="31" t="s">
        <v>41</v>
      </c>
      <c r="F294" s="28" t="s">
        <v>56</v>
      </c>
      <c r="G294" s="28"/>
      <c r="H294" s="28" t="s">
        <v>145</v>
      </c>
      <c r="I294" s="35">
        <v>44075</v>
      </c>
      <c r="J294" s="51" t="s">
        <v>450</v>
      </c>
      <c r="K294" s="99"/>
      <c r="L294" s="34"/>
      <c r="M294" s="34"/>
    </row>
    <row r="295" spans="2:13">
      <c r="B295" s="28">
        <v>311</v>
      </c>
      <c r="C295" s="28" t="s">
        <v>129</v>
      </c>
      <c r="D295" s="30" t="s">
        <v>118</v>
      </c>
      <c r="E295" s="31" t="s">
        <v>41</v>
      </c>
      <c r="F295" s="28" t="s">
        <v>56</v>
      </c>
      <c r="G295" s="28"/>
      <c r="H295" s="28" t="s">
        <v>145</v>
      </c>
      <c r="I295" s="35">
        <v>44077</v>
      </c>
      <c r="J295" s="51" t="s">
        <v>450</v>
      </c>
      <c r="K295" s="99"/>
      <c r="L295" s="34"/>
      <c r="M295" s="34"/>
    </row>
    <row r="296" spans="2:13">
      <c r="B296" s="28">
        <v>312</v>
      </c>
      <c r="C296" s="28" t="s">
        <v>122</v>
      </c>
      <c r="D296" s="30" t="s">
        <v>118</v>
      </c>
      <c r="E296" s="31" t="s">
        <v>41</v>
      </c>
      <c r="F296" s="28" t="s">
        <v>56</v>
      </c>
      <c r="G296" s="28"/>
      <c r="H296" s="28" t="s">
        <v>145</v>
      </c>
      <c r="I296" s="35">
        <v>44077</v>
      </c>
      <c r="J296" s="51" t="s">
        <v>450</v>
      </c>
      <c r="K296" s="99"/>
      <c r="L296" s="34"/>
      <c r="M296" s="34"/>
    </row>
    <row r="297" spans="2:13">
      <c r="B297" s="28">
        <v>313</v>
      </c>
      <c r="C297" s="28" t="s">
        <v>124</v>
      </c>
      <c r="D297" s="30" t="s">
        <v>118</v>
      </c>
      <c r="E297" s="31" t="s">
        <v>41</v>
      </c>
      <c r="F297" s="28" t="s">
        <v>81</v>
      </c>
      <c r="G297" s="28"/>
      <c r="H297" s="28" t="s">
        <v>145</v>
      </c>
      <c r="I297" s="35">
        <v>44077</v>
      </c>
      <c r="J297" s="51" t="s">
        <v>450</v>
      </c>
      <c r="K297" s="99"/>
      <c r="L297" s="34"/>
      <c r="M297" s="34"/>
    </row>
    <row r="298" spans="2:13">
      <c r="B298" s="28">
        <v>314</v>
      </c>
      <c r="C298" s="28" t="s">
        <v>132</v>
      </c>
      <c r="D298" s="30" t="s">
        <v>118</v>
      </c>
      <c r="E298" s="31" t="s">
        <v>41</v>
      </c>
      <c r="F298" s="28" t="s">
        <v>121</v>
      </c>
      <c r="G298" s="28"/>
      <c r="H298" s="28" t="s">
        <v>145</v>
      </c>
      <c r="I298" s="35">
        <v>44077</v>
      </c>
      <c r="J298" s="51" t="s">
        <v>450</v>
      </c>
      <c r="K298" s="99"/>
      <c r="L298" s="34"/>
      <c r="M298" s="34"/>
    </row>
    <row r="299" spans="2:13">
      <c r="B299" s="28">
        <v>315</v>
      </c>
      <c r="C299" s="28" t="s">
        <v>122</v>
      </c>
      <c r="D299" s="30" t="s">
        <v>118</v>
      </c>
      <c r="E299" s="31" t="s">
        <v>41</v>
      </c>
      <c r="F299" s="28" t="s">
        <v>130</v>
      </c>
      <c r="G299" s="28"/>
      <c r="H299" s="28" t="s">
        <v>145</v>
      </c>
      <c r="I299" s="35">
        <v>44077</v>
      </c>
      <c r="J299" s="51" t="s">
        <v>450</v>
      </c>
      <c r="K299" s="99"/>
      <c r="L299" s="34"/>
      <c r="M299" s="34"/>
    </row>
    <row r="300" spans="2:13">
      <c r="B300" s="28">
        <v>316</v>
      </c>
      <c r="C300" s="28" t="s">
        <v>117</v>
      </c>
      <c r="D300" s="30" t="s">
        <v>118</v>
      </c>
      <c r="E300" s="31" t="s">
        <v>41</v>
      </c>
      <c r="F300" s="28" t="s">
        <v>81</v>
      </c>
      <c r="G300" s="28"/>
      <c r="H300" s="28" t="s">
        <v>145</v>
      </c>
      <c r="I300" s="35">
        <v>44077</v>
      </c>
      <c r="J300" s="51" t="s">
        <v>450</v>
      </c>
      <c r="K300" s="99"/>
      <c r="L300" s="34"/>
      <c r="M300" s="34"/>
    </row>
    <row r="301" spans="2:13">
      <c r="B301" s="28">
        <v>317</v>
      </c>
      <c r="C301" s="28" t="s">
        <v>117</v>
      </c>
      <c r="D301" s="30" t="s">
        <v>118</v>
      </c>
      <c r="E301" s="31" t="s">
        <v>41</v>
      </c>
      <c r="F301" s="28" t="s">
        <v>48</v>
      </c>
      <c r="G301" s="28"/>
      <c r="H301" s="28" t="s">
        <v>145</v>
      </c>
      <c r="I301" s="35">
        <v>44077</v>
      </c>
      <c r="J301" s="51" t="s">
        <v>449</v>
      </c>
      <c r="K301" s="99"/>
      <c r="L301" s="34"/>
      <c r="M301" s="34"/>
    </row>
    <row r="302" spans="2:13">
      <c r="B302" s="28">
        <v>318</v>
      </c>
      <c r="C302" s="28" t="s">
        <v>128</v>
      </c>
      <c r="D302" s="30" t="s">
        <v>118</v>
      </c>
      <c r="E302" s="31" t="s">
        <v>41</v>
      </c>
      <c r="F302" s="28" t="s">
        <v>120</v>
      </c>
      <c r="G302" s="28"/>
      <c r="H302" s="28" t="s">
        <v>145</v>
      </c>
      <c r="I302" s="35">
        <v>44077</v>
      </c>
      <c r="J302" s="51" t="s">
        <v>450</v>
      </c>
      <c r="K302" s="99"/>
      <c r="L302" s="34"/>
      <c r="M302" s="34"/>
    </row>
    <row r="303" spans="2:13">
      <c r="B303" s="28">
        <v>319</v>
      </c>
      <c r="C303" s="28" t="s">
        <v>131</v>
      </c>
      <c r="D303" s="30" t="s">
        <v>118</v>
      </c>
      <c r="E303" s="31" t="s">
        <v>41</v>
      </c>
      <c r="F303" s="28" t="s">
        <v>121</v>
      </c>
      <c r="G303" s="28"/>
      <c r="H303" s="28" t="s">
        <v>145</v>
      </c>
      <c r="I303" s="35">
        <v>44077</v>
      </c>
      <c r="J303" s="51" t="s">
        <v>450</v>
      </c>
      <c r="K303" s="99"/>
      <c r="L303" s="34"/>
      <c r="M303" s="34"/>
    </row>
    <row r="304" spans="2:13">
      <c r="B304" s="28">
        <v>321</v>
      </c>
      <c r="C304" s="28" t="s">
        <v>123</v>
      </c>
      <c r="D304" s="30" t="s">
        <v>118</v>
      </c>
      <c r="E304" s="31" t="s">
        <v>41</v>
      </c>
      <c r="F304" s="28" t="s">
        <v>80</v>
      </c>
      <c r="G304" s="28"/>
      <c r="H304" s="28" t="s">
        <v>145</v>
      </c>
      <c r="I304" s="35">
        <v>44077</v>
      </c>
      <c r="J304" s="51" t="s">
        <v>449</v>
      </c>
      <c r="K304" s="99"/>
      <c r="L304" s="34"/>
      <c r="M304" s="34"/>
    </row>
    <row r="305" spans="2:13">
      <c r="B305" s="28">
        <v>322</v>
      </c>
      <c r="C305" s="28" t="s">
        <v>122</v>
      </c>
      <c r="D305" s="30" t="s">
        <v>118</v>
      </c>
      <c r="E305" s="31" t="s">
        <v>41</v>
      </c>
      <c r="F305" s="28" t="s">
        <v>80</v>
      </c>
      <c r="G305" s="28"/>
      <c r="H305" s="28" t="s">
        <v>145</v>
      </c>
      <c r="I305" s="35">
        <v>44077</v>
      </c>
      <c r="J305" s="51" t="s">
        <v>450</v>
      </c>
      <c r="K305" s="99"/>
      <c r="L305" s="34"/>
      <c r="M305" s="34"/>
    </row>
    <row r="306" spans="2:13">
      <c r="B306" s="28">
        <v>323</v>
      </c>
      <c r="C306" s="28" t="s">
        <v>122</v>
      </c>
      <c r="D306" s="30" t="s">
        <v>118</v>
      </c>
      <c r="E306" s="31" t="s">
        <v>41</v>
      </c>
      <c r="F306" s="28" t="s">
        <v>56</v>
      </c>
      <c r="G306" s="28"/>
      <c r="H306" s="28" t="s">
        <v>145</v>
      </c>
      <c r="I306" s="35">
        <v>44077</v>
      </c>
      <c r="J306" s="51" t="s">
        <v>450</v>
      </c>
      <c r="K306" s="99"/>
      <c r="L306" s="34"/>
      <c r="M306" s="34"/>
    </row>
    <row r="307" spans="2:13">
      <c r="B307" s="28">
        <v>325</v>
      </c>
      <c r="C307" s="28" t="s">
        <v>117</v>
      </c>
      <c r="D307" s="30" t="s">
        <v>118</v>
      </c>
      <c r="E307" s="31" t="s">
        <v>41</v>
      </c>
      <c r="F307" s="28" t="s">
        <v>13</v>
      </c>
      <c r="G307" s="28"/>
      <c r="H307" s="28" t="s">
        <v>145</v>
      </c>
      <c r="I307" s="35">
        <v>44077</v>
      </c>
      <c r="J307" s="51" t="s">
        <v>450</v>
      </c>
      <c r="K307" s="99"/>
      <c r="L307" s="34"/>
      <c r="M307" s="34"/>
    </row>
    <row r="308" spans="2:13">
      <c r="B308" s="28">
        <v>328</v>
      </c>
      <c r="C308" s="28" t="s">
        <v>122</v>
      </c>
      <c r="D308" s="30" t="s">
        <v>118</v>
      </c>
      <c r="E308" s="31" t="s">
        <v>41</v>
      </c>
      <c r="F308" s="28" t="s">
        <v>48</v>
      </c>
      <c r="G308" s="28"/>
      <c r="H308" s="28" t="s">
        <v>145</v>
      </c>
      <c r="I308" s="35">
        <v>44077</v>
      </c>
      <c r="J308" s="51" t="s">
        <v>449</v>
      </c>
      <c r="K308" s="99"/>
      <c r="L308" s="34"/>
      <c r="M308" s="34"/>
    </row>
    <row r="309" spans="2:13">
      <c r="B309" s="28">
        <v>332</v>
      </c>
      <c r="C309" s="28" t="s">
        <v>122</v>
      </c>
      <c r="D309" s="30" t="s">
        <v>118</v>
      </c>
      <c r="E309" s="31" t="s">
        <v>41</v>
      </c>
      <c r="F309" s="28" t="s">
        <v>121</v>
      </c>
      <c r="G309" s="28"/>
      <c r="H309" s="28" t="s">
        <v>145</v>
      </c>
      <c r="I309" s="35">
        <v>44077</v>
      </c>
      <c r="J309" s="51" t="s">
        <v>450</v>
      </c>
      <c r="K309" s="99"/>
      <c r="L309" s="34"/>
      <c r="M309" s="34"/>
    </row>
    <row r="310" spans="2:13">
      <c r="B310" s="28">
        <v>334</v>
      </c>
      <c r="C310" s="28" t="s">
        <v>122</v>
      </c>
      <c r="D310" s="30" t="s">
        <v>118</v>
      </c>
      <c r="E310" s="31" t="s">
        <v>41</v>
      </c>
      <c r="F310" s="28" t="s">
        <v>56</v>
      </c>
      <c r="G310" s="28"/>
      <c r="H310" s="28" t="s">
        <v>145</v>
      </c>
      <c r="I310" s="35">
        <v>44078</v>
      </c>
      <c r="J310" s="51" t="s">
        <v>450</v>
      </c>
      <c r="K310" s="99"/>
      <c r="L310" s="34"/>
      <c r="M310" s="34"/>
    </row>
    <row r="311" spans="2:13">
      <c r="B311" s="28">
        <v>335</v>
      </c>
      <c r="C311" s="28" t="s">
        <v>122</v>
      </c>
      <c r="D311" s="30" t="s">
        <v>118</v>
      </c>
      <c r="E311" s="31" t="s">
        <v>41</v>
      </c>
      <c r="F311" s="28" t="s">
        <v>81</v>
      </c>
      <c r="G311" s="28"/>
      <c r="H311" s="28" t="s">
        <v>145</v>
      </c>
      <c r="I311" s="35">
        <v>44078</v>
      </c>
      <c r="J311" s="51" t="s">
        <v>450</v>
      </c>
      <c r="K311" s="99"/>
      <c r="L311" s="34"/>
      <c r="M311" s="34"/>
    </row>
    <row r="312" spans="2:13">
      <c r="B312" s="28">
        <v>336</v>
      </c>
      <c r="C312" s="28" t="s">
        <v>135</v>
      </c>
      <c r="D312" s="30" t="s">
        <v>118</v>
      </c>
      <c r="E312" s="31" t="s">
        <v>41</v>
      </c>
      <c r="F312" s="28" t="s">
        <v>133</v>
      </c>
      <c r="G312" s="28"/>
      <c r="H312" s="28" t="s">
        <v>145</v>
      </c>
      <c r="I312" s="35">
        <v>44078</v>
      </c>
      <c r="J312" s="51" t="s">
        <v>450</v>
      </c>
      <c r="K312" s="99"/>
      <c r="L312" s="34"/>
      <c r="M312" s="34"/>
    </row>
    <row r="313" spans="2:13">
      <c r="B313" s="28">
        <v>337</v>
      </c>
      <c r="C313" s="28" t="s">
        <v>117</v>
      </c>
      <c r="D313" s="30" t="s">
        <v>118</v>
      </c>
      <c r="E313" s="31" t="s">
        <v>41</v>
      </c>
      <c r="F313" s="28" t="s">
        <v>81</v>
      </c>
      <c r="G313" s="28"/>
      <c r="H313" s="28" t="s">
        <v>145</v>
      </c>
      <c r="I313" s="35">
        <v>44078</v>
      </c>
      <c r="J313" s="51" t="s">
        <v>449</v>
      </c>
      <c r="K313" s="99"/>
      <c r="L313" s="34"/>
      <c r="M313" s="34"/>
    </row>
    <row r="314" spans="2:13">
      <c r="B314" s="28">
        <v>339</v>
      </c>
      <c r="C314" s="28" t="s">
        <v>129</v>
      </c>
      <c r="D314" s="30" t="s">
        <v>118</v>
      </c>
      <c r="E314" s="31" t="s">
        <v>41</v>
      </c>
      <c r="F314" s="28" t="s">
        <v>121</v>
      </c>
      <c r="G314" s="28"/>
      <c r="H314" s="28" t="s">
        <v>145</v>
      </c>
      <c r="I314" s="35">
        <v>44078</v>
      </c>
      <c r="J314" s="51" t="s">
        <v>450</v>
      </c>
      <c r="K314" s="99"/>
      <c r="L314" s="34"/>
      <c r="M314" s="34"/>
    </row>
    <row r="315" spans="2:13">
      <c r="B315" s="28">
        <v>340</v>
      </c>
      <c r="C315" s="28" t="s">
        <v>117</v>
      </c>
      <c r="D315" s="30" t="s">
        <v>118</v>
      </c>
      <c r="E315" s="31" t="s">
        <v>41</v>
      </c>
      <c r="F315" s="28" t="s">
        <v>121</v>
      </c>
      <c r="G315" s="28"/>
      <c r="H315" s="28" t="s">
        <v>145</v>
      </c>
      <c r="I315" s="35">
        <v>44078</v>
      </c>
      <c r="J315" s="51" t="s">
        <v>450</v>
      </c>
      <c r="K315" s="99"/>
      <c r="L315" s="34"/>
      <c r="M315" s="34"/>
    </row>
    <row r="316" spans="2:13">
      <c r="B316" s="28">
        <v>341</v>
      </c>
      <c r="C316" s="28" t="s">
        <v>134</v>
      </c>
      <c r="D316" s="30" t="s">
        <v>118</v>
      </c>
      <c r="E316" s="31" t="s">
        <v>41</v>
      </c>
      <c r="F316" s="28" t="s">
        <v>56</v>
      </c>
      <c r="G316" s="28"/>
      <c r="H316" s="28" t="s">
        <v>145</v>
      </c>
      <c r="I316" s="35">
        <v>44078</v>
      </c>
      <c r="J316" s="51" t="s">
        <v>450</v>
      </c>
      <c r="K316" s="99"/>
      <c r="L316" s="34"/>
      <c r="M316" s="34"/>
    </row>
    <row r="317" spans="2:13">
      <c r="B317" s="28">
        <v>342</v>
      </c>
      <c r="C317" s="28" t="s">
        <v>129</v>
      </c>
      <c r="D317" s="30" t="s">
        <v>118</v>
      </c>
      <c r="E317" s="31" t="s">
        <v>41</v>
      </c>
      <c r="F317" s="28" t="s">
        <v>133</v>
      </c>
      <c r="G317" s="28"/>
      <c r="H317" s="28" t="s">
        <v>145</v>
      </c>
      <c r="I317" s="35">
        <v>44078</v>
      </c>
      <c r="J317" s="51" t="s">
        <v>449</v>
      </c>
      <c r="K317" s="99"/>
      <c r="L317" s="34"/>
      <c r="M317" s="34"/>
    </row>
    <row r="318" spans="2:13">
      <c r="B318" s="28">
        <v>344</v>
      </c>
      <c r="C318" s="28" t="s">
        <v>123</v>
      </c>
      <c r="D318" s="30" t="s">
        <v>118</v>
      </c>
      <c r="E318" s="31" t="s">
        <v>41</v>
      </c>
      <c r="F318" s="28" t="s">
        <v>120</v>
      </c>
      <c r="G318" s="28"/>
      <c r="H318" s="28" t="s">
        <v>145</v>
      </c>
      <c r="I318" s="35">
        <v>44078</v>
      </c>
      <c r="J318" s="51" t="s">
        <v>450</v>
      </c>
      <c r="K318" s="99"/>
      <c r="L318" s="34"/>
      <c r="M318" s="34"/>
    </row>
    <row r="319" spans="2:13">
      <c r="B319" s="28">
        <v>345</v>
      </c>
      <c r="C319" s="28" t="s">
        <v>117</v>
      </c>
      <c r="D319" s="30" t="s">
        <v>118</v>
      </c>
      <c r="E319" s="31" t="s">
        <v>41</v>
      </c>
      <c r="F319" s="28" t="s">
        <v>121</v>
      </c>
      <c r="G319" s="28"/>
      <c r="H319" s="28" t="s">
        <v>145</v>
      </c>
      <c r="I319" s="35">
        <v>44078</v>
      </c>
      <c r="J319" s="51" t="s">
        <v>449</v>
      </c>
      <c r="K319" s="99"/>
      <c r="L319" s="34"/>
      <c r="M319" s="34"/>
    </row>
    <row r="320" spans="2:13">
      <c r="B320" s="28">
        <v>346</v>
      </c>
      <c r="C320" s="28" t="s">
        <v>124</v>
      </c>
      <c r="D320" s="30" t="s">
        <v>118</v>
      </c>
      <c r="E320" s="31" t="s">
        <v>41</v>
      </c>
      <c r="F320" s="28" t="s">
        <v>80</v>
      </c>
      <c r="G320" s="28"/>
      <c r="H320" s="28" t="s">
        <v>145</v>
      </c>
      <c r="I320" s="35">
        <v>44078</v>
      </c>
      <c r="J320" s="51" t="s">
        <v>450</v>
      </c>
      <c r="K320" s="99"/>
      <c r="L320" s="34"/>
      <c r="M320" s="34"/>
    </row>
    <row r="321" spans="2:13">
      <c r="B321" s="28">
        <v>349</v>
      </c>
      <c r="C321" s="28" t="s">
        <v>117</v>
      </c>
      <c r="D321" s="30" t="s">
        <v>118</v>
      </c>
      <c r="E321" s="31" t="s">
        <v>41</v>
      </c>
      <c r="F321" s="28" t="s">
        <v>48</v>
      </c>
      <c r="G321" s="28"/>
      <c r="H321" s="28" t="s">
        <v>145</v>
      </c>
      <c r="I321" s="35">
        <v>44078</v>
      </c>
      <c r="J321" s="51" t="s">
        <v>450</v>
      </c>
      <c r="K321" s="99"/>
      <c r="L321" s="34"/>
      <c r="M321" s="34"/>
    </row>
    <row r="322" spans="2:13">
      <c r="B322" s="28">
        <v>350</v>
      </c>
      <c r="C322" s="28" t="s">
        <v>117</v>
      </c>
      <c r="D322" s="30" t="s">
        <v>118</v>
      </c>
      <c r="E322" s="31" t="s">
        <v>41</v>
      </c>
      <c r="F322" s="28" t="s">
        <v>56</v>
      </c>
      <c r="G322" s="28"/>
      <c r="H322" s="28" t="s">
        <v>145</v>
      </c>
      <c r="I322" s="35">
        <v>44078</v>
      </c>
      <c r="J322" s="51" t="s">
        <v>449</v>
      </c>
      <c r="K322" s="99"/>
      <c r="L322" s="34"/>
      <c r="M322" s="34"/>
    </row>
    <row r="323" spans="2:13">
      <c r="B323" s="28">
        <v>351</v>
      </c>
      <c r="C323" s="28" t="s">
        <v>134</v>
      </c>
      <c r="D323" s="30" t="s">
        <v>118</v>
      </c>
      <c r="E323" s="31" t="s">
        <v>41</v>
      </c>
      <c r="F323" s="28" t="s">
        <v>56</v>
      </c>
      <c r="G323" s="28"/>
      <c r="H323" s="28" t="s">
        <v>145</v>
      </c>
      <c r="I323" s="35">
        <v>44078</v>
      </c>
      <c r="J323" s="51" t="s">
        <v>450</v>
      </c>
      <c r="K323" s="99"/>
      <c r="L323" s="34"/>
      <c r="M323" s="34"/>
    </row>
    <row r="324" spans="2:13">
      <c r="B324" s="28">
        <v>352</v>
      </c>
      <c r="C324" s="28" t="s">
        <v>124</v>
      </c>
      <c r="D324" s="30" t="s">
        <v>118</v>
      </c>
      <c r="E324" s="31" t="s">
        <v>41</v>
      </c>
      <c r="F324" s="28" t="s">
        <v>56</v>
      </c>
      <c r="G324" s="28"/>
      <c r="H324" s="28" t="s">
        <v>145</v>
      </c>
      <c r="I324" s="35">
        <v>44078</v>
      </c>
      <c r="J324" s="51" t="s">
        <v>450</v>
      </c>
      <c r="K324" s="99"/>
      <c r="L324" s="34"/>
      <c r="M324" s="34"/>
    </row>
    <row r="325" spans="2:13">
      <c r="B325" s="28">
        <v>353</v>
      </c>
      <c r="C325" s="28" t="s">
        <v>128</v>
      </c>
      <c r="D325" s="30" t="s">
        <v>118</v>
      </c>
      <c r="E325" s="31" t="s">
        <v>41</v>
      </c>
      <c r="F325" s="28" t="s">
        <v>120</v>
      </c>
      <c r="G325" s="28"/>
      <c r="H325" s="28" t="s">
        <v>145</v>
      </c>
      <c r="I325" s="53">
        <v>44074</v>
      </c>
      <c r="J325" s="52" t="s">
        <v>450</v>
      </c>
      <c r="K325" s="99"/>
      <c r="L325" s="34"/>
      <c r="M325" s="34"/>
    </row>
    <row r="326" spans="2:13">
      <c r="B326" s="28">
        <v>354</v>
      </c>
      <c r="C326" s="28" t="s">
        <v>135</v>
      </c>
      <c r="D326" s="30" t="s">
        <v>118</v>
      </c>
      <c r="E326" s="31" t="s">
        <v>41</v>
      </c>
      <c r="F326" s="28" t="s">
        <v>81</v>
      </c>
      <c r="G326" s="28"/>
      <c r="H326" s="28" t="s">
        <v>145</v>
      </c>
      <c r="I326" s="53">
        <v>44074</v>
      </c>
      <c r="J326" s="52" t="s">
        <v>449</v>
      </c>
      <c r="K326" s="99"/>
      <c r="L326" s="34"/>
      <c r="M326" s="34"/>
    </row>
    <row r="327" spans="2:13">
      <c r="B327" s="28">
        <v>355</v>
      </c>
      <c r="C327" s="28" t="s">
        <v>117</v>
      </c>
      <c r="D327" s="30" t="s">
        <v>118</v>
      </c>
      <c r="E327" s="31" t="s">
        <v>41</v>
      </c>
      <c r="F327" s="28" t="s">
        <v>121</v>
      </c>
      <c r="G327" s="28"/>
      <c r="H327" s="28" t="s">
        <v>145</v>
      </c>
      <c r="I327" s="53">
        <v>44074</v>
      </c>
      <c r="J327" s="52" t="s">
        <v>450</v>
      </c>
      <c r="K327" s="99"/>
      <c r="L327" s="34"/>
      <c r="M327" s="34"/>
    </row>
    <row r="328" spans="2:13">
      <c r="B328" s="28">
        <v>356</v>
      </c>
      <c r="C328" s="28" t="s">
        <v>129</v>
      </c>
      <c r="D328" s="30" t="s">
        <v>118</v>
      </c>
      <c r="E328" s="31" t="s">
        <v>41</v>
      </c>
      <c r="F328" s="28" t="s">
        <v>56</v>
      </c>
      <c r="G328" s="28"/>
      <c r="H328" s="28" t="s">
        <v>145</v>
      </c>
      <c r="I328" s="53">
        <v>44074</v>
      </c>
      <c r="J328" s="52" t="s">
        <v>449</v>
      </c>
      <c r="K328" s="99"/>
      <c r="L328" s="34"/>
      <c r="M328" s="34"/>
    </row>
    <row r="329" spans="2:13">
      <c r="B329" s="28">
        <v>357</v>
      </c>
      <c r="C329" s="28" t="s">
        <v>117</v>
      </c>
      <c r="D329" s="30" t="s">
        <v>118</v>
      </c>
      <c r="E329" s="31" t="s">
        <v>41</v>
      </c>
      <c r="F329" s="28" t="s">
        <v>81</v>
      </c>
      <c r="G329" s="28"/>
      <c r="H329" s="28" t="s">
        <v>145</v>
      </c>
      <c r="I329" s="53">
        <v>44074</v>
      </c>
      <c r="J329" s="52" t="s">
        <v>450</v>
      </c>
      <c r="K329" s="99"/>
      <c r="L329" s="34"/>
      <c r="M329" s="34"/>
    </row>
    <row r="330" spans="2:13">
      <c r="B330" s="28">
        <v>358</v>
      </c>
      <c r="C330" s="28" t="s">
        <v>134</v>
      </c>
      <c r="D330" s="30" t="s">
        <v>118</v>
      </c>
      <c r="E330" s="31" t="s">
        <v>41</v>
      </c>
      <c r="F330" s="28" t="s">
        <v>56</v>
      </c>
      <c r="G330" s="28"/>
      <c r="H330" s="28" t="s">
        <v>145</v>
      </c>
      <c r="I330" s="53">
        <v>44074</v>
      </c>
      <c r="J330" s="52" t="s">
        <v>450</v>
      </c>
      <c r="K330" s="99"/>
      <c r="L330" s="34"/>
      <c r="M330" s="34"/>
    </row>
    <row r="331" spans="2:13">
      <c r="B331" s="28">
        <v>359</v>
      </c>
      <c r="C331" s="28" t="s">
        <v>136</v>
      </c>
      <c r="D331" s="30" t="s">
        <v>118</v>
      </c>
      <c r="E331" s="31" t="s">
        <v>41</v>
      </c>
      <c r="F331" s="28" t="s">
        <v>13</v>
      </c>
      <c r="G331" s="28"/>
      <c r="H331" s="28" t="s">
        <v>145</v>
      </c>
      <c r="I331" s="53">
        <v>44074</v>
      </c>
      <c r="J331" s="52" t="s">
        <v>450</v>
      </c>
      <c r="K331" s="99"/>
      <c r="L331" s="34"/>
      <c r="M331" s="34"/>
    </row>
    <row r="332" spans="2:13">
      <c r="B332" s="28">
        <v>360</v>
      </c>
      <c r="C332" s="28" t="s">
        <v>129</v>
      </c>
      <c r="D332" s="30" t="s">
        <v>118</v>
      </c>
      <c r="E332" s="31" t="s">
        <v>41</v>
      </c>
      <c r="F332" s="28" t="s">
        <v>48</v>
      </c>
      <c r="G332" s="28"/>
      <c r="H332" s="28" t="s">
        <v>145</v>
      </c>
      <c r="I332" s="53">
        <v>44074</v>
      </c>
      <c r="J332" s="52" t="s">
        <v>450</v>
      </c>
      <c r="K332" s="99"/>
      <c r="L332" s="34"/>
      <c r="M332" s="34"/>
    </row>
    <row r="333" spans="2:13">
      <c r="B333" s="28">
        <v>361</v>
      </c>
      <c r="C333" s="28" t="s">
        <v>129</v>
      </c>
      <c r="D333" s="30" t="s">
        <v>118</v>
      </c>
      <c r="E333" s="31" t="s">
        <v>41</v>
      </c>
      <c r="F333" s="28" t="s">
        <v>80</v>
      </c>
      <c r="G333" s="28"/>
      <c r="H333" s="28" t="s">
        <v>145</v>
      </c>
      <c r="I333" s="53">
        <v>44074</v>
      </c>
      <c r="J333" s="52" t="s">
        <v>450</v>
      </c>
      <c r="K333" s="99"/>
      <c r="L333" s="34"/>
      <c r="M333" s="34"/>
    </row>
    <row r="334" spans="2:13">
      <c r="B334" s="28">
        <v>362</v>
      </c>
      <c r="C334" s="28" t="s">
        <v>122</v>
      </c>
      <c r="D334" s="30" t="s">
        <v>118</v>
      </c>
      <c r="E334" s="31" t="s">
        <v>41</v>
      </c>
      <c r="F334" s="28" t="s">
        <v>121</v>
      </c>
      <c r="G334" s="28"/>
      <c r="H334" s="28" t="s">
        <v>145</v>
      </c>
      <c r="I334" s="53">
        <v>44074</v>
      </c>
      <c r="J334" s="52" t="s">
        <v>450</v>
      </c>
      <c r="K334" s="99"/>
      <c r="L334" s="34"/>
      <c r="M334" s="34"/>
    </row>
    <row r="335" spans="2:13">
      <c r="B335" s="28">
        <v>363</v>
      </c>
      <c r="C335" s="28" t="s">
        <v>129</v>
      </c>
      <c r="D335" s="30" t="s">
        <v>118</v>
      </c>
      <c r="E335" s="31" t="s">
        <v>41</v>
      </c>
      <c r="F335" s="28" t="s">
        <v>121</v>
      </c>
      <c r="G335" s="28"/>
      <c r="H335" s="28" t="s">
        <v>145</v>
      </c>
      <c r="I335" s="53">
        <v>44074</v>
      </c>
      <c r="J335" s="52" t="s">
        <v>450</v>
      </c>
      <c r="K335" s="99"/>
      <c r="L335" s="34"/>
      <c r="M335" s="34"/>
    </row>
    <row r="336" spans="2:13">
      <c r="B336" s="28">
        <v>364</v>
      </c>
      <c r="C336" s="28" t="s">
        <v>134</v>
      </c>
      <c r="D336" s="30" t="s">
        <v>118</v>
      </c>
      <c r="E336" s="31" t="s">
        <v>41</v>
      </c>
      <c r="F336" s="28" t="s">
        <v>13</v>
      </c>
      <c r="G336" s="28"/>
      <c r="H336" s="28" t="s">
        <v>145</v>
      </c>
      <c r="I336" s="53">
        <v>44074</v>
      </c>
      <c r="J336" s="52" t="s">
        <v>450</v>
      </c>
      <c r="K336" s="99"/>
      <c r="L336" s="34"/>
      <c r="M336" s="34"/>
    </row>
    <row r="337" spans="2:13">
      <c r="B337" s="28">
        <v>365</v>
      </c>
      <c r="C337" s="28" t="s">
        <v>128</v>
      </c>
      <c r="D337" s="30" t="s">
        <v>118</v>
      </c>
      <c r="E337" s="31" t="s">
        <v>41</v>
      </c>
      <c r="F337" s="28" t="s">
        <v>48</v>
      </c>
      <c r="G337" s="28"/>
      <c r="H337" s="28" t="s">
        <v>145</v>
      </c>
      <c r="I337" s="53">
        <v>44074</v>
      </c>
      <c r="J337" s="52" t="s">
        <v>450</v>
      </c>
      <c r="K337" s="99"/>
      <c r="L337" s="34"/>
      <c r="M337" s="34"/>
    </row>
    <row r="338" spans="2:13">
      <c r="B338" s="28">
        <v>366</v>
      </c>
      <c r="C338" s="28" t="s">
        <v>129</v>
      </c>
      <c r="D338" s="30" t="s">
        <v>118</v>
      </c>
      <c r="E338" s="31" t="s">
        <v>41</v>
      </c>
      <c r="F338" s="28" t="s">
        <v>13</v>
      </c>
      <c r="G338" s="28"/>
      <c r="H338" s="28" t="s">
        <v>145</v>
      </c>
      <c r="I338" s="53">
        <v>44074</v>
      </c>
      <c r="J338" s="52" t="s">
        <v>450</v>
      </c>
      <c r="K338" s="99"/>
      <c r="L338" s="34"/>
      <c r="M338" s="34"/>
    </row>
    <row r="339" spans="2:13">
      <c r="B339" s="28">
        <v>367</v>
      </c>
      <c r="C339" s="28" t="s">
        <v>129</v>
      </c>
      <c r="D339" s="30" t="s">
        <v>118</v>
      </c>
      <c r="E339" s="31" t="s">
        <v>41</v>
      </c>
      <c r="F339" s="28" t="s">
        <v>56</v>
      </c>
      <c r="G339" s="28"/>
      <c r="H339" s="28" t="s">
        <v>145</v>
      </c>
      <c r="I339" s="53">
        <v>44074</v>
      </c>
      <c r="J339" s="52" t="s">
        <v>450</v>
      </c>
      <c r="K339" s="99"/>
      <c r="L339" s="34"/>
      <c r="M339" s="34"/>
    </row>
    <row r="340" spans="2:13">
      <c r="B340" s="28">
        <v>368</v>
      </c>
      <c r="C340" s="28" t="s">
        <v>124</v>
      </c>
      <c r="D340" s="30" t="s">
        <v>118</v>
      </c>
      <c r="E340" s="31" t="s">
        <v>41</v>
      </c>
      <c r="F340" s="28" t="s">
        <v>143</v>
      </c>
      <c r="G340" s="28"/>
      <c r="H340" s="28" t="s">
        <v>145</v>
      </c>
      <c r="I340" s="35">
        <v>44083</v>
      </c>
      <c r="J340" s="51" t="s">
        <v>450</v>
      </c>
      <c r="K340" s="99"/>
      <c r="L340" s="34"/>
      <c r="M340" s="34"/>
    </row>
    <row r="341" spans="2:13">
      <c r="B341" s="28">
        <v>369</v>
      </c>
      <c r="C341" s="28" t="s">
        <v>122</v>
      </c>
      <c r="D341" s="30" t="s">
        <v>118</v>
      </c>
      <c r="E341" s="31" t="s">
        <v>41</v>
      </c>
      <c r="F341" s="28" t="s">
        <v>56</v>
      </c>
      <c r="G341" s="28"/>
      <c r="H341" s="28" t="s">
        <v>145</v>
      </c>
      <c r="I341" s="35">
        <v>44083</v>
      </c>
      <c r="J341" s="51" t="s">
        <v>450</v>
      </c>
      <c r="K341" s="99"/>
      <c r="L341" s="34"/>
      <c r="M341" s="34"/>
    </row>
    <row r="342" spans="2:13">
      <c r="B342" s="28">
        <v>370</v>
      </c>
      <c r="C342" s="28" t="s">
        <v>132</v>
      </c>
      <c r="D342" s="30" t="s">
        <v>118</v>
      </c>
      <c r="E342" s="31" t="s">
        <v>41</v>
      </c>
      <c r="F342" s="28" t="s">
        <v>13</v>
      </c>
      <c r="G342" s="28"/>
      <c r="H342" s="28" t="s">
        <v>145</v>
      </c>
      <c r="I342" s="35">
        <v>44083</v>
      </c>
      <c r="J342" s="51" t="s">
        <v>450</v>
      </c>
      <c r="K342" s="99"/>
      <c r="L342" s="34"/>
      <c r="M342" s="34"/>
    </row>
    <row r="343" spans="2:13">
      <c r="B343" s="28">
        <v>371</v>
      </c>
      <c r="C343" s="28" t="s">
        <v>122</v>
      </c>
      <c r="D343" s="30" t="s">
        <v>118</v>
      </c>
      <c r="E343" s="31" t="s">
        <v>41</v>
      </c>
      <c r="F343" s="28" t="s">
        <v>120</v>
      </c>
      <c r="G343" s="28"/>
      <c r="H343" s="28" t="s">
        <v>145</v>
      </c>
      <c r="I343" s="35">
        <v>44083</v>
      </c>
      <c r="J343" s="51" t="s">
        <v>450</v>
      </c>
      <c r="K343" s="99"/>
      <c r="L343" s="34"/>
      <c r="M343" s="34"/>
    </row>
    <row r="344" spans="2:13">
      <c r="B344" s="28">
        <v>372</v>
      </c>
      <c r="C344" s="28" t="s">
        <v>122</v>
      </c>
      <c r="D344" s="30" t="s">
        <v>118</v>
      </c>
      <c r="E344" s="31" t="s">
        <v>41</v>
      </c>
      <c r="F344" s="28" t="s">
        <v>56</v>
      </c>
      <c r="G344" s="28"/>
      <c r="H344" s="28" t="s">
        <v>145</v>
      </c>
      <c r="I344" s="35">
        <v>44083</v>
      </c>
      <c r="J344" s="51" t="s">
        <v>450</v>
      </c>
      <c r="K344" s="99"/>
      <c r="L344" s="34"/>
      <c r="M344" s="34"/>
    </row>
    <row r="345" spans="2:13">
      <c r="B345" s="28">
        <v>373</v>
      </c>
      <c r="C345" s="28" t="s">
        <v>128</v>
      </c>
      <c r="D345" s="30" t="s">
        <v>118</v>
      </c>
      <c r="E345" s="31" t="s">
        <v>41</v>
      </c>
      <c r="F345" s="28" t="s">
        <v>143</v>
      </c>
      <c r="G345" s="28"/>
      <c r="H345" s="28" t="s">
        <v>145</v>
      </c>
      <c r="I345" s="35">
        <v>44083</v>
      </c>
      <c r="J345" s="51" t="s">
        <v>449</v>
      </c>
      <c r="K345" s="99"/>
      <c r="L345" s="34"/>
      <c r="M345" s="34"/>
    </row>
    <row r="346" spans="2:13">
      <c r="B346" s="28">
        <v>374</v>
      </c>
      <c r="C346" s="28" t="s">
        <v>122</v>
      </c>
      <c r="D346" s="30" t="s">
        <v>118</v>
      </c>
      <c r="E346" s="31" t="s">
        <v>41</v>
      </c>
      <c r="F346" s="28" t="s">
        <v>120</v>
      </c>
      <c r="G346" s="28"/>
      <c r="H346" s="28" t="s">
        <v>145</v>
      </c>
      <c r="I346" s="35">
        <v>44083</v>
      </c>
      <c r="J346" s="51" t="s">
        <v>449</v>
      </c>
      <c r="K346" s="99"/>
      <c r="L346" s="34"/>
      <c r="M346" s="34"/>
    </row>
    <row r="347" spans="2:13">
      <c r="B347" s="28">
        <v>375</v>
      </c>
      <c r="C347" s="28" t="s">
        <v>122</v>
      </c>
      <c r="D347" s="30" t="s">
        <v>118</v>
      </c>
      <c r="E347" s="31" t="s">
        <v>41</v>
      </c>
      <c r="F347" s="28" t="s">
        <v>120</v>
      </c>
      <c r="G347" s="28"/>
      <c r="H347" s="28" t="s">
        <v>145</v>
      </c>
      <c r="I347" s="35">
        <v>44083</v>
      </c>
      <c r="J347" s="51" t="s">
        <v>450</v>
      </c>
      <c r="K347" s="99"/>
      <c r="L347" s="34"/>
      <c r="M347" s="34"/>
    </row>
    <row r="348" spans="2:13">
      <c r="B348" s="28">
        <v>376</v>
      </c>
      <c r="C348" s="28" t="s">
        <v>117</v>
      </c>
      <c r="D348" s="30" t="s">
        <v>118</v>
      </c>
      <c r="E348" s="31" t="s">
        <v>41</v>
      </c>
      <c r="F348" s="28" t="s">
        <v>80</v>
      </c>
      <c r="G348" s="28"/>
      <c r="H348" s="28" t="s">
        <v>145</v>
      </c>
      <c r="I348" s="35">
        <v>44083</v>
      </c>
      <c r="J348" s="51" t="s">
        <v>450</v>
      </c>
      <c r="K348" s="99"/>
      <c r="L348" s="34"/>
      <c r="M348" s="34"/>
    </row>
    <row r="349" spans="2:13">
      <c r="B349" s="28">
        <v>377</v>
      </c>
      <c r="C349" s="28" t="s">
        <v>117</v>
      </c>
      <c r="D349" s="30" t="s">
        <v>118</v>
      </c>
      <c r="E349" s="31" t="s">
        <v>41</v>
      </c>
      <c r="F349" s="28" t="s">
        <v>80</v>
      </c>
      <c r="G349" s="28"/>
      <c r="H349" s="28" t="s">
        <v>145</v>
      </c>
      <c r="I349" s="35">
        <v>44083</v>
      </c>
      <c r="J349" s="51" t="s">
        <v>450</v>
      </c>
      <c r="K349" s="99"/>
      <c r="L349" s="34"/>
      <c r="M349" s="34"/>
    </row>
    <row r="350" spans="2:13">
      <c r="B350" s="28">
        <v>378</v>
      </c>
      <c r="C350" s="28" t="s">
        <v>124</v>
      </c>
      <c r="D350" s="30" t="s">
        <v>118</v>
      </c>
      <c r="E350" s="31" t="s">
        <v>41</v>
      </c>
      <c r="F350" s="28" t="s">
        <v>120</v>
      </c>
      <c r="G350" s="28"/>
      <c r="H350" s="28" t="s">
        <v>145</v>
      </c>
      <c r="I350" s="35">
        <v>44083</v>
      </c>
      <c r="J350" s="51" t="s">
        <v>450</v>
      </c>
      <c r="K350" s="99"/>
      <c r="L350" s="34"/>
      <c r="M350" s="34"/>
    </row>
    <row r="351" spans="2:13">
      <c r="B351" s="28">
        <v>379</v>
      </c>
      <c r="C351" s="28" t="s">
        <v>131</v>
      </c>
      <c r="D351" s="30" t="s">
        <v>118</v>
      </c>
      <c r="E351" s="31" t="s">
        <v>41</v>
      </c>
      <c r="F351" s="28" t="s">
        <v>120</v>
      </c>
      <c r="G351" s="28"/>
      <c r="H351" s="28" t="s">
        <v>145</v>
      </c>
      <c r="I351" s="35">
        <v>44083</v>
      </c>
      <c r="J351" s="51" t="s">
        <v>450</v>
      </c>
      <c r="K351" s="99"/>
      <c r="L351" s="34"/>
      <c r="M351" s="34"/>
    </row>
    <row r="352" spans="2:13">
      <c r="B352" s="28">
        <v>380</v>
      </c>
      <c r="C352" s="28" t="s">
        <v>128</v>
      </c>
      <c r="D352" s="30" t="s">
        <v>118</v>
      </c>
      <c r="E352" s="31" t="s">
        <v>41</v>
      </c>
      <c r="F352" s="28" t="s">
        <v>120</v>
      </c>
      <c r="G352" s="28"/>
      <c r="H352" s="28" t="s">
        <v>145</v>
      </c>
      <c r="I352" s="35">
        <v>44083</v>
      </c>
      <c r="J352" s="51" t="s">
        <v>450</v>
      </c>
      <c r="K352" s="99"/>
      <c r="L352" s="34"/>
      <c r="M352" s="34"/>
    </row>
    <row r="353" spans="2:13">
      <c r="B353" s="28">
        <v>381</v>
      </c>
      <c r="C353" s="28" t="s">
        <v>132</v>
      </c>
      <c r="D353" s="30" t="s">
        <v>118</v>
      </c>
      <c r="E353" s="31" t="s">
        <v>41</v>
      </c>
      <c r="F353" s="28" t="s">
        <v>121</v>
      </c>
      <c r="G353" s="28"/>
      <c r="H353" s="28" t="s">
        <v>145</v>
      </c>
      <c r="I353" s="35">
        <v>44083</v>
      </c>
      <c r="J353" s="51" t="s">
        <v>450</v>
      </c>
      <c r="K353" s="99"/>
      <c r="L353" s="34"/>
      <c r="M353" s="34"/>
    </row>
    <row r="354" spans="2:13">
      <c r="B354" s="28">
        <v>383</v>
      </c>
      <c r="C354" s="28" t="s">
        <v>135</v>
      </c>
      <c r="D354" s="30" t="s">
        <v>118</v>
      </c>
      <c r="E354" s="31" t="s">
        <v>41</v>
      </c>
      <c r="F354" s="28" t="s">
        <v>120</v>
      </c>
      <c r="G354" s="28"/>
      <c r="H354" s="28" t="s">
        <v>145</v>
      </c>
      <c r="I354" s="35">
        <v>44083</v>
      </c>
      <c r="J354" s="51" t="s">
        <v>450</v>
      </c>
      <c r="K354" s="99"/>
      <c r="L354" s="34"/>
      <c r="M354" s="34"/>
    </row>
    <row r="355" spans="2:13">
      <c r="B355" s="28">
        <v>384</v>
      </c>
      <c r="C355" s="28" t="s">
        <v>123</v>
      </c>
      <c r="D355" s="30" t="s">
        <v>118</v>
      </c>
      <c r="E355" s="31" t="s">
        <v>41</v>
      </c>
      <c r="F355" s="28" t="s">
        <v>120</v>
      </c>
      <c r="G355" s="28"/>
      <c r="H355" s="28" t="s">
        <v>145</v>
      </c>
      <c r="I355" s="35">
        <v>44083</v>
      </c>
      <c r="J355" s="51" t="s">
        <v>450</v>
      </c>
      <c r="K355" s="99"/>
      <c r="L355" s="34"/>
      <c r="M355" s="34"/>
    </row>
    <row r="356" spans="2:13">
      <c r="B356" s="28">
        <v>385</v>
      </c>
      <c r="C356" s="28" t="s">
        <v>123</v>
      </c>
      <c r="D356" s="30" t="s">
        <v>118</v>
      </c>
      <c r="E356" s="31" t="s">
        <v>41</v>
      </c>
      <c r="F356" s="28" t="s">
        <v>120</v>
      </c>
      <c r="G356" s="28"/>
      <c r="H356" s="28" t="s">
        <v>145</v>
      </c>
      <c r="I356" s="35">
        <v>44083</v>
      </c>
      <c r="J356" s="51" t="s">
        <v>450</v>
      </c>
      <c r="K356" s="99"/>
      <c r="L356" s="34"/>
      <c r="M356" s="34"/>
    </row>
    <row r="357" spans="2:13">
      <c r="B357" s="28">
        <v>386</v>
      </c>
      <c r="C357" s="28" t="s">
        <v>134</v>
      </c>
      <c r="D357" s="30" t="s">
        <v>118</v>
      </c>
      <c r="E357" s="31" t="s">
        <v>41</v>
      </c>
      <c r="F357" s="28" t="s">
        <v>56</v>
      </c>
      <c r="G357" s="28"/>
      <c r="H357" s="28" t="s">
        <v>145</v>
      </c>
      <c r="I357" s="35">
        <v>44083</v>
      </c>
      <c r="J357" s="51" t="s">
        <v>450</v>
      </c>
      <c r="K357" s="99"/>
      <c r="L357" s="34"/>
      <c r="M357" s="34"/>
    </row>
    <row r="358" spans="2:13" ht="36">
      <c r="B358" s="28">
        <v>387</v>
      </c>
      <c r="C358" s="28" t="s">
        <v>117</v>
      </c>
      <c r="D358" s="30" t="s">
        <v>118</v>
      </c>
      <c r="E358" s="31" t="s">
        <v>41</v>
      </c>
      <c r="F358" s="28" t="s">
        <v>48</v>
      </c>
      <c r="G358" s="28"/>
      <c r="H358" s="28" t="s">
        <v>146</v>
      </c>
      <c r="I358" s="35">
        <v>44053</v>
      </c>
      <c r="J358" s="51" t="s">
        <v>449</v>
      </c>
      <c r="K358" s="99"/>
      <c r="L358" s="34" t="s">
        <v>471</v>
      </c>
      <c r="M358" s="48" t="s">
        <v>470</v>
      </c>
    </row>
    <row r="359" spans="2:13">
      <c r="B359" s="28">
        <v>388</v>
      </c>
      <c r="C359" s="28" t="s">
        <v>122</v>
      </c>
      <c r="D359" s="30" t="s">
        <v>118</v>
      </c>
      <c r="E359" s="31" t="s">
        <v>41</v>
      </c>
      <c r="F359" s="28" t="s">
        <v>121</v>
      </c>
      <c r="G359" s="28"/>
      <c r="H359" s="28" t="s">
        <v>146</v>
      </c>
      <c r="I359" s="35">
        <v>44053</v>
      </c>
      <c r="J359" s="51" t="s">
        <v>449</v>
      </c>
      <c r="K359" s="99"/>
      <c r="L359" s="34"/>
      <c r="M359" s="34"/>
    </row>
    <row r="360" spans="2:13">
      <c r="B360" s="28">
        <v>390</v>
      </c>
      <c r="C360" s="28" t="s">
        <v>129</v>
      </c>
      <c r="D360" s="30" t="s">
        <v>118</v>
      </c>
      <c r="E360" s="31" t="s">
        <v>41</v>
      </c>
      <c r="F360" s="28" t="s">
        <v>56</v>
      </c>
      <c r="G360" s="28"/>
      <c r="H360" s="28" t="s">
        <v>146</v>
      </c>
      <c r="I360" s="35">
        <v>44053</v>
      </c>
      <c r="J360" s="51" t="s">
        <v>449</v>
      </c>
      <c r="K360" s="99"/>
      <c r="L360" s="34"/>
      <c r="M360" s="34"/>
    </row>
    <row r="361" spans="2:13">
      <c r="B361" s="28">
        <v>391</v>
      </c>
      <c r="C361" s="28" t="s">
        <v>134</v>
      </c>
      <c r="D361" s="30" t="s">
        <v>118</v>
      </c>
      <c r="E361" s="31" t="s">
        <v>41</v>
      </c>
      <c r="F361" s="28" t="s">
        <v>56</v>
      </c>
      <c r="G361" s="28"/>
      <c r="H361" s="28" t="s">
        <v>146</v>
      </c>
      <c r="I361" s="35">
        <v>44053</v>
      </c>
      <c r="J361" s="51" t="s">
        <v>450</v>
      </c>
      <c r="K361" s="99"/>
      <c r="L361" s="34"/>
      <c r="M361" s="34"/>
    </row>
    <row r="362" spans="2:13">
      <c r="B362" s="28">
        <v>392</v>
      </c>
      <c r="C362" s="28" t="s">
        <v>131</v>
      </c>
      <c r="D362" s="30" t="s">
        <v>118</v>
      </c>
      <c r="E362" s="31" t="s">
        <v>41</v>
      </c>
      <c r="F362" s="28" t="s">
        <v>48</v>
      </c>
      <c r="G362" s="28"/>
      <c r="H362" s="28" t="s">
        <v>146</v>
      </c>
      <c r="I362" s="35">
        <v>44053</v>
      </c>
      <c r="J362" s="51" t="s">
        <v>449</v>
      </c>
      <c r="K362" s="99"/>
      <c r="L362" s="34"/>
      <c r="M362" s="34"/>
    </row>
    <row r="363" spans="2:13">
      <c r="B363" s="28">
        <v>393</v>
      </c>
      <c r="C363" s="28" t="s">
        <v>122</v>
      </c>
      <c r="D363" s="30" t="s">
        <v>118</v>
      </c>
      <c r="E363" s="31" t="s">
        <v>41</v>
      </c>
      <c r="F363" s="28" t="s">
        <v>130</v>
      </c>
      <c r="G363" s="28"/>
      <c r="H363" s="28" t="s">
        <v>146</v>
      </c>
      <c r="I363" s="35">
        <v>44053</v>
      </c>
      <c r="J363" s="51" t="s">
        <v>450</v>
      </c>
      <c r="K363" s="99"/>
      <c r="L363" s="34"/>
      <c r="M363" s="34"/>
    </row>
    <row r="364" spans="2:13">
      <c r="B364" s="28">
        <v>394</v>
      </c>
      <c r="C364" s="28" t="s">
        <v>136</v>
      </c>
      <c r="D364" s="30" t="s">
        <v>118</v>
      </c>
      <c r="E364" s="31" t="s">
        <v>41</v>
      </c>
      <c r="F364" s="28" t="s">
        <v>56</v>
      </c>
      <c r="G364" s="28"/>
      <c r="H364" s="28" t="s">
        <v>146</v>
      </c>
      <c r="I364" s="35">
        <v>44053</v>
      </c>
      <c r="J364" s="51" t="s">
        <v>450</v>
      </c>
      <c r="K364" s="99"/>
      <c r="L364" s="34"/>
      <c r="M364" s="34"/>
    </row>
    <row r="365" spans="2:13">
      <c r="B365" s="28">
        <v>395</v>
      </c>
      <c r="C365" s="28" t="s">
        <v>117</v>
      </c>
      <c r="D365" s="30" t="s">
        <v>118</v>
      </c>
      <c r="E365" s="31" t="s">
        <v>41</v>
      </c>
      <c r="F365" s="28" t="s">
        <v>120</v>
      </c>
      <c r="G365" s="28"/>
      <c r="H365" s="28" t="s">
        <v>146</v>
      </c>
      <c r="I365" s="35">
        <v>44053</v>
      </c>
      <c r="J365" s="51" t="s">
        <v>449</v>
      </c>
      <c r="K365" s="99"/>
      <c r="L365" s="34"/>
      <c r="M365" s="34"/>
    </row>
    <row r="366" spans="2:13">
      <c r="B366" s="28">
        <v>396</v>
      </c>
      <c r="C366" s="28" t="s">
        <v>117</v>
      </c>
      <c r="D366" s="30" t="s">
        <v>118</v>
      </c>
      <c r="E366" s="31" t="s">
        <v>41</v>
      </c>
      <c r="F366" s="28" t="s">
        <v>121</v>
      </c>
      <c r="G366" s="28"/>
      <c r="H366" s="28" t="s">
        <v>146</v>
      </c>
      <c r="I366" s="35">
        <v>44053</v>
      </c>
      <c r="J366" s="51" t="s">
        <v>449</v>
      </c>
      <c r="K366" s="99"/>
      <c r="L366" s="34"/>
      <c r="M366" s="34"/>
    </row>
    <row r="367" spans="2:13">
      <c r="B367" s="28">
        <v>397</v>
      </c>
      <c r="C367" s="28" t="s">
        <v>126</v>
      </c>
      <c r="D367" s="30" t="s">
        <v>118</v>
      </c>
      <c r="E367" s="31" t="s">
        <v>41</v>
      </c>
      <c r="F367" s="28" t="s">
        <v>13</v>
      </c>
      <c r="G367" s="28"/>
      <c r="H367" s="28" t="s">
        <v>146</v>
      </c>
      <c r="I367" s="35">
        <v>44053</v>
      </c>
      <c r="J367" s="51" t="s">
        <v>450</v>
      </c>
      <c r="K367" s="99"/>
      <c r="L367" s="34"/>
      <c r="M367" s="34"/>
    </row>
    <row r="368" spans="2:13">
      <c r="B368" s="28">
        <v>398</v>
      </c>
      <c r="C368" s="28" t="s">
        <v>124</v>
      </c>
      <c r="D368" s="30" t="s">
        <v>118</v>
      </c>
      <c r="E368" s="31" t="s">
        <v>41</v>
      </c>
      <c r="F368" s="28" t="s">
        <v>56</v>
      </c>
      <c r="G368" s="28"/>
      <c r="H368" s="28" t="s">
        <v>146</v>
      </c>
      <c r="I368" s="35">
        <v>44058</v>
      </c>
      <c r="J368" s="51" t="s">
        <v>450</v>
      </c>
      <c r="K368" s="99"/>
      <c r="L368" s="34"/>
      <c r="M368" s="34"/>
    </row>
    <row r="369" spans="2:13">
      <c r="B369" s="28">
        <v>400</v>
      </c>
      <c r="C369" s="28" t="s">
        <v>117</v>
      </c>
      <c r="D369" s="30" t="s">
        <v>118</v>
      </c>
      <c r="E369" s="31" t="s">
        <v>41</v>
      </c>
      <c r="F369" s="28" t="s">
        <v>120</v>
      </c>
      <c r="G369" s="28"/>
      <c r="H369" s="28" t="s">
        <v>146</v>
      </c>
      <c r="I369" s="35">
        <v>44058</v>
      </c>
      <c r="J369" s="51" t="s">
        <v>449</v>
      </c>
      <c r="K369" s="99"/>
      <c r="L369" s="34"/>
      <c r="M369" s="34"/>
    </row>
    <row r="370" spans="2:13">
      <c r="B370" s="28">
        <v>402</v>
      </c>
      <c r="C370" s="28" t="s">
        <v>128</v>
      </c>
      <c r="D370" s="30" t="s">
        <v>118</v>
      </c>
      <c r="E370" s="31" t="s">
        <v>41</v>
      </c>
      <c r="F370" s="28" t="s">
        <v>120</v>
      </c>
      <c r="G370" s="28"/>
      <c r="H370" s="28" t="s">
        <v>146</v>
      </c>
      <c r="I370" s="35">
        <v>44058</v>
      </c>
      <c r="J370" s="51" t="s">
        <v>450</v>
      </c>
      <c r="K370" s="99"/>
      <c r="L370" s="34"/>
      <c r="M370" s="34"/>
    </row>
    <row r="371" spans="2:13">
      <c r="B371" s="28">
        <v>403</v>
      </c>
      <c r="C371" s="28" t="s">
        <v>117</v>
      </c>
      <c r="D371" s="30" t="s">
        <v>118</v>
      </c>
      <c r="E371" s="31" t="s">
        <v>41</v>
      </c>
      <c r="F371" s="28" t="s">
        <v>121</v>
      </c>
      <c r="G371" s="28"/>
      <c r="H371" s="28" t="s">
        <v>146</v>
      </c>
      <c r="I371" s="35">
        <v>44058</v>
      </c>
      <c r="J371" s="51" t="s">
        <v>449</v>
      </c>
      <c r="K371" s="99"/>
      <c r="L371" s="34"/>
      <c r="M371" s="34"/>
    </row>
    <row r="372" spans="2:13">
      <c r="B372" s="28">
        <v>404</v>
      </c>
      <c r="C372" s="28" t="s">
        <v>127</v>
      </c>
      <c r="D372" s="30" t="s">
        <v>118</v>
      </c>
      <c r="E372" s="31" t="s">
        <v>41</v>
      </c>
      <c r="F372" s="28" t="s">
        <v>130</v>
      </c>
      <c r="G372" s="28"/>
      <c r="H372" s="28" t="s">
        <v>146</v>
      </c>
      <c r="I372" s="35">
        <v>44058</v>
      </c>
      <c r="J372" s="51" t="s">
        <v>450</v>
      </c>
      <c r="K372" s="99"/>
      <c r="L372" s="34"/>
      <c r="M372" s="34"/>
    </row>
    <row r="373" spans="2:13">
      <c r="B373" s="28">
        <v>405</v>
      </c>
      <c r="C373" s="28" t="s">
        <v>134</v>
      </c>
      <c r="D373" s="30" t="s">
        <v>118</v>
      </c>
      <c r="E373" s="31" t="s">
        <v>41</v>
      </c>
      <c r="F373" s="28" t="s">
        <v>13</v>
      </c>
      <c r="G373" s="28"/>
      <c r="H373" s="28" t="s">
        <v>146</v>
      </c>
      <c r="I373" s="35">
        <v>44058</v>
      </c>
      <c r="J373" s="51" t="s">
        <v>449</v>
      </c>
      <c r="K373" s="99"/>
      <c r="L373" s="34"/>
      <c r="M373" s="34"/>
    </row>
    <row r="374" spans="2:13">
      <c r="B374" s="28">
        <v>406</v>
      </c>
      <c r="C374" s="28" t="s">
        <v>122</v>
      </c>
      <c r="D374" s="30" t="s">
        <v>118</v>
      </c>
      <c r="E374" s="31" t="s">
        <v>41</v>
      </c>
      <c r="F374" s="28" t="s">
        <v>121</v>
      </c>
      <c r="G374" s="28"/>
      <c r="H374" s="28" t="s">
        <v>146</v>
      </c>
      <c r="I374" s="35">
        <v>44058</v>
      </c>
      <c r="J374" s="51" t="s">
        <v>450</v>
      </c>
      <c r="K374" s="99"/>
      <c r="L374" s="34"/>
      <c r="M374" s="34"/>
    </row>
    <row r="375" spans="2:13">
      <c r="B375" s="28">
        <v>407</v>
      </c>
      <c r="C375" s="28" t="s">
        <v>122</v>
      </c>
      <c r="D375" s="30" t="s">
        <v>118</v>
      </c>
      <c r="E375" s="31" t="s">
        <v>41</v>
      </c>
      <c r="F375" s="28" t="s">
        <v>133</v>
      </c>
      <c r="G375" s="28"/>
      <c r="H375" s="28" t="s">
        <v>146</v>
      </c>
      <c r="I375" s="35">
        <v>44058</v>
      </c>
      <c r="J375" s="51" t="s">
        <v>449</v>
      </c>
      <c r="K375" s="99"/>
      <c r="L375" s="34"/>
      <c r="M375" s="34"/>
    </row>
    <row r="376" spans="2:13">
      <c r="B376" s="28">
        <v>408</v>
      </c>
      <c r="C376" s="28" t="s">
        <v>128</v>
      </c>
      <c r="D376" s="30" t="s">
        <v>118</v>
      </c>
      <c r="E376" s="31" t="s">
        <v>41</v>
      </c>
      <c r="F376" s="28" t="s">
        <v>121</v>
      </c>
      <c r="G376" s="28"/>
      <c r="H376" s="28" t="s">
        <v>146</v>
      </c>
      <c r="I376" s="35">
        <v>44058</v>
      </c>
      <c r="J376" s="51" t="s">
        <v>449</v>
      </c>
      <c r="K376" s="99"/>
      <c r="L376" s="34"/>
      <c r="M376" s="34"/>
    </row>
    <row r="377" spans="2:13">
      <c r="B377" s="28">
        <v>409</v>
      </c>
      <c r="C377" s="28" t="s">
        <v>117</v>
      </c>
      <c r="D377" s="30" t="s">
        <v>118</v>
      </c>
      <c r="E377" s="31" t="s">
        <v>41</v>
      </c>
      <c r="F377" s="28" t="s">
        <v>130</v>
      </c>
      <c r="G377" s="28"/>
      <c r="H377" s="28" t="s">
        <v>146</v>
      </c>
      <c r="I377" s="35">
        <v>44058</v>
      </c>
      <c r="J377" s="51" t="s">
        <v>450</v>
      </c>
      <c r="K377" s="99"/>
      <c r="L377" s="34"/>
      <c r="M377" s="34"/>
    </row>
    <row r="378" spans="2:13">
      <c r="B378" s="28">
        <v>410</v>
      </c>
      <c r="C378" s="28" t="s">
        <v>117</v>
      </c>
      <c r="D378" s="30" t="s">
        <v>118</v>
      </c>
      <c r="E378" s="31" t="s">
        <v>41</v>
      </c>
      <c r="F378" s="28" t="s">
        <v>130</v>
      </c>
      <c r="G378" s="28"/>
      <c r="H378" s="28" t="s">
        <v>146</v>
      </c>
      <c r="I378" s="35">
        <v>44060</v>
      </c>
      <c r="J378" s="51" t="s">
        <v>450</v>
      </c>
      <c r="K378" s="99"/>
      <c r="L378" s="34"/>
      <c r="M378" s="34"/>
    </row>
    <row r="379" spans="2:13">
      <c r="B379" s="28">
        <v>412</v>
      </c>
      <c r="C379" s="28" t="s">
        <v>134</v>
      </c>
      <c r="D379" s="30" t="s">
        <v>118</v>
      </c>
      <c r="E379" s="31" t="s">
        <v>41</v>
      </c>
      <c r="F379" s="28" t="s">
        <v>80</v>
      </c>
      <c r="G379" s="28"/>
      <c r="H379" s="28" t="s">
        <v>146</v>
      </c>
      <c r="I379" s="35">
        <v>44060</v>
      </c>
      <c r="J379" s="51" t="s">
        <v>449</v>
      </c>
      <c r="K379" s="99"/>
      <c r="L379" s="34"/>
      <c r="M379" s="34"/>
    </row>
    <row r="380" spans="2:13">
      <c r="B380" s="28">
        <v>413</v>
      </c>
      <c r="C380" s="28" t="s">
        <v>122</v>
      </c>
      <c r="D380" s="30" t="s">
        <v>118</v>
      </c>
      <c r="E380" s="31" t="s">
        <v>41</v>
      </c>
      <c r="F380" s="28" t="s">
        <v>81</v>
      </c>
      <c r="G380" s="28"/>
      <c r="H380" s="28" t="s">
        <v>146</v>
      </c>
      <c r="I380" s="35">
        <v>44060</v>
      </c>
      <c r="J380" s="51" t="s">
        <v>450</v>
      </c>
      <c r="K380" s="99"/>
      <c r="L380" s="34"/>
      <c r="M380" s="34"/>
    </row>
    <row r="381" spans="2:13">
      <c r="B381" s="28">
        <v>414</v>
      </c>
      <c r="C381" s="28" t="s">
        <v>117</v>
      </c>
      <c r="D381" s="30" t="s">
        <v>118</v>
      </c>
      <c r="E381" s="31" t="s">
        <v>41</v>
      </c>
      <c r="F381" s="28" t="s">
        <v>133</v>
      </c>
      <c r="G381" s="28"/>
      <c r="H381" s="28" t="s">
        <v>146</v>
      </c>
      <c r="I381" s="35">
        <v>44060</v>
      </c>
      <c r="J381" s="51" t="s">
        <v>449</v>
      </c>
      <c r="K381" s="99"/>
      <c r="L381" s="34"/>
      <c r="M381" s="34"/>
    </row>
    <row r="382" spans="2:13">
      <c r="B382" s="28">
        <v>415</v>
      </c>
      <c r="C382" s="28" t="s">
        <v>124</v>
      </c>
      <c r="D382" s="30" t="s">
        <v>118</v>
      </c>
      <c r="E382" s="31" t="s">
        <v>41</v>
      </c>
      <c r="F382" s="28" t="s">
        <v>56</v>
      </c>
      <c r="G382" s="28"/>
      <c r="H382" s="28" t="s">
        <v>146</v>
      </c>
      <c r="I382" s="35">
        <v>44060</v>
      </c>
      <c r="J382" s="51" t="s">
        <v>450</v>
      </c>
      <c r="K382" s="99"/>
      <c r="L382" s="34"/>
      <c r="M382" s="34"/>
    </row>
    <row r="383" spans="2:13">
      <c r="B383" s="28">
        <v>417</v>
      </c>
      <c r="C383" s="28" t="s">
        <v>122</v>
      </c>
      <c r="D383" s="30" t="s">
        <v>118</v>
      </c>
      <c r="E383" s="31" t="s">
        <v>41</v>
      </c>
      <c r="F383" s="28" t="s">
        <v>130</v>
      </c>
      <c r="G383" s="28"/>
      <c r="H383" s="28" t="s">
        <v>146</v>
      </c>
      <c r="I383" s="35">
        <v>44060</v>
      </c>
      <c r="J383" s="51" t="s">
        <v>450</v>
      </c>
      <c r="K383" s="99"/>
      <c r="L383" s="34"/>
      <c r="M383" s="34"/>
    </row>
    <row r="384" spans="2:13">
      <c r="B384" s="28">
        <v>418</v>
      </c>
      <c r="C384" s="28" t="s">
        <v>117</v>
      </c>
      <c r="D384" s="30" t="s">
        <v>118</v>
      </c>
      <c r="E384" s="31" t="s">
        <v>41</v>
      </c>
      <c r="F384" s="28" t="s">
        <v>13</v>
      </c>
      <c r="G384" s="28"/>
      <c r="H384" s="28" t="s">
        <v>146</v>
      </c>
      <c r="I384" s="35">
        <v>44060</v>
      </c>
      <c r="J384" s="51" t="s">
        <v>450</v>
      </c>
      <c r="K384" s="99"/>
      <c r="L384" s="34"/>
      <c r="M384" s="34"/>
    </row>
    <row r="385" spans="2:13">
      <c r="B385" s="28">
        <v>419</v>
      </c>
      <c r="C385" s="28" t="s">
        <v>132</v>
      </c>
      <c r="D385" s="30" t="s">
        <v>118</v>
      </c>
      <c r="E385" s="31" t="s">
        <v>41</v>
      </c>
      <c r="F385" s="28" t="s">
        <v>121</v>
      </c>
      <c r="G385" s="28"/>
      <c r="H385" s="28" t="s">
        <v>146</v>
      </c>
      <c r="I385" s="35">
        <v>44061</v>
      </c>
      <c r="J385" s="51" t="s">
        <v>450</v>
      </c>
      <c r="K385" s="99"/>
      <c r="L385" s="34"/>
      <c r="M385" s="34"/>
    </row>
    <row r="386" spans="2:13">
      <c r="B386" s="28">
        <v>420</v>
      </c>
      <c r="C386" s="28" t="s">
        <v>117</v>
      </c>
      <c r="D386" s="30" t="s">
        <v>118</v>
      </c>
      <c r="E386" s="31" t="s">
        <v>41</v>
      </c>
      <c r="F386" s="28" t="s">
        <v>121</v>
      </c>
      <c r="G386" s="28"/>
      <c r="H386" s="28" t="s">
        <v>146</v>
      </c>
      <c r="I386" s="35">
        <v>44061</v>
      </c>
      <c r="J386" s="51" t="s">
        <v>450</v>
      </c>
      <c r="K386" s="99"/>
      <c r="L386" s="34"/>
      <c r="M386" s="34"/>
    </row>
    <row r="387" spans="2:13">
      <c r="B387" s="28">
        <v>421</v>
      </c>
      <c r="C387" s="28" t="s">
        <v>126</v>
      </c>
      <c r="D387" s="30" t="s">
        <v>118</v>
      </c>
      <c r="E387" s="31" t="s">
        <v>41</v>
      </c>
      <c r="F387" s="28" t="s">
        <v>121</v>
      </c>
      <c r="G387" s="28"/>
      <c r="H387" s="28" t="s">
        <v>146</v>
      </c>
      <c r="I387" s="35">
        <v>44061</v>
      </c>
      <c r="J387" s="51" t="s">
        <v>450</v>
      </c>
      <c r="K387" s="99"/>
      <c r="L387" s="34"/>
      <c r="M387" s="34"/>
    </row>
    <row r="388" spans="2:13">
      <c r="B388" s="28">
        <v>422</v>
      </c>
      <c r="C388" s="28" t="s">
        <v>134</v>
      </c>
      <c r="D388" s="30" t="s">
        <v>118</v>
      </c>
      <c r="E388" s="31" t="s">
        <v>41</v>
      </c>
      <c r="F388" s="28" t="s">
        <v>121</v>
      </c>
      <c r="G388" s="28"/>
      <c r="H388" s="28" t="s">
        <v>146</v>
      </c>
      <c r="I388" s="35">
        <v>44061</v>
      </c>
      <c r="J388" s="51" t="s">
        <v>449</v>
      </c>
      <c r="K388" s="99"/>
      <c r="L388" s="34"/>
      <c r="M388" s="34"/>
    </row>
    <row r="389" spans="2:13">
      <c r="B389" s="28">
        <v>423</v>
      </c>
      <c r="C389" s="28" t="s">
        <v>135</v>
      </c>
      <c r="D389" s="30" t="s">
        <v>118</v>
      </c>
      <c r="E389" s="31" t="s">
        <v>41</v>
      </c>
      <c r="F389" s="28" t="s">
        <v>80</v>
      </c>
      <c r="G389" s="28"/>
      <c r="H389" s="28" t="s">
        <v>146</v>
      </c>
      <c r="I389" s="35">
        <v>44061</v>
      </c>
      <c r="J389" s="51" t="s">
        <v>450</v>
      </c>
      <c r="K389" s="99"/>
      <c r="L389" s="34"/>
      <c r="M389" s="34"/>
    </row>
    <row r="390" spans="2:13">
      <c r="B390" s="28">
        <v>424</v>
      </c>
      <c r="C390" s="28" t="s">
        <v>136</v>
      </c>
      <c r="D390" s="30" t="s">
        <v>118</v>
      </c>
      <c r="E390" s="31" t="s">
        <v>41</v>
      </c>
      <c r="F390" s="28" t="s">
        <v>56</v>
      </c>
      <c r="G390" s="28"/>
      <c r="H390" s="28" t="s">
        <v>146</v>
      </c>
      <c r="I390" s="35">
        <v>44061</v>
      </c>
      <c r="J390" s="51" t="s">
        <v>449</v>
      </c>
      <c r="K390" s="99"/>
      <c r="L390" s="34"/>
      <c r="M390" s="34"/>
    </row>
    <row r="391" spans="2:13">
      <c r="B391" s="28">
        <v>425</v>
      </c>
      <c r="C391" s="28" t="s">
        <v>129</v>
      </c>
      <c r="D391" s="30" t="s">
        <v>118</v>
      </c>
      <c r="E391" s="31" t="s">
        <v>41</v>
      </c>
      <c r="F391" s="28" t="s">
        <v>56</v>
      </c>
      <c r="G391" s="28"/>
      <c r="H391" s="28" t="s">
        <v>146</v>
      </c>
      <c r="I391" s="35">
        <v>44061</v>
      </c>
      <c r="J391" s="51" t="s">
        <v>450</v>
      </c>
      <c r="K391" s="99"/>
      <c r="L391" s="34"/>
      <c r="M391" s="34"/>
    </row>
    <row r="392" spans="2:13">
      <c r="B392" s="28">
        <v>426</v>
      </c>
      <c r="C392" s="28" t="s">
        <v>124</v>
      </c>
      <c r="D392" s="30" t="s">
        <v>118</v>
      </c>
      <c r="E392" s="31" t="s">
        <v>41</v>
      </c>
      <c r="F392" s="28" t="s">
        <v>56</v>
      </c>
      <c r="G392" s="28"/>
      <c r="H392" s="28" t="s">
        <v>146</v>
      </c>
      <c r="I392" s="35">
        <v>44062</v>
      </c>
      <c r="J392" s="51" t="s">
        <v>450</v>
      </c>
      <c r="K392" s="99"/>
      <c r="L392" s="34"/>
      <c r="M392" s="34"/>
    </row>
    <row r="393" spans="2:13">
      <c r="B393" s="28">
        <v>427</v>
      </c>
      <c r="C393" s="28" t="s">
        <v>128</v>
      </c>
      <c r="D393" s="30" t="s">
        <v>118</v>
      </c>
      <c r="E393" s="31" t="s">
        <v>41</v>
      </c>
      <c r="F393" s="28" t="s">
        <v>56</v>
      </c>
      <c r="G393" s="28"/>
      <c r="H393" s="28" t="s">
        <v>146</v>
      </c>
      <c r="I393" s="35">
        <v>44062</v>
      </c>
      <c r="J393" s="51" t="s">
        <v>449</v>
      </c>
      <c r="K393" s="99"/>
      <c r="L393" s="34"/>
      <c r="M393" s="34"/>
    </row>
    <row r="394" spans="2:13">
      <c r="B394" s="28">
        <v>428</v>
      </c>
      <c r="C394" s="28" t="s">
        <v>122</v>
      </c>
      <c r="D394" s="30" t="s">
        <v>118</v>
      </c>
      <c r="E394" s="31" t="s">
        <v>41</v>
      </c>
      <c r="F394" s="28" t="s">
        <v>48</v>
      </c>
      <c r="G394" s="28"/>
      <c r="H394" s="28" t="s">
        <v>146</v>
      </c>
      <c r="I394" s="35">
        <v>44062</v>
      </c>
      <c r="J394" s="51" t="s">
        <v>450</v>
      </c>
      <c r="K394" s="99"/>
      <c r="L394" s="34"/>
      <c r="M394" s="34"/>
    </row>
    <row r="395" spans="2:13">
      <c r="B395" s="28">
        <v>429</v>
      </c>
      <c r="C395" s="28" t="s">
        <v>117</v>
      </c>
      <c r="D395" s="30" t="s">
        <v>118</v>
      </c>
      <c r="E395" s="31" t="s">
        <v>41</v>
      </c>
      <c r="F395" s="28" t="s">
        <v>80</v>
      </c>
      <c r="G395" s="28"/>
      <c r="H395" s="28" t="s">
        <v>146</v>
      </c>
      <c r="I395" s="35">
        <v>44062</v>
      </c>
      <c r="J395" s="51" t="s">
        <v>450</v>
      </c>
      <c r="K395" s="99"/>
      <c r="L395" s="34"/>
      <c r="M395" s="34"/>
    </row>
    <row r="396" spans="2:13">
      <c r="B396" s="28">
        <v>430</v>
      </c>
      <c r="C396" s="28" t="s">
        <v>117</v>
      </c>
      <c r="D396" s="30" t="s">
        <v>118</v>
      </c>
      <c r="E396" s="31" t="s">
        <v>41</v>
      </c>
      <c r="F396" s="28" t="s">
        <v>48</v>
      </c>
      <c r="G396" s="28"/>
      <c r="H396" s="28" t="s">
        <v>146</v>
      </c>
      <c r="I396" s="35">
        <v>44062</v>
      </c>
      <c r="J396" s="51" t="s">
        <v>449</v>
      </c>
      <c r="K396" s="99"/>
      <c r="L396" s="34"/>
      <c r="M396" s="34"/>
    </row>
    <row r="397" spans="2:13">
      <c r="B397" s="28">
        <v>431</v>
      </c>
      <c r="C397" s="28" t="s">
        <v>117</v>
      </c>
      <c r="D397" s="30" t="s">
        <v>118</v>
      </c>
      <c r="E397" s="31" t="s">
        <v>41</v>
      </c>
      <c r="F397" s="28" t="s">
        <v>80</v>
      </c>
      <c r="G397" s="28"/>
      <c r="H397" s="28" t="s">
        <v>146</v>
      </c>
      <c r="I397" s="35">
        <v>44062</v>
      </c>
      <c r="J397" s="51" t="s">
        <v>450</v>
      </c>
      <c r="K397" s="99"/>
      <c r="L397" s="34"/>
      <c r="M397" s="34"/>
    </row>
    <row r="398" spans="2:13">
      <c r="B398" s="28">
        <v>432</v>
      </c>
      <c r="C398" s="28" t="s">
        <v>128</v>
      </c>
      <c r="D398" s="30" t="s">
        <v>118</v>
      </c>
      <c r="E398" s="31" t="s">
        <v>41</v>
      </c>
      <c r="F398" s="28" t="s">
        <v>120</v>
      </c>
      <c r="G398" s="28"/>
      <c r="H398" s="28" t="s">
        <v>146</v>
      </c>
      <c r="I398" s="35">
        <v>44062</v>
      </c>
      <c r="J398" s="51" t="s">
        <v>450</v>
      </c>
      <c r="K398" s="99"/>
      <c r="L398" s="34"/>
      <c r="M398" s="34"/>
    </row>
    <row r="399" spans="2:13">
      <c r="B399" s="28">
        <v>433</v>
      </c>
      <c r="C399" s="28" t="s">
        <v>128</v>
      </c>
      <c r="D399" s="30" t="s">
        <v>118</v>
      </c>
      <c r="E399" s="31" t="s">
        <v>41</v>
      </c>
      <c r="F399" s="28" t="s">
        <v>48</v>
      </c>
      <c r="G399" s="28"/>
      <c r="H399" s="28" t="s">
        <v>146</v>
      </c>
      <c r="I399" s="35">
        <v>44062</v>
      </c>
      <c r="J399" s="51" t="s">
        <v>449</v>
      </c>
      <c r="K399" s="99"/>
      <c r="L399" s="34"/>
      <c r="M399" s="34"/>
    </row>
    <row r="400" spans="2:13">
      <c r="B400" s="28">
        <v>434</v>
      </c>
      <c r="C400" s="28" t="s">
        <v>136</v>
      </c>
      <c r="D400" s="30" t="s">
        <v>118</v>
      </c>
      <c r="E400" s="31" t="s">
        <v>41</v>
      </c>
      <c r="F400" s="28" t="s">
        <v>81</v>
      </c>
      <c r="G400" s="28"/>
      <c r="H400" s="28" t="s">
        <v>146</v>
      </c>
      <c r="I400" s="35">
        <v>44063</v>
      </c>
      <c r="J400" s="51" t="s">
        <v>449</v>
      </c>
      <c r="K400" s="99"/>
      <c r="L400" s="34"/>
      <c r="M400" s="34"/>
    </row>
    <row r="401" spans="2:13">
      <c r="B401" s="28">
        <v>435</v>
      </c>
      <c r="C401" s="28" t="s">
        <v>122</v>
      </c>
      <c r="D401" s="30" t="s">
        <v>118</v>
      </c>
      <c r="E401" s="31" t="s">
        <v>41</v>
      </c>
      <c r="F401" s="28" t="s">
        <v>143</v>
      </c>
      <c r="G401" s="28"/>
      <c r="H401" s="28" t="s">
        <v>146</v>
      </c>
      <c r="I401" s="35">
        <v>44063</v>
      </c>
      <c r="J401" s="51" t="s">
        <v>450</v>
      </c>
      <c r="K401" s="99"/>
      <c r="L401" s="34"/>
      <c r="M401" s="34"/>
    </row>
    <row r="402" spans="2:13">
      <c r="B402" s="28">
        <v>436</v>
      </c>
      <c r="C402" s="28" t="s">
        <v>124</v>
      </c>
      <c r="D402" s="30" t="s">
        <v>118</v>
      </c>
      <c r="E402" s="31" t="s">
        <v>41</v>
      </c>
      <c r="F402" s="28" t="s">
        <v>130</v>
      </c>
      <c r="G402" s="28"/>
      <c r="H402" s="28" t="s">
        <v>146</v>
      </c>
      <c r="I402" s="35">
        <v>44063</v>
      </c>
      <c r="J402" s="51" t="s">
        <v>449</v>
      </c>
      <c r="K402" s="99"/>
      <c r="L402" s="34"/>
      <c r="M402" s="34"/>
    </row>
    <row r="403" spans="2:13">
      <c r="B403" s="28">
        <v>437</v>
      </c>
      <c r="C403" s="28" t="s">
        <v>117</v>
      </c>
      <c r="D403" s="30" t="s">
        <v>118</v>
      </c>
      <c r="E403" s="31" t="s">
        <v>41</v>
      </c>
      <c r="F403" s="28" t="s">
        <v>121</v>
      </c>
      <c r="G403" s="28"/>
      <c r="H403" s="28" t="s">
        <v>146</v>
      </c>
      <c r="I403" s="35">
        <v>44063</v>
      </c>
      <c r="J403" s="51" t="s">
        <v>450</v>
      </c>
      <c r="K403" s="99"/>
      <c r="L403" s="34"/>
      <c r="M403" s="34"/>
    </row>
    <row r="404" spans="2:13">
      <c r="B404" s="28">
        <v>438</v>
      </c>
      <c r="C404" s="28" t="s">
        <v>134</v>
      </c>
      <c r="D404" s="30" t="s">
        <v>118</v>
      </c>
      <c r="E404" s="31" t="s">
        <v>41</v>
      </c>
      <c r="F404" s="28" t="s">
        <v>13</v>
      </c>
      <c r="G404" s="28"/>
      <c r="H404" s="28" t="s">
        <v>146</v>
      </c>
      <c r="I404" s="35">
        <v>44063</v>
      </c>
      <c r="J404" s="51" t="s">
        <v>449</v>
      </c>
      <c r="K404" s="99"/>
      <c r="L404" s="34"/>
      <c r="M404" s="34"/>
    </row>
    <row r="405" spans="2:13">
      <c r="B405" s="28">
        <v>439</v>
      </c>
      <c r="C405" s="28" t="s">
        <v>122</v>
      </c>
      <c r="D405" s="30" t="s">
        <v>118</v>
      </c>
      <c r="E405" s="31" t="s">
        <v>41</v>
      </c>
      <c r="F405" s="28" t="s">
        <v>121</v>
      </c>
      <c r="G405" s="28"/>
      <c r="H405" s="28" t="s">
        <v>146</v>
      </c>
      <c r="I405" s="35">
        <v>44063</v>
      </c>
      <c r="J405" s="51" t="s">
        <v>449</v>
      </c>
      <c r="K405" s="99"/>
      <c r="L405" s="34"/>
      <c r="M405" s="34"/>
    </row>
    <row r="406" spans="2:13">
      <c r="B406" s="28">
        <v>440</v>
      </c>
      <c r="C406" s="28" t="s">
        <v>128</v>
      </c>
      <c r="D406" s="30" t="s">
        <v>118</v>
      </c>
      <c r="E406" s="31" t="s">
        <v>41</v>
      </c>
      <c r="F406" s="28" t="s">
        <v>121</v>
      </c>
      <c r="G406" s="28"/>
      <c r="H406" s="28" t="s">
        <v>146</v>
      </c>
      <c r="I406" s="35">
        <v>44063</v>
      </c>
      <c r="J406" s="51" t="s">
        <v>450</v>
      </c>
      <c r="K406" s="99"/>
      <c r="L406" s="34"/>
      <c r="M406" s="34"/>
    </row>
    <row r="407" spans="2:13">
      <c r="B407" s="28">
        <v>441</v>
      </c>
      <c r="C407" s="28" t="s">
        <v>117</v>
      </c>
      <c r="D407" s="30" t="s">
        <v>118</v>
      </c>
      <c r="E407" s="31" t="s">
        <v>41</v>
      </c>
      <c r="F407" s="28" t="s">
        <v>121</v>
      </c>
      <c r="G407" s="28"/>
      <c r="H407" s="28" t="s">
        <v>146</v>
      </c>
      <c r="I407" s="35">
        <v>44063</v>
      </c>
      <c r="J407" s="51" t="s">
        <v>449</v>
      </c>
      <c r="K407" s="99"/>
      <c r="L407" s="34"/>
      <c r="M407" s="34"/>
    </row>
    <row r="408" spans="2:13">
      <c r="B408" s="28">
        <v>442</v>
      </c>
      <c r="C408" s="28" t="s">
        <v>117</v>
      </c>
      <c r="D408" s="30" t="s">
        <v>118</v>
      </c>
      <c r="E408" s="31" t="s">
        <v>41</v>
      </c>
      <c r="F408" s="28" t="s">
        <v>56</v>
      </c>
      <c r="G408" s="28"/>
      <c r="H408" s="28" t="s">
        <v>146</v>
      </c>
      <c r="I408" s="35">
        <v>44064</v>
      </c>
      <c r="J408" s="51" t="s">
        <v>450</v>
      </c>
      <c r="K408" s="99"/>
      <c r="L408" s="34"/>
      <c r="M408" s="34"/>
    </row>
    <row r="409" spans="2:13">
      <c r="B409" s="28">
        <v>443</v>
      </c>
      <c r="C409" s="28" t="s">
        <v>117</v>
      </c>
      <c r="D409" s="30" t="s">
        <v>118</v>
      </c>
      <c r="E409" s="31" t="s">
        <v>41</v>
      </c>
      <c r="F409" s="28" t="s">
        <v>56</v>
      </c>
      <c r="G409" s="28"/>
      <c r="H409" s="28" t="s">
        <v>146</v>
      </c>
      <c r="I409" s="35">
        <v>44064</v>
      </c>
      <c r="J409" s="51" t="s">
        <v>450</v>
      </c>
      <c r="K409" s="99"/>
      <c r="L409" s="34"/>
      <c r="M409" s="34"/>
    </row>
    <row r="410" spans="2:13">
      <c r="B410" s="28">
        <v>444</v>
      </c>
      <c r="C410" s="28" t="s">
        <v>135</v>
      </c>
      <c r="D410" s="30" t="s">
        <v>118</v>
      </c>
      <c r="E410" s="31" t="s">
        <v>41</v>
      </c>
      <c r="F410" s="28" t="s">
        <v>125</v>
      </c>
      <c r="G410" s="28"/>
      <c r="H410" s="28" t="s">
        <v>146</v>
      </c>
      <c r="I410" s="35">
        <v>44064</v>
      </c>
      <c r="J410" s="51" t="s">
        <v>450</v>
      </c>
      <c r="K410" s="99"/>
      <c r="L410" s="34"/>
      <c r="M410" s="34"/>
    </row>
    <row r="411" spans="2:13">
      <c r="B411" s="28">
        <v>445</v>
      </c>
      <c r="C411" s="28" t="s">
        <v>134</v>
      </c>
      <c r="D411" s="30" t="s">
        <v>118</v>
      </c>
      <c r="E411" s="31" t="s">
        <v>41</v>
      </c>
      <c r="F411" s="28" t="s">
        <v>56</v>
      </c>
      <c r="G411" s="28"/>
      <c r="H411" s="28" t="s">
        <v>146</v>
      </c>
      <c r="I411" s="35">
        <v>44064</v>
      </c>
      <c r="J411" s="51" t="s">
        <v>449</v>
      </c>
      <c r="K411" s="99"/>
      <c r="L411" s="34"/>
      <c r="M411" s="34"/>
    </row>
    <row r="412" spans="2:13">
      <c r="B412" s="28">
        <v>446</v>
      </c>
      <c r="C412" s="28" t="s">
        <v>129</v>
      </c>
      <c r="D412" s="30" t="s">
        <v>118</v>
      </c>
      <c r="E412" s="31" t="s">
        <v>41</v>
      </c>
      <c r="F412" s="28" t="s">
        <v>121</v>
      </c>
      <c r="G412" s="28"/>
      <c r="H412" s="28" t="s">
        <v>146</v>
      </c>
      <c r="I412" s="35">
        <v>44064</v>
      </c>
      <c r="J412" s="51" t="s">
        <v>449</v>
      </c>
      <c r="K412" s="99"/>
      <c r="L412" s="34"/>
      <c r="M412" s="34"/>
    </row>
    <row r="413" spans="2:13">
      <c r="B413" s="28">
        <v>447</v>
      </c>
      <c r="C413" s="28" t="s">
        <v>117</v>
      </c>
      <c r="D413" s="30" t="s">
        <v>118</v>
      </c>
      <c r="E413" s="31" t="s">
        <v>41</v>
      </c>
      <c r="F413" s="28" t="s">
        <v>121</v>
      </c>
      <c r="G413" s="28"/>
      <c r="H413" s="28" t="s">
        <v>146</v>
      </c>
      <c r="I413" s="35">
        <v>44064</v>
      </c>
      <c r="J413" s="51" t="s">
        <v>450</v>
      </c>
      <c r="K413" s="99"/>
      <c r="L413" s="34"/>
      <c r="M413" s="34"/>
    </row>
    <row r="414" spans="2:13">
      <c r="B414" s="28">
        <v>448</v>
      </c>
      <c r="C414" s="28" t="s">
        <v>122</v>
      </c>
      <c r="D414" s="30" t="s">
        <v>118</v>
      </c>
      <c r="E414" s="31" t="s">
        <v>41</v>
      </c>
      <c r="F414" s="28" t="s">
        <v>81</v>
      </c>
      <c r="G414" s="28"/>
      <c r="H414" s="28" t="s">
        <v>146</v>
      </c>
      <c r="I414" s="35">
        <v>44064</v>
      </c>
      <c r="J414" s="51" t="s">
        <v>450</v>
      </c>
      <c r="K414" s="99"/>
      <c r="L414" s="34"/>
      <c r="M414" s="34"/>
    </row>
    <row r="415" spans="2:13">
      <c r="B415" s="28">
        <v>449</v>
      </c>
      <c r="C415" s="28" t="s">
        <v>122</v>
      </c>
      <c r="D415" s="30" t="s">
        <v>118</v>
      </c>
      <c r="E415" s="31" t="s">
        <v>41</v>
      </c>
      <c r="F415" s="28" t="s">
        <v>133</v>
      </c>
      <c r="G415" s="28"/>
      <c r="H415" s="28" t="s">
        <v>146</v>
      </c>
      <c r="I415" s="35">
        <v>44064</v>
      </c>
      <c r="J415" s="51" t="s">
        <v>450</v>
      </c>
      <c r="K415" s="99"/>
      <c r="L415" s="34"/>
      <c r="M415" s="34"/>
    </row>
    <row r="416" spans="2:13">
      <c r="B416" s="28">
        <v>450</v>
      </c>
      <c r="C416" s="28" t="s">
        <v>117</v>
      </c>
      <c r="D416" s="30" t="s">
        <v>118</v>
      </c>
      <c r="E416" s="31" t="s">
        <v>41</v>
      </c>
      <c r="F416" s="28" t="s">
        <v>130</v>
      </c>
      <c r="G416" s="28"/>
      <c r="H416" s="28" t="s">
        <v>146</v>
      </c>
      <c r="I416" s="35">
        <v>44068</v>
      </c>
      <c r="J416" s="51" t="s">
        <v>449</v>
      </c>
      <c r="K416" s="99"/>
      <c r="L416" s="34"/>
      <c r="M416" s="34"/>
    </row>
    <row r="417" spans="2:13">
      <c r="B417" s="28">
        <v>453</v>
      </c>
      <c r="C417" s="28" t="s">
        <v>126</v>
      </c>
      <c r="D417" s="30" t="s">
        <v>118</v>
      </c>
      <c r="E417" s="31" t="s">
        <v>41</v>
      </c>
      <c r="F417" s="28" t="s">
        <v>143</v>
      </c>
      <c r="G417" s="28"/>
      <c r="H417" s="28" t="s">
        <v>146</v>
      </c>
      <c r="I417" s="35">
        <v>44068</v>
      </c>
      <c r="J417" s="51" t="s">
        <v>449</v>
      </c>
      <c r="K417" s="99"/>
      <c r="L417" s="34"/>
      <c r="M417" s="34"/>
    </row>
    <row r="418" spans="2:13">
      <c r="B418" s="28">
        <v>458</v>
      </c>
      <c r="C418" s="28" t="s">
        <v>126</v>
      </c>
      <c r="D418" s="30" t="s">
        <v>118</v>
      </c>
      <c r="E418" s="31" t="s">
        <v>41</v>
      </c>
      <c r="F418" s="28" t="s">
        <v>48</v>
      </c>
      <c r="G418" s="28"/>
      <c r="H418" s="28" t="s">
        <v>146</v>
      </c>
      <c r="I418" s="35">
        <v>44068</v>
      </c>
      <c r="J418" s="51" t="s">
        <v>449</v>
      </c>
      <c r="K418" s="99"/>
      <c r="L418" s="34"/>
      <c r="M418" s="34"/>
    </row>
    <row r="419" spans="2:13">
      <c r="B419" s="28">
        <v>459</v>
      </c>
      <c r="C419" s="28" t="s">
        <v>123</v>
      </c>
      <c r="D419" s="30" t="s">
        <v>118</v>
      </c>
      <c r="E419" s="31" t="s">
        <v>41</v>
      </c>
      <c r="F419" s="28" t="s">
        <v>121</v>
      </c>
      <c r="G419" s="28"/>
      <c r="H419" s="28" t="s">
        <v>146</v>
      </c>
      <c r="I419" s="35">
        <v>44068</v>
      </c>
      <c r="J419" s="51" t="s">
        <v>449</v>
      </c>
      <c r="K419" s="99"/>
      <c r="L419" s="34"/>
      <c r="M419" s="34"/>
    </row>
    <row r="420" spans="2:13">
      <c r="B420" s="28">
        <v>460</v>
      </c>
      <c r="C420" s="28" t="s">
        <v>122</v>
      </c>
      <c r="D420" s="30" t="s">
        <v>118</v>
      </c>
      <c r="E420" s="31" t="s">
        <v>41</v>
      </c>
      <c r="F420" s="28" t="s">
        <v>81</v>
      </c>
      <c r="G420" s="28"/>
      <c r="H420" s="28" t="s">
        <v>146</v>
      </c>
      <c r="I420" s="35">
        <v>44068</v>
      </c>
      <c r="J420" s="51" t="s">
        <v>450</v>
      </c>
      <c r="K420" s="99"/>
      <c r="L420" s="34"/>
      <c r="M420" s="34"/>
    </row>
    <row r="421" spans="2:13">
      <c r="B421" s="28">
        <v>461</v>
      </c>
      <c r="C421" s="28" t="s">
        <v>117</v>
      </c>
      <c r="D421" s="30" t="s">
        <v>118</v>
      </c>
      <c r="E421" s="31" t="s">
        <v>41</v>
      </c>
      <c r="F421" s="28" t="s">
        <v>80</v>
      </c>
      <c r="G421" s="28"/>
      <c r="H421" s="28" t="s">
        <v>146</v>
      </c>
      <c r="I421" s="35">
        <v>44068</v>
      </c>
      <c r="J421" s="51" t="s">
        <v>449</v>
      </c>
      <c r="K421" s="99"/>
      <c r="L421" s="34"/>
      <c r="M421" s="34"/>
    </row>
    <row r="422" spans="2:13">
      <c r="B422" s="28">
        <v>462</v>
      </c>
      <c r="C422" s="28" t="s">
        <v>122</v>
      </c>
      <c r="D422" s="30" t="s">
        <v>118</v>
      </c>
      <c r="E422" s="31" t="s">
        <v>41</v>
      </c>
      <c r="F422" s="28" t="s">
        <v>121</v>
      </c>
      <c r="G422" s="28"/>
      <c r="H422" s="28" t="s">
        <v>146</v>
      </c>
      <c r="I422" s="35">
        <v>44068</v>
      </c>
      <c r="J422" s="51" t="s">
        <v>449</v>
      </c>
      <c r="K422" s="99"/>
      <c r="L422" s="34"/>
      <c r="M422" s="34"/>
    </row>
    <row r="423" spans="2:13">
      <c r="B423" s="28">
        <v>463</v>
      </c>
      <c r="C423" s="28" t="s">
        <v>131</v>
      </c>
      <c r="D423" s="30" t="s">
        <v>118</v>
      </c>
      <c r="E423" s="31" t="s">
        <v>41</v>
      </c>
      <c r="F423" s="28" t="s">
        <v>56</v>
      </c>
      <c r="G423" s="28"/>
      <c r="H423" s="28" t="s">
        <v>146</v>
      </c>
      <c r="I423" s="35">
        <v>44221</v>
      </c>
      <c r="J423" s="51" t="s">
        <v>450</v>
      </c>
      <c r="K423" s="99"/>
      <c r="L423" s="34"/>
      <c r="M423" s="34"/>
    </row>
    <row r="424" spans="2:13">
      <c r="B424" s="28">
        <v>464</v>
      </c>
      <c r="C424" s="28" t="s">
        <v>129</v>
      </c>
      <c r="D424" s="30" t="s">
        <v>118</v>
      </c>
      <c r="E424" s="31" t="s">
        <v>41</v>
      </c>
      <c r="F424" s="28" t="s">
        <v>56</v>
      </c>
      <c r="G424" s="28"/>
      <c r="H424" s="28" t="s">
        <v>146</v>
      </c>
      <c r="I424" s="35">
        <v>44221</v>
      </c>
      <c r="J424" s="51" t="s">
        <v>450</v>
      </c>
      <c r="K424" s="99"/>
      <c r="L424" s="34"/>
      <c r="M424" s="34"/>
    </row>
    <row r="425" spans="2:13">
      <c r="B425" s="28">
        <v>465</v>
      </c>
      <c r="C425" s="28" t="s">
        <v>129</v>
      </c>
      <c r="D425" s="30" t="s">
        <v>118</v>
      </c>
      <c r="E425" s="31" t="s">
        <v>41</v>
      </c>
      <c r="F425" s="28" t="s">
        <v>48</v>
      </c>
      <c r="G425" s="28"/>
      <c r="H425" s="28" t="s">
        <v>146</v>
      </c>
      <c r="I425" s="35">
        <v>44221</v>
      </c>
      <c r="J425" s="51" t="s">
        <v>450</v>
      </c>
      <c r="K425" s="99"/>
      <c r="L425" s="34"/>
      <c r="M425" s="34"/>
    </row>
    <row r="426" spans="2:13">
      <c r="B426" s="28">
        <v>466</v>
      </c>
      <c r="C426" s="28" t="s">
        <v>135</v>
      </c>
      <c r="D426" s="30" t="s">
        <v>118</v>
      </c>
      <c r="E426" s="31" t="s">
        <v>41</v>
      </c>
      <c r="F426" s="28" t="s">
        <v>121</v>
      </c>
      <c r="G426" s="28"/>
      <c r="H426" s="28" t="s">
        <v>146</v>
      </c>
      <c r="I426" s="35">
        <v>44221</v>
      </c>
      <c r="J426" s="51" t="s">
        <v>449</v>
      </c>
      <c r="K426" s="99"/>
      <c r="L426" s="34"/>
      <c r="M426" s="34"/>
    </row>
    <row r="427" spans="2:13">
      <c r="B427" s="28">
        <v>467</v>
      </c>
      <c r="C427" s="28" t="s">
        <v>129</v>
      </c>
      <c r="D427" s="30" t="s">
        <v>118</v>
      </c>
      <c r="E427" s="31" t="s">
        <v>41</v>
      </c>
      <c r="F427" s="28" t="s">
        <v>121</v>
      </c>
      <c r="G427" s="28"/>
      <c r="H427" s="28" t="s">
        <v>146</v>
      </c>
      <c r="I427" s="35">
        <v>44221</v>
      </c>
      <c r="J427" s="51" t="s">
        <v>450</v>
      </c>
      <c r="K427" s="99"/>
      <c r="L427" s="34"/>
      <c r="M427" s="34"/>
    </row>
    <row r="428" spans="2:13">
      <c r="B428" s="28">
        <v>471</v>
      </c>
      <c r="C428" s="28" t="s">
        <v>124</v>
      </c>
      <c r="D428" s="30" t="s">
        <v>118</v>
      </c>
      <c r="E428" s="31" t="s">
        <v>41</v>
      </c>
      <c r="F428" s="28" t="s">
        <v>48</v>
      </c>
      <c r="G428" s="28"/>
      <c r="H428" s="28" t="s">
        <v>146</v>
      </c>
      <c r="I428" s="35">
        <v>44221</v>
      </c>
      <c r="J428" s="51" t="s">
        <v>449</v>
      </c>
      <c r="K428" s="99"/>
      <c r="L428" s="34"/>
      <c r="M428" s="34"/>
    </row>
    <row r="429" spans="2:13">
      <c r="B429" s="28">
        <v>474</v>
      </c>
      <c r="C429" s="28" t="s">
        <v>122</v>
      </c>
      <c r="D429" s="30" t="s">
        <v>118</v>
      </c>
      <c r="E429" s="31" t="s">
        <v>41</v>
      </c>
      <c r="F429" s="28" t="s">
        <v>121</v>
      </c>
      <c r="G429" s="28"/>
      <c r="H429" s="28" t="s">
        <v>146</v>
      </c>
      <c r="I429" s="35">
        <v>44221</v>
      </c>
      <c r="J429" s="51" t="s">
        <v>450</v>
      </c>
      <c r="K429" s="99"/>
      <c r="L429" s="34"/>
      <c r="M429" s="34"/>
    </row>
    <row r="430" spans="2:13">
      <c r="B430" s="28">
        <v>475</v>
      </c>
      <c r="C430" s="28" t="s">
        <v>134</v>
      </c>
      <c r="D430" s="30" t="s">
        <v>118</v>
      </c>
      <c r="E430" s="31" t="s">
        <v>41</v>
      </c>
      <c r="F430" s="28" t="s">
        <v>13</v>
      </c>
      <c r="G430" s="28"/>
      <c r="H430" s="28" t="s">
        <v>146</v>
      </c>
      <c r="I430" s="35">
        <v>44221</v>
      </c>
      <c r="J430" s="51" t="s">
        <v>449</v>
      </c>
      <c r="K430" s="99"/>
      <c r="L430" s="34"/>
      <c r="M430" s="34"/>
    </row>
    <row r="431" spans="2:13">
      <c r="B431" s="28">
        <v>476</v>
      </c>
      <c r="C431" s="28" t="s">
        <v>117</v>
      </c>
      <c r="D431" s="30" t="s">
        <v>118</v>
      </c>
      <c r="E431" s="31" t="s">
        <v>41</v>
      </c>
      <c r="F431" s="28" t="s">
        <v>56</v>
      </c>
      <c r="G431" s="28"/>
      <c r="H431" s="28" t="s">
        <v>146</v>
      </c>
      <c r="I431" s="35">
        <v>44221</v>
      </c>
      <c r="J431" s="51" t="s">
        <v>449</v>
      </c>
      <c r="K431" s="99"/>
      <c r="L431" s="34"/>
      <c r="M431" s="34"/>
    </row>
    <row r="432" spans="2:13">
      <c r="B432" s="28">
        <v>477</v>
      </c>
      <c r="C432" s="28" t="s">
        <v>129</v>
      </c>
      <c r="D432" s="30" t="s">
        <v>118</v>
      </c>
      <c r="E432" s="31" t="s">
        <v>41</v>
      </c>
      <c r="F432" s="28" t="s">
        <v>13</v>
      </c>
      <c r="G432" s="28"/>
      <c r="H432" s="28" t="s">
        <v>146</v>
      </c>
      <c r="I432" s="35">
        <v>44221</v>
      </c>
      <c r="J432" s="51" t="s">
        <v>450</v>
      </c>
      <c r="K432" s="99"/>
      <c r="L432" s="34"/>
      <c r="M432" s="34"/>
    </row>
    <row r="433" spans="2:13">
      <c r="B433" s="28">
        <v>478</v>
      </c>
      <c r="C433" s="28" t="s">
        <v>129</v>
      </c>
      <c r="D433" s="30" t="s">
        <v>118</v>
      </c>
      <c r="E433" s="31" t="s">
        <v>41</v>
      </c>
      <c r="F433" s="28" t="s">
        <v>56</v>
      </c>
      <c r="G433" s="28"/>
      <c r="H433" s="28" t="s">
        <v>146</v>
      </c>
      <c r="I433" s="35">
        <v>44221</v>
      </c>
      <c r="J433" s="51" t="s">
        <v>450</v>
      </c>
      <c r="K433" s="99"/>
      <c r="L433" s="34"/>
      <c r="M433" s="34"/>
    </row>
    <row r="434" spans="2:13">
      <c r="B434" s="28">
        <v>479</v>
      </c>
      <c r="C434" s="28" t="s">
        <v>134</v>
      </c>
      <c r="D434" s="30" t="s">
        <v>118</v>
      </c>
      <c r="E434" s="31" t="s">
        <v>41</v>
      </c>
      <c r="F434" s="28" t="s">
        <v>56</v>
      </c>
      <c r="G434" s="28"/>
      <c r="H434" s="28" t="s">
        <v>146</v>
      </c>
      <c r="I434" s="35">
        <v>44221</v>
      </c>
      <c r="J434" s="51" t="s">
        <v>449</v>
      </c>
      <c r="K434" s="99"/>
      <c r="L434" s="34"/>
      <c r="M434" s="34"/>
    </row>
    <row r="435" spans="2:13">
      <c r="B435" s="28">
        <v>480</v>
      </c>
      <c r="C435" s="28" t="s">
        <v>129</v>
      </c>
      <c r="D435" s="30" t="s">
        <v>118</v>
      </c>
      <c r="E435" s="31" t="s">
        <v>41</v>
      </c>
      <c r="F435" s="28" t="s">
        <v>56</v>
      </c>
      <c r="G435" s="28"/>
      <c r="H435" s="28" t="s">
        <v>146</v>
      </c>
      <c r="I435" s="35">
        <v>44222</v>
      </c>
      <c r="J435" s="51" t="s">
        <v>450</v>
      </c>
      <c r="K435" s="99"/>
      <c r="L435" s="34"/>
      <c r="M435" s="34"/>
    </row>
    <row r="436" spans="2:13">
      <c r="B436" s="28">
        <v>481</v>
      </c>
      <c r="C436" s="28" t="s">
        <v>135</v>
      </c>
      <c r="D436" s="30" t="s">
        <v>118</v>
      </c>
      <c r="E436" s="31" t="s">
        <v>41</v>
      </c>
      <c r="F436" s="28" t="s">
        <v>121</v>
      </c>
      <c r="G436" s="28"/>
      <c r="H436" s="28" t="s">
        <v>146</v>
      </c>
      <c r="I436" s="35">
        <v>44222</v>
      </c>
      <c r="J436" s="51" t="s">
        <v>450</v>
      </c>
      <c r="K436" s="99"/>
      <c r="L436" s="34"/>
      <c r="M436" s="34"/>
    </row>
    <row r="437" spans="2:13">
      <c r="B437" s="28">
        <v>483</v>
      </c>
      <c r="C437" s="28" t="s">
        <v>122</v>
      </c>
      <c r="D437" s="30" t="s">
        <v>118</v>
      </c>
      <c r="E437" s="31" t="s">
        <v>41</v>
      </c>
      <c r="F437" s="28" t="s">
        <v>143</v>
      </c>
      <c r="G437" s="28"/>
      <c r="H437" s="28" t="s">
        <v>146</v>
      </c>
      <c r="I437" s="35">
        <v>44222</v>
      </c>
      <c r="J437" s="51" t="s">
        <v>450</v>
      </c>
      <c r="K437" s="99"/>
      <c r="L437" s="34"/>
      <c r="M437" s="34"/>
    </row>
    <row r="438" spans="2:13">
      <c r="B438" s="28">
        <v>484</v>
      </c>
      <c r="C438" s="28" t="s">
        <v>124</v>
      </c>
      <c r="D438" s="30" t="s">
        <v>118</v>
      </c>
      <c r="E438" s="31" t="s">
        <v>41</v>
      </c>
      <c r="F438" s="28" t="s">
        <v>13</v>
      </c>
      <c r="G438" s="28"/>
      <c r="H438" s="28" t="s">
        <v>146</v>
      </c>
      <c r="I438" s="35">
        <v>44222</v>
      </c>
      <c r="J438" s="51" t="s">
        <v>450</v>
      </c>
      <c r="K438" s="99"/>
      <c r="L438" s="34"/>
      <c r="M438" s="34"/>
    </row>
    <row r="439" spans="2:13">
      <c r="B439" s="28">
        <v>486</v>
      </c>
      <c r="C439" s="28" t="s">
        <v>122</v>
      </c>
      <c r="D439" s="30" t="s">
        <v>118</v>
      </c>
      <c r="E439" s="31" t="s">
        <v>41</v>
      </c>
      <c r="F439" s="28" t="s">
        <v>56</v>
      </c>
      <c r="G439" s="28"/>
      <c r="H439" s="28" t="s">
        <v>146</v>
      </c>
      <c r="I439" s="35">
        <v>44222</v>
      </c>
      <c r="J439" s="51" t="s">
        <v>450</v>
      </c>
      <c r="K439" s="99"/>
      <c r="L439" s="34"/>
      <c r="M439" s="34"/>
    </row>
    <row r="440" spans="2:13">
      <c r="B440" s="28">
        <v>487</v>
      </c>
      <c r="C440" s="28" t="s">
        <v>117</v>
      </c>
      <c r="D440" s="30" t="s">
        <v>118</v>
      </c>
      <c r="E440" s="31" t="s">
        <v>41</v>
      </c>
      <c r="F440" s="28" t="s">
        <v>13</v>
      </c>
      <c r="G440" s="28"/>
      <c r="H440" s="28" t="s">
        <v>146</v>
      </c>
      <c r="I440" s="35">
        <v>44222</v>
      </c>
      <c r="J440" s="51" t="s">
        <v>449</v>
      </c>
      <c r="K440" s="99"/>
      <c r="L440" s="34"/>
      <c r="M440" s="34"/>
    </row>
    <row r="441" spans="2:13">
      <c r="B441" s="28">
        <v>488</v>
      </c>
      <c r="C441" s="28" t="s">
        <v>117</v>
      </c>
      <c r="D441" s="30" t="s">
        <v>118</v>
      </c>
      <c r="E441" s="31" t="s">
        <v>41</v>
      </c>
      <c r="F441" s="28" t="s">
        <v>81</v>
      </c>
      <c r="G441" s="28"/>
      <c r="H441" s="28" t="s">
        <v>146</v>
      </c>
      <c r="I441" s="35">
        <v>44222</v>
      </c>
      <c r="J441" s="51" t="s">
        <v>449</v>
      </c>
      <c r="K441" s="99"/>
      <c r="L441" s="34"/>
      <c r="M441" s="34"/>
    </row>
    <row r="442" spans="2:13">
      <c r="B442" s="28">
        <v>489</v>
      </c>
      <c r="C442" s="28" t="s">
        <v>129</v>
      </c>
      <c r="D442" s="30" t="s">
        <v>118</v>
      </c>
      <c r="E442" s="31" t="s">
        <v>41</v>
      </c>
      <c r="F442" s="28" t="s">
        <v>56</v>
      </c>
      <c r="G442" s="28"/>
      <c r="H442" s="28" t="s">
        <v>146</v>
      </c>
      <c r="I442" s="35">
        <v>44222</v>
      </c>
      <c r="J442" s="51" t="s">
        <v>449</v>
      </c>
      <c r="K442" s="99"/>
      <c r="L442" s="34"/>
      <c r="M442" s="34"/>
    </row>
    <row r="443" spans="2:13">
      <c r="B443" s="28">
        <v>490</v>
      </c>
      <c r="C443" s="28" t="s">
        <v>124</v>
      </c>
      <c r="D443" s="30" t="s">
        <v>118</v>
      </c>
      <c r="E443" s="31" t="s">
        <v>41</v>
      </c>
      <c r="F443" s="28" t="s">
        <v>120</v>
      </c>
      <c r="G443" s="28"/>
      <c r="H443" s="28" t="s">
        <v>146</v>
      </c>
      <c r="I443" s="35">
        <v>44222</v>
      </c>
      <c r="J443" s="51" t="s">
        <v>450</v>
      </c>
      <c r="K443" s="99"/>
      <c r="L443" s="34"/>
      <c r="M443" s="34"/>
    </row>
    <row r="444" spans="2:13">
      <c r="B444" s="28">
        <v>491</v>
      </c>
      <c r="C444" s="28" t="s">
        <v>117</v>
      </c>
      <c r="D444" s="30" t="s">
        <v>118</v>
      </c>
      <c r="E444" s="31" t="s">
        <v>41</v>
      </c>
      <c r="F444" s="28" t="s">
        <v>48</v>
      </c>
      <c r="G444" s="28"/>
      <c r="H444" s="28" t="s">
        <v>147</v>
      </c>
      <c r="I444" s="35">
        <v>44222</v>
      </c>
      <c r="J444" s="51" t="s">
        <v>450</v>
      </c>
      <c r="K444" s="99"/>
      <c r="L444" s="34"/>
      <c r="M444" s="34"/>
    </row>
    <row r="445" spans="2:13">
      <c r="B445" s="28">
        <v>492</v>
      </c>
      <c r="C445" s="28" t="s">
        <v>117</v>
      </c>
      <c r="D445" s="30" t="s">
        <v>118</v>
      </c>
      <c r="E445" s="31" t="s">
        <v>41</v>
      </c>
      <c r="F445" s="28" t="s">
        <v>81</v>
      </c>
      <c r="G445" s="28"/>
      <c r="H445" s="28" t="s">
        <v>147</v>
      </c>
      <c r="I445" s="35">
        <v>44222</v>
      </c>
      <c r="J445" s="51" t="s">
        <v>449</v>
      </c>
      <c r="K445" s="99"/>
      <c r="L445" s="34"/>
      <c r="M445" s="34"/>
    </row>
    <row r="446" spans="2:13">
      <c r="B446" s="28">
        <v>495</v>
      </c>
      <c r="C446" s="28" t="s">
        <v>134</v>
      </c>
      <c r="D446" s="30" t="s">
        <v>118</v>
      </c>
      <c r="E446" s="31" t="s">
        <v>41</v>
      </c>
      <c r="F446" s="28" t="s">
        <v>48</v>
      </c>
      <c r="G446" s="28"/>
      <c r="H446" s="28" t="s">
        <v>147</v>
      </c>
      <c r="I446" s="35">
        <v>44222</v>
      </c>
      <c r="J446" s="51" t="s">
        <v>449</v>
      </c>
      <c r="K446" s="99"/>
      <c r="L446" s="34"/>
      <c r="M446" s="34"/>
    </row>
    <row r="447" spans="2:13">
      <c r="B447" s="28">
        <v>496</v>
      </c>
      <c r="C447" s="28" t="s">
        <v>134</v>
      </c>
      <c r="D447" s="30" t="s">
        <v>118</v>
      </c>
      <c r="E447" s="31" t="s">
        <v>41</v>
      </c>
      <c r="F447" s="28" t="s">
        <v>13</v>
      </c>
      <c r="G447" s="28"/>
      <c r="H447" s="28" t="s">
        <v>147</v>
      </c>
      <c r="I447" s="35"/>
      <c r="J447" s="51"/>
      <c r="K447" s="99"/>
      <c r="L447" s="34"/>
      <c r="M447" s="34"/>
    </row>
    <row r="448" spans="2:13">
      <c r="B448" s="28">
        <v>497</v>
      </c>
      <c r="C448" s="28" t="s">
        <v>135</v>
      </c>
      <c r="D448" s="30" t="s">
        <v>118</v>
      </c>
      <c r="E448" s="31" t="s">
        <v>41</v>
      </c>
      <c r="F448" s="28" t="s">
        <v>56</v>
      </c>
      <c r="G448" s="28"/>
      <c r="H448" s="28" t="s">
        <v>147</v>
      </c>
      <c r="I448" s="35"/>
      <c r="J448" s="51"/>
      <c r="K448" s="99"/>
      <c r="L448" s="34"/>
      <c r="M448" s="34"/>
    </row>
    <row r="449" spans="2:13">
      <c r="B449" s="28">
        <v>498</v>
      </c>
      <c r="C449" s="28" t="s">
        <v>135</v>
      </c>
      <c r="D449" s="30" t="s">
        <v>118</v>
      </c>
      <c r="E449" s="31" t="s">
        <v>41</v>
      </c>
      <c r="F449" s="28" t="s">
        <v>56</v>
      </c>
      <c r="G449" s="28"/>
      <c r="H449" s="28" t="s">
        <v>147</v>
      </c>
      <c r="I449" s="35"/>
      <c r="J449" s="51"/>
      <c r="K449" s="99"/>
      <c r="L449" s="34"/>
      <c r="M449" s="34"/>
    </row>
    <row r="450" spans="2:13">
      <c r="B450" s="28">
        <v>499</v>
      </c>
      <c r="C450" s="28" t="s">
        <v>134</v>
      </c>
      <c r="D450" s="30" t="s">
        <v>118</v>
      </c>
      <c r="E450" s="31" t="s">
        <v>41</v>
      </c>
      <c r="F450" s="28" t="s">
        <v>143</v>
      </c>
      <c r="G450" s="28"/>
      <c r="H450" s="28" t="s">
        <v>147</v>
      </c>
      <c r="I450" s="35"/>
      <c r="J450" s="51"/>
      <c r="K450" s="99"/>
      <c r="L450" s="34"/>
      <c r="M450" s="34"/>
    </row>
    <row r="451" spans="2:13">
      <c r="B451" s="28">
        <v>500</v>
      </c>
      <c r="C451" s="28" t="s">
        <v>136</v>
      </c>
      <c r="D451" s="30" t="s">
        <v>118</v>
      </c>
      <c r="E451" s="31" t="s">
        <v>41</v>
      </c>
      <c r="F451" s="28" t="s">
        <v>81</v>
      </c>
      <c r="G451" s="28"/>
      <c r="H451" s="28" t="s">
        <v>147</v>
      </c>
      <c r="I451" s="35"/>
      <c r="J451" s="51"/>
      <c r="K451" s="99"/>
      <c r="L451" s="34"/>
      <c r="M451" s="34"/>
    </row>
    <row r="452" spans="2:13">
      <c r="B452" s="28">
        <v>502</v>
      </c>
      <c r="C452" s="28" t="s">
        <v>126</v>
      </c>
      <c r="D452" s="30" t="s">
        <v>118</v>
      </c>
      <c r="E452" s="31" t="s">
        <v>41</v>
      </c>
      <c r="F452" s="28" t="s">
        <v>13</v>
      </c>
      <c r="G452" s="28"/>
      <c r="H452" s="28" t="s">
        <v>147</v>
      </c>
      <c r="I452" s="35"/>
      <c r="J452" s="51"/>
      <c r="K452" s="99"/>
      <c r="L452" s="34"/>
      <c r="M452" s="34"/>
    </row>
    <row r="453" spans="2:13">
      <c r="B453" s="28">
        <v>503</v>
      </c>
      <c r="C453" s="28" t="s">
        <v>136</v>
      </c>
      <c r="D453" s="30" t="s">
        <v>118</v>
      </c>
      <c r="E453" s="31" t="s">
        <v>41</v>
      </c>
      <c r="F453" s="28" t="s">
        <v>121</v>
      </c>
      <c r="G453" s="28"/>
      <c r="H453" s="28" t="s">
        <v>147</v>
      </c>
      <c r="I453" s="35"/>
      <c r="J453" s="51"/>
      <c r="K453" s="99"/>
      <c r="L453" s="34"/>
      <c r="M453" s="34"/>
    </row>
    <row r="454" spans="2:13">
      <c r="B454" s="28">
        <v>504</v>
      </c>
      <c r="C454" s="28" t="s">
        <v>136</v>
      </c>
      <c r="D454" s="30" t="s">
        <v>118</v>
      </c>
      <c r="E454" s="31" t="s">
        <v>41</v>
      </c>
      <c r="F454" s="28" t="s">
        <v>56</v>
      </c>
      <c r="G454" s="28"/>
      <c r="H454" s="28" t="s">
        <v>147</v>
      </c>
      <c r="I454" s="35"/>
      <c r="J454" s="51"/>
      <c r="K454" s="99"/>
      <c r="L454" s="34"/>
      <c r="M454" s="34"/>
    </row>
    <row r="455" spans="2:13">
      <c r="B455" s="28">
        <v>505</v>
      </c>
      <c r="C455" s="28" t="s">
        <v>129</v>
      </c>
      <c r="D455" s="30" t="s">
        <v>118</v>
      </c>
      <c r="E455" s="31" t="s">
        <v>41</v>
      </c>
      <c r="F455" s="28" t="s">
        <v>80</v>
      </c>
      <c r="G455" s="28"/>
      <c r="H455" s="28" t="s">
        <v>147</v>
      </c>
      <c r="I455" s="35"/>
      <c r="J455" s="51"/>
      <c r="K455" s="99"/>
      <c r="L455" s="34"/>
      <c r="M455" s="34"/>
    </row>
    <row r="456" spans="2:13">
      <c r="B456" s="28">
        <v>506</v>
      </c>
      <c r="C456" s="28" t="s">
        <v>128</v>
      </c>
      <c r="D456" s="30" t="s">
        <v>118</v>
      </c>
      <c r="E456" s="31" t="s">
        <v>41</v>
      </c>
      <c r="F456" s="28" t="s">
        <v>130</v>
      </c>
      <c r="G456" s="28"/>
      <c r="H456" s="28" t="s">
        <v>147</v>
      </c>
      <c r="I456" s="35"/>
      <c r="J456" s="51"/>
      <c r="K456" s="99"/>
      <c r="L456" s="34"/>
      <c r="M456" s="34"/>
    </row>
    <row r="457" spans="2:13">
      <c r="B457" s="28">
        <v>508</v>
      </c>
      <c r="C457" s="28" t="s">
        <v>117</v>
      </c>
      <c r="D457" s="30" t="s">
        <v>118</v>
      </c>
      <c r="E457" s="31" t="s">
        <v>41</v>
      </c>
      <c r="F457" s="28" t="s">
        <v>130</v>
      </c>
      <c r="G457" s="28"/>
      <c r="H457" s="28" t="s">
        <v>147</v>
      </c>
      <c r="I457" s="35"/>
      <c r="J457" s="51"/>
      <c r="K457" s="99"/>
      <c r="L457" s="34"/>
      <c r="M457" s="34"/>
    </row>
    <row r="458" spans="2:13">
      <c r="B458" s="28">
        <v>509</v>
      </c>
      <c r="C458" s="28" t="s">
        <v>134</v>
      </c>
      <c r="D458" s="30" t="s">
        <v>118</v>
      </c>
      <c r="E458" s="31" t="s">
        <v>41</v>
      </c>
      <c r="F458" s="28" t="s">
        <v>48</v>
      </c>
      <c r="G458" s="28"/>
      <c r="H458" s="28" t="s">
        <v>147</v>
      </c>
      <c r="I458" s="35"/>
      <c r="J458" s="51"/>
      <c r="K458" s="99"/>
      <c r="L458" s="34"/>
      <c r="M458" s="34"/>
    </row>
    <row r="459" spans="2:13">
      <c r="B459" s="28">
        <v>510</v>
      </c>
      <c r="C459" s="28" t="s">
        <v>117</v>
      </c>
      <c r="D459" s="30" t="s">
        <v>118</v>
      </c>
      <c r="E459" s="31" t="s">
        <v>41</v>
      </c>
      <c r="F459" s="28" t="s">
        <v>13</v>
      </c>
      <c r="G459" s="28"/>
      <c r="H459" s="28" t="s">
        <v>147</v>
      </c>
      <c r="I459" s="35"/>
      <c r="J459" s="51"/>
      <c r="K459" s="99"/>
      <c r="L459" s="34"/>
      <c r="M459" s="34"/>
    </row>
    <row r="460" spans="2:13">
      <c r="B460" s="28">
        <v>511</v>
      </c>
      <c r="C460" s="28" t="s">
        <v>117</v>
      </c>
      <c r="D460" s="30" t="s">
        <v>118</v>
      </c>
      <c r="E460" s="31" t="s">
        <v>41</v>
      </c>
      <c r="F460" s="28" t="s">
        <v>48</v>
      </c>
      <c r="G460" s="28"/>
      <c r="H460" s="28" t="s">
        <v>147</v>
      </c>
      <c r="I460" s="35"/>
      <c r="J460" s="51"/>
      <c r="K460" s="99"/>
      <c r="L460" s="34"/>
      <c r="M460" s="34"/>
    </row>
    <row r="461" spans="2:13">
      <c r="B461" s="28">
        <v>513</v>
      </c>
      <c r="C461" s="28" t="s">
        <v>126</v>
      </c>
      <c r="D461" s="30" t="s">
        <v>118</v>
      </c>
      <c r="E461" s="31" t="s">
        <v>41</v>
      </c>
      <c r="F461" s="28" t="s">
        <v>121</v>
      </c>
      <c r="G461" s="28"/>
      <c r="H461" s="28" t="s">
        <v>147</v>
      </c>
      <c r="I461" s="35"/>
      <c r="J461" s="51"/>
      <c r="K461" s="99"/>
      <c r="L461" s="34"/>
      <c r="M461" s="34"/>
    </row>
    <row r="462" spans="2:13">
      <c r="B462" s="28">
        <v>515</v>
      </c>
      <c r="C462" s="28" t="s">
        <v>122</v>
      </c>
      <c r="D462" s="30" t="s">
        <v>118</v>
      </c>
      <c r="E462" s="31" t="s">
        <v>41</v>
      </c>
      <c r="F462" s="28" t="s">
        <v>56</v>
      </c>
      <c r="G462" s="28"/>
      <c r="H462" s="28" t="s">
        <v>147</v>
      </c>
      <c r="I462" s="35"/>
      <c r="J462" s="51"/>
      <c r="K462" s="99"/>
      <c r="L462" s="34"/>
      <c r="M462" s="34"/>
    </row>
    <row r="463" spans="2:13">
      <c r="B463" s="28">
        <v>516</v>
      </c>
      <c r="C463" s="28" t="s">
        <v>124</v>
      </c>
      <c r="D463" s="30" t="s">
        <v>118</v>
      </c>
      <c r="E463" s="31" t="s">
        <v>41</v>
      </c>
      <c r="F463" s="28" t="s">
        <v>48</v>
      </c>
      <c r="G463" s="28"/>
      <c r="H463" s="28" t="s">
        <v>147</v>
      </c>
      <c r="I463" s="35"/>
      <c r="J463" s="51"/>
      <c r="K463" s="99"/>
      <c r="L463" s="34"/>
      <c r="M463" s="34"/>
    </row>
    <row r="464" spans="2:13">
      <c r="B464" s="28">
        <v>517</v>
      </c>
      <c r="C464" s="28" t="s">
        <v>117</v>
      </c>
      <c r="D464" s="30" t="s">
        <v>118</v>
      </c>
      <c r="E464" s="31" t="s">
        <v>41</v>
      </c>
      <c r="F464" s="28" t="s">
        <v>56</v>
      </c>
      <c r="G464" s="28"/>
      <c r="H464" s="28" t="s">
        <v>147</v>
      </c>
      <c r="I464" s="35"/>
      <c r="J464" s="51"/>
      <c r="K464" s="99"/>
      <c r="L464" s="34"/>
      <c r="M464" s="34"/>
    </row>
    <row r="465" spans="2:13">
      <c r="B465" s="28">
        <v>518</v>
      </c>
      <c r="C465" s="28" t="s">
        <v>127</v>
      </c>
      <c r="D465" s="30" t="s">
        <v>118</v>
      </c>
      <c r="E465" s="31" t="s">
        <v>41</v>
      </c>
      <c r="F465" s="28" t="s">
        <v>121</v>
      </c>
      <c r="G465" s="28"/>
      <c r="H465" s="28" t="s">
        <v>147</v>
      </c>
      <c r="I465" s="35"/>
      <c r="J465" s="51"/>
      <c r="K465" s="99"/>
      <c r="L465" s="34"/>
      <c r="M465" s="34"/>
    </row>
    <row r="466" spans="2:13">
      <c r="B466" s="28">
        <v>521</v>
      </c>
      <c r="C466" s="28" t="s">
        <v>126</v>
      </c>
      <c r="D466" s="30" t="s">
        <v>118</v>
      </c>
      <c r="E466" s="31" t="s">
        <v>41</v>
      </c>
      <c r="F466" s="28" t="s">
        <v>120</v>
      </c>
      <c r="G466" s="28"/>
      <c r="H466" s="28" t="s">
        <v>147</v>
      </c>
      <c r="I466" s="35"/>
      <c r="J466" s="51"/>
      <c r="K466" s="99"/>
      <c r="L466" s="34"/>
      <c r="M466" s="34"/>
    </row>
    <row r="467" spans="2:13">
      <c r="B467" s="28">
        <v>522</v>
      </c>
      <c r="C467" s="28" t="s">
        <v>136</v>
      </c>
      <c r="D467" s="30" t="s">
        <v>118</v>
      </c>
      <c r="E467" s="31" t="s">
        <v>41</v>
      </c>
      <c r="F467" s="28" t="s">
        <v>56</v>
      </c>
      <c r="G467" s="28"/>
      <c r="H467" s="28" t="s">
        <v>147</v>
      </c>
      <c r="I467" s="35"/>
      <c r="J467" s="51"/>
      <c r="K467" s="99"/>
      <c r="L467" s="34"/>
      <c r="M467" s="34"/>
    </row>
    <row r="468" spans="2:13">
      <c r="B468" s="28">
        <v>523</v>
      </c>
      <c r="C468" s="28" t="s">
        <v>131</v>
      </c>
      <c r="D468" s="30" t="s">
        <v>118</v>
      </c>
      <c r="E468" s="31" t="s">
        <v>41</v>
      </c>
      <c r="F468" s="28" t="s">
        <v>81</v>
      </c>
      <c r="G468" s="28"/>
      <c r="H468" s="28" t="s">
        <v>147</v>
      </c>
      <c r="I468" s="35"/>
      <c r="J468" s="51"/>
      <c r="K468" s="99"/>
      <c r="L468" s="34"/>
      <c r="M468" s="34"/>
    </row>
    <row r="469" spans="2:13">
      <c r="B469" s="28">
        <v>524</v>
      </c>
      <c r="C469" s="28" t="s">
        <v>117</v>
      </c>
      <c r="D469" s="30" t="s">
        <v>118</v>
      </c>
      <c r="E469" s="31" t="s">
        <v>41</v>
      </c>
      <c r="F469" s="28" t="s">
        <v>130</v>
      </c>
      <c r="G469" s="28"/>
      <c r="H469" s="28" t="s">
        <v>147</v>
      </c>
      <c r="I469" s="35"/>
      <c r="J469" s="51"/>
      <c r="K469" s="99"/>
      <c r="L469" s="34"/>
      <c r="M469" s="34"/>
    </row>
    <row r="470" spans="2:13">
      <c r="B470" s="28">
        <v>525</v>
      </c>
      <c r="C470" s="28" t="s">
        <v>117</v>
      </c>
      <c r="D470" s="30" t="s">
        <v>118</v>
      </c>
      <c r="E470" s="31" t="s">
        <v>41</v>
      </c>
      <c r="F470" s="28" t="s">
        <v>130</v>
      </c>
      <c r="G470" s="28"/>
      <c r="H470" s="28" t="s">
        <v>147</v>
      </c>
      <c r="I470" s="35"/>
      <c r="J470" s="51"/>
      <c r="K470" s="99"/>
      <c r="L470" s="34"/>
      <c r="M470" s="34"/>
    </row>
    <row r="471" spans="2:13">
      <c r="B471" s="28">
        <v>527</v>
      </c>
      <c r="C471" s="28" t="s">
        <v>127</v>
      </c>
      <c r="D471" s="30" t="s">
        <v>118</v>
      </c>
      <c r="E471" s="31" t="s">
        <v>41</v>
      </c>
      <c r="F471" s="28" t="s">
        <v>81</v>
      </c>
      <c r="G471" s="28"/>
      <c r="H471" s="28" t="s">
        <v>147</v>
      </c>
      <c r="I471" s="35"/>
      <c r="J471" s="51"/>
      <c r="K471" s="99"/>
      <c r="L471" s="34"/>
      <c r="M471" s="34"/>
    </row>
    <row r="472" spans="2:13">
      <c r="B472" s="28">
        <v>528</v>
      </c>
      <c r="C472" s="28" t="s">
        <v>117</v>
      </c>
      <c r="D472" s="30" t="s">
        <v>118</v>
      </c>
      <c r="E472" s="31" t="s">
        <v>41</v>
      </c>
      <c r="F472" s="28" t="s">
        <v>80</v>
      </c>
      <c r="G472" s="28"/>
      <c r="H472" s="28" t="s">
        <v>147</v>
      </c>
      <c r="I472" s="35"/>
      <c r="J472" s="51"/>
      <c r="K472" s="99"/>
      <c r="L472" s="34"/>
      <c r="M472" s="34"/>
    </row>
    <row r="473" spans="2:13">
      <c r="B473" s="28">
        <v>529</v>
      </c>
      <c r="C473" s="28" t="s">
        <v>117</v>
      </c>
      <c r="D473" s="30" t="s">
        <v>118</v>
      </c>
      <c r="E473" s="31" t="s">
        <v>41</v>
      </c>
      <c r="F473" s="28" t="s">
        <v>56</v>
      </c>
      <c r="G473" s="28"/>
      <c r="H473" s="28" t="s">
        <v>147</v>
      </c>
      <c r="I473" s="35"/>
      <c r="J473" s="51"/>
      <c r="K473" s="99"/>
      <c r="L473" s="34"/>
      <c r="M473" s="34"/>
    </row>
    <row r="474" spans="2:13">
      <c r="B474" s="28">
        <v>530</v>
      </c>
      <c r="C474" s="28" t="s">
        <v>148</v>
      </c>
      <c r="D474" s="30" t="s">
        <v>118</v>
      </c>
      <c r="E474" s="31" t="s">
        <v>41</v>
      </c>
      <c r="F474" s="28" t="s">
        <v>121</v>
      </c>
      <c r="G474" s="28"/>
      <c r="H474" s="28" t="s">
        <v>119</v>
      </c>
      <c r="I474" s="35">
        <v>44102</v>
      </c>
      <c r="J474" s="51" t="s">
        <v>450</v>
      </c>
      <c r="K474" s="99"/>
      <c r="L474" s="34"/>
      <c r="M474" s="34"/>
    </row>
    <row r="475" spans="2:13">
      <c r="B475" s="28">
        <v>531</v>
      </c>
      <c r="C475" s="28" t="s">
        <v>148</v>
      </c>
      <c r="D475" s="30" t="s">
        <v>118</v>
      </c>
      <c r="E475" s="31" t="s">
        <v>41</v>
      </c>
      <c r="F475" s="28" t="s">
        <v>121</v>
      </c>
      <c r="G475" s="28"/>
      <c r="H475" s="28" t="s">
        <v>145</v>
      </c>
      <c r="I475" s="35">
        <v>44102</v>
      </c>
      <c r="J475" s="51" t="s">
        <v>450</v>
      </c>
      <c r="K475" s="99"/>
      <c r="L475" s="34"/>
      <c r="M475" s="34"/>
    </row>
    <row r="476" spans="2:13">
      <c r="B476" s="28">
        <v>532</v>
      </c>
      <c r="C476" s="28" t="s">
        <v>148</v>
      </c>
      <c r="D476" s="30" t="s">
        <v>118</v>
      </c>
      <c r="E476" s="31" t="s">
        <v>41</v>
      </c>
      <c r="F476" s="28" t="s">
        <v>48</v>
      </c>
      <c r="G476" s="28"/>
      <c r="H476" s="28" t="s">
        <v>147</v>
      </c>
      <c r="I476" s="35">
        <v>44102</v>
      </c>
      <c r="J476" s="51" t="s">
        <v>449</v>
      </c>
      <c r="K476" s="99"/>
      <c r="L476" s="34"/>
      <c r="M476" s="34"/>
    </row>
    <row r="477" spans="2:13">
      <c r="B477" s="28">
        <v>533</v>
      </c>
      <c r="C477" s="28" t="s">
        <v>148</v>
      </c>
      <c r="D477" s="30" t="s">
        <v>118</v>
      </c>
      <c r="E477" s="31" t="s">
        <v>41</v>
      </c>
      <c r="F477" s="28" t="s">
        <v>80</v>
      </c>
      <c r="G477" s="28"/>
      <c r="H477" s="28" t="s">
        <v>145</v>
      </c>
      <c r="I477" s="35">
        <v>44102</v>
      </c>
      <c r="J477" s="51" t="s">
        <v>450</v>
      </c>
      <c r="K477" s="99"/>
      <c r="L477" s="34"/>
      <c r="M477" s="34"/>
    </row>
    <row r="478" spans="2:13">
      <c r="B478" s="28">
        <v>534</v>
      </c>
      <c r="C478" s="28" t="s">
        <v>148</v>
      </c>
      <c r="D478" s="30" t="s">
        <v>118</v>
      </c>
      <c r="E478" s="31" t="s">
        <v>41</v>
      </c>
      <c r="F478" s="28" t="s">
        <v>121</v>
      </c>
      <c r="G478" s="28"/>
      <c r="H478" s="28" t="s">
        <v>119</v>
      </c>
      <c r="I478" s="35">
        <v>44102</v>
      </c>
      <c r="J478" s="51" t="s">
        <v>449</v>
      </c>
      <c r="K478" s="99"/>
      <c r="L478" s="34"/>
      <c r="M478" s="34"/>
    </row>
    <row r="479" spans="2:13">
      <c r="B479" s="28">
        <v>535</v>
      </c>
      <c r="C479" s="28" t="s">
        <v>148</v>
      </c>
      <c r="D479" s="30" t="s">
        <v>118</v>
      </c>
      <c r="E479" s="31" t="s">
        <v>41</v>
      </c>
      <c r="F479" s="28" t="s">
        <v>56</v>
      </c>
      <c r="G479" s="28"/>
      <c r="H479" s="28" t="s">
        <v>119</v>
      </c>
      <c r="I479" s="35">
        <v>44102</v>
      </c>
      <c r="J479" s="51" t="s">
        <v>450</v>
      </c>
      <c r="K479" s="99"/>
      <c r="L479" s="34"/>
      <c r="M479" s="34"/>
    </row>
    <row r="480" spans="2:13">
      <c r="B480" s="28">
        <v>536</v>
      </c>
      <c r="C480" s="28" t="s">
        <v>148</v>
      </c>
      <c r="D480" s="30" t="s">
        <v>118</v>
      </c>
      <c r="E480" s="31" t="s">
        <v>41</v>
      </c>
      <c r="F480" s="28" t="s">
        <v>80</v>
      </c>
      <c r="G480" s="28"/>
      <c r="H480" s="28" t="s">
        <v>145</v>
      </c>
      <c r="I480" s="35">
        <v>44102</v>
      </c>
      <c r="J480" s="51" t="s">
        <v>450</v>
      </c>
      <c r="K480" s="99"/>
      <c r="L480" s="34"/>
      <c r="M480" s="34"/>
    </row>
    <row r="481" spans="2:13">
      <c r="B481" s="28">
        <v>537</v>
      </c>
      <c r="C481" s="28" t="s">
        <v>148</v>
      </c>
      <c r="D481" s="30" t="s">
        <v>118</v>
      </c>
      <c r="E481" s="31" t="s">
        <v>41</v>
      </c>
      <c r="F481" s="28" t="s">
        <v>81</v>
      </c>
      <c r="G481" s="28"/>
      <c r="H481" s="28" t="s">
        <v>145</v>
      </c>
      <c r="I481" s="35">
        <v>44102</v>
      </c>
      <c r="J481" s="51" t="s">
        <v>450</v>
      </c>
      <c r="K481" s="99"/>
      <c r="L481" s="34"/>
      <c r="M481" s="34"/>
    </row>
    <row r="482" spans="2:13">
      <c r="B482" s="28">
        <v>538</v>
      </c>
      <c r="C482" s="28" t="s">
        <v>148</v>
      </c>
      <c r="D482" s="30" t="s">
        <v>118</v>
      </c>
      <c r="E482" s="31" t="s">
        <v>41</v>
      </c>
      <c r="F482" s="28" t="s">
        <v>56</v>
      </c>
      <c r="G482" s="28"/>
      <c r="H482" s="28" t="s">
        <v>145</v>
      </c>
      <c r="I482" s="35">
        <v>44102</v>
      </c>
      <c r="J482" s="51" t="s">
        <v>450</v>
      </c>
      <c r="K482" s="99"/>
      <c r="L482" s="34"/>
      <c r="M482" s="34"/>
    </row>
    <row r="483" spans="2:13">
      <c r="B483" s="28">
        <v>539</v>
      </c>
      <c r="C483" s="28" t="s">
        <v>148</v>
      </c>
      <c r="D483" s="30" t="s">
        <v>118</v>
      </c>
      <c r="E483" s="31" t="s">
        <v>41</v>
      </c>
      <c r="F483" s="28" t="s">
        <v>121</v>
      </c>
      <c r="G483" s="28"/>
      <c r="H483" s="28" t="s">
        <v>145</v>
      </c>
      <c r="I483" s="35">
        <v>44102</v>
      </c>
      <c r="J483" s="51" t="s">
        <v>450</v>
      </c>
      <c r="K483" s="99"/>
      <c r="L483" s="34"/>
      <c r="M483" s="34"/>
    </row>
    <row r="484" spans="2:13">
      <c r="B484" s="28">
        <v>540</v>
      </c>
      <c r="C484" s="28" t="s">
        <v>148</v>
      </c>
      <c r="D484" s="30" t="s">
        <v>118</v>
      </c>
      <c r="E484" s="31" t="s">
        <v>41</v>
      </c>
      <c r="F484" s="28" t="s">
        <v>121</v>
      </c>
      <c r="G484" s="28"/>
      <c r="H484" s="28" t="s">
        <v>119</v>
      </c>
      <c r="I484" s="35">
        <v>44102</v>
      </c>
      <c r="J484" s="51" t="s">
        <v>450</v>
      </c>
      <c r="K484" s="99"/>
      <c r="L484" s="34"/>
      <c r="M484" s="34"/>
    </row>
    <row r="485" spans="2:13">
      <c r="B485" s="28">
        <v>541</v>
      </c>
      <c r="C485" s="28" t="s">
        <v>148</v>
      </c>
      <c r="D485" s="30" t="s">
        <v>118</v>
      </c>
      <c r="E485" s="31" t="s">
        <v>41</v>
      </c>
      <c r="F485" s="28" t="s">
        <v>48</v>
      </c>
      <c r="G485" s="28"/>
      <c r="H485" s="28" t="s">
        <v>145</v>
      </c>
      <c r="I485" s="35">
        <v>44102</v>
      </c>
      <c r="J485" s="51" t="s">
        <v>450</v>
      </c>
      <c r="K485" s="99"/>
      <c r="L485" s="34"/>
      <c r="M485" s="34"/>
    </row>
    <row r="486" spans="2:13">
      <c r="B486" s="28">
        <v>542</v>
      </c>
      <c r="C486" s="28" t="s">
        <v>148</v>
      </c>
      <c r="D486" s="30" t="s">
        <v>118</v>
      </c>
      <c r="E486" s="31" t="s">
        <v>41</v>
      </c>
      <c r="F486" s="28" t="s">
        <v>48</v>
      </c>
      <c r="G486" s="28"/>
      <c r="H486" s="28" t="s">
        <v>145</v>
      </c>
      <c r="I486" s="35">
        <v>44102</v>
      </c>
      <c r="J486" s="51" t="s">
        <v>450</v>
      </c>
      <c r="K486" s="99"/>
      <c r="L486" s="34"/>
      <c r="M486" s="34"/>
    </row>
    <row r="487" spans="2:13">
      <c r="B487" s="28">
        <v>543</v>
      </c>
      <c r="C487" s="28" t="s">
        <v>148</v>
      </c>
      <c r="D487" s="30" t="s">
        <v>118</v>
      </c>
      <c r="E487" s="31" t="s">
        <v>41</v>
      </c>
      <c r="F487" s="28" t="s">
        <v>121</v>
      </c>
      <c r="G487" s="28"/>
      <c r="H487" s="28" t="s">
        <v>146</v>
      </c>
      <c r="I487" s="35">
        <v>44224</v>
      </c>
      <c r="J487" s="51" t="s">
        <v>450</v>
      </c>
      <c r="K487" s="99"/>
      <c r="L487" s="34"/>
      <c r="M487" s="34"/>
    </row>
    <row r="488" spans="2:13">
      <c r="B488" s="28">
        <v>544</v>
      </c>
      <c r="C488" s="28" t="s">
        <v>148</v>
      </c>
      <c r="D488" s="30" t="s">
        <v>118</v>
      </c>
      <c r="E488" s="31" t="s">
        <v>41</v>
      </c>
      <c r="F488" s="28" t="s">
        <v>121</v>
      </c>
      <c r="G488" s="28"/>
      <c r="H488" s="28" t="s">
        <v>145</v>
      </c>
      <c r="I488" s="35">
        <v>44224</v>
      </c>
      <c r="J488" s="51" t="s">
        <v>450</v>
      </c>
      <c r="K488" s="99"/>
      <c r="L488" s="34"/>
      <c r="M488" s="34"/>
    </row>
    <row r="489" spans="2:13">
      <c r="B489" s="28">
        <v>545</v>
      </c>
      <c r="C489" s="28" t="s">
        <v>148</v>
      </c>
      <c r="D489" s="30" t="s">
        <v>118</v>
      </c>
      <c r="E489" s="31" t="s">
        <v>41</v>
      </c>
      <c r="F489" s="28" t="s">
        <v>121</v>
      </c>
      <c r="G489" s="28"/>
      <c r="H489" s="28" t="s">
        <v>145</v>
      </c>
      <c r="I489" s="35">
        <v>44224</v>
      </c>
      <c r="J489" s="51" t="s">
        <v>449</v>
      </c>
      <c r="K489" s="99"/>
      <c r="L489" s="34"/>
      <c r="M489" s="34"/>
    </row>
    <row r="490" spans="2:13">
      <c r="B490" s="28">
        <v>546</v>
      </c>
      <c r="C490" s="28" t="s">
        <v>148</v>
      </c>
      <c r="D490" s="30" t="s">
        <v>118</v>
      </c>
      <c r="E490" s="31" t="s">
        <v>41</v>
      </c>
      <c r="F490" s="28" t="s">
        <v>56</v>
      </c>
      <c r="G490" s="28"/>
      <c r="H490" s="28" t="s">
        <v>145</v>
      </c>
      <c r="I490" s="35">
        <v>44224</v>
      </c>
      <c r="J490" s="51" t="s">
        <v>450</v>
      </c>
      <c r="K490" s="99"/>
      <c r="L490" s="34"/>
      <c r="M490" s="34"/>
    </row>
    <row r="491" spans="2:13">
      <c r="B491" s="28">
        <v>547</v>
      </c>
      <c r="C491" s="28" t="s">
        <v>148</v>
      </c>
      <c r="D491" s="30" t="s">
        <v>118</v>
      </c>
      <c r="E491" s="31" t="s">
        <v>41</v>
      </c>
      <c r="F491" s="28" t="s">
        <v>121</v>
      </c>
      <c r="G491" s="28"/>
      <c r="H491" s="28" t="s">
        <v>145</v>
      </c>
      <c r="I491" s="35">
        <v>44224</v>
      </c>
      <c r="J491" s="51" t="s">
        <v>450</v>
      </c>
      <c r="K491" s="99"/>
      <c r="L491" s="34"/>
      <c r="M491" s="34"/>
    </row>
    <row r="492" spans="2:13">
      <c r="B492" s="28">
        <v>548</v>
      </c>
      <c r="C492" s="28" t="s">
        <v>148</v>
      </c>
      <c r="D492" s="30" t="s">
        <v>118</v>
      </c>
      <c r="E492" s="31" t="s">
        <v>41</v>
      </c>
      <c r="F492" s="28" t="s">
        <v>121</v>
      </c>
      <c r="G492" s="28"/>
      <c r="H492" s="28" t="s">
        <v>145</v>
      </c>
      <c r="I492" s="35">
        <v>44225</v>
      </c>
      <c r="J492" s="51" t="s">
        <v>450</v>
      </c>
      <c r="K492" s="99"/>
      <c r="L492" s="34"/>
      <c r="M492" s="34"/>
    </row>
    <row r="493" spans="2:13">
      <c r="B493" s="28">
        <v>549</v>
      </c>
      <c r="C493" s="28" t="s">
        <v>148</v>
      </c>
      <c r="D493" s="30" t="s">
        <v>118</v>
      </c>
      <c r="E493" s="31" t="s">
        <v>41</v>
      </c>
      <c r="F493" s="28" t="s">
        <v>48</v>
      </c>
      <c r="G493" s="28"/>
      <c r="H493" s="28" t="s">
        <v>147</v>
      </c>
      <c r="I493" s="35">
        <v>44225</v>
      </c>
      <c r="J493" s="51" t="s">
        <v>450</v>
      </c>
      <c r="K493" s="99"/>
      <c r="L493" s="34"/>
      <c r="M493" s="34"/>
    </row>
    <row r="494" spans="2:13">
      <c r="B494" s="28">
        <v>550</v>
      </c>
      <c r="C494" s="28" t="s">
        <v>148</v>
      </c>
      <c r="D494" s="30" t="s">
        <v>118</v>
      </c>
      <c r="E494" s="31" t="s">
        <v>41</v>
      </c>
      <c r="F494" s="28" t="s">
        <v>133</v>
      </c>
      <c r="G494" s="28"/>
      <c r="H494" s="28" t="s">
        <v>145</v>
      </c>
      <c r="I494" s="35">
        <v>44225</v>
      </c>
      <c r="J494" s="51" t="s">
        <v>450</v>
      </c>
      <c r="K494" s="99"/>
      <c r="L494" s="34"/>
      <c r="M494" s="34"/>
    </row>
    <row r="495" spans="2:13">
      <c r="B495" s="28">
        <v>551</v>
      </c>
      <c r="C495" s="28" t="s">
        <v>148</v>
      </c>
      <c r="D495" s="30" t="s">
        <v>118</v>
      </c>
      <c r="E495" s="31" t="s">
        <v>41</v>
      </c>
      <c r="F495" s="28" t="s">
        <v>56</v>
      </c>
      <c r="G495" s="28"/>
      <c r="H495" s="28" t="s">
        <v>147</v>
      </c>
      <c r="I495" s="35">
        <v>44225</v>
      </c>
      <c r="J495" s="51" t="s">
        <v>450</v>
      </c>
      <c r="K495" s="99"/>
      <c r="L495" s="34"/>
      <c r="M495" s="34"/>
    </row>
    <row r="496" spans="2:13">
      <c r="B496" s="28">
        <v>552</v>
      </c>
      <c r="C496" s="28" t="s">
        <v>148</v>
      </c>
      <c r="D496" s="30" t="s">
        <v>118</v>
      </c>
      <c r="E496" s="31" t="s">
        <v>41</v>
      </c>
      <c r="F496" s="28" t="s">
        <v>48</v>
      </c>
      <c r="G496" s="28"/>
      <c r="H496" s="28" t="s">
        <v>146</v>
      </c>
      <c r="I496" s="35">
        <v>44225</v>
      </c>
      <c r="J496" s="51" t="s">
        <v>450</v>
      </c>
      <c r="K496" s="99"/>
      <c r="L496" s="34"/>
      <c r="M496" s="34"/>
    </row>
    <row r="497" spans="2:13">
      <c r="B497" s="28">
        <v>553</v>
      </c>
      <c r="C497" s="28" t="s">
        <v>148</v>
      </c>
      <c r="D497" s="30" t="s">
        <v>118</v>
      </c>
      <c r="E497" s="31" t="s">
        <v>41</v>
      </c>
      <c r="F497" s="28" t="s">
        <v>56</v>
      </c>
      <c r="G497" s="28"/>
      <c r="H497" s="28" t="s">
        <v>119</v>
      </c>
      <c r="I497" s="35">
        <v>44225</v>
      </c>
      <c r="J497" s="51" t="s">
        <v>450</v>
      </c>
      <c r="K497" s="99"/>
      <c r="L497" s="34"/>
      <c r="M497" s="34"/>
    </row>
    <row r="498" spans="2:13">
      <c r="B498" s="28">
        <v>554</v>
      </c>
      <c r="C498" s="28" t="s">
        <v>148</v>
      </c>
      <c r="D498" s="30" t="s">
        <v>118</v>
      </c>
      <c r="E498" s="31" t="s">
        <v>41</v>
      </c>
      <c r="F498" s="28" t="s">
        <v>81</v>
      </c>
      <c r="G498" s="28"/>
      <c r="H498" s="28" t="s">
        <v>146</v>
      </c>
      <c r="I498" s="35">
        <v>44225</v>
      </c>
      <c r="J498" s="51" t="s">
        <v>450</v>
      </c>
      <c r="K498" s="99"/>
      <c r="L498" s="34"/>
      <c r="M498" s="34"/>
    </row>
    <row r="499" spans="2:13">
      <c r="B499" s="28">
        <v>555</v>
      </c>
      <c r="C499" s="28" t="s">
        <v>148</v>
      </c>
      <c r="D499" s="30" t="s">
        <v>118</v>
      </c>
      <c r="E499" s="31" t="s">
        <v>41</v>
      </c>
      <c r="F499" s="28" t="s">
        <v>48</v>
      </c>
      <c r="G499" s="28"/>
      <c r="H499" s="28" t="s">
        <v>145</v>
      </c>
      <c r="I499" s="35">
        <v>44225</v>
      </c>
      <c r="J499" s="51" t="s">
        <v>449</v>
      </c>
      <c r="K499" s="99"/>
      <c r="L499" s="34"/>
      <c r="M499" s="34"/>
    </row>
    <row r="500" spans="2:13">
      <c r="B500" s="28">
        <v>556</v>
      </c>
      <c r="C500" s="28" t="s">
        <v>148</v>
      </c>
      <c r="D500" s="30" t="s">
        <v>118</v>
      </c>
      <c r="E500" s="31" t="s">
        <v>41</v>
      </c>
      <c r="F500" s="28" t="s">
        <v>121</v>
      </c>
      <c r="G500" s="28"/>
      <c r="H500" s="28" t="s">
        <v>119</v>
      </c>
      <c r="I500" s="35">
        <v>44225</v>
      </c>
      <c r="J500" s="51" t="s">
        <v>450</v>
      </c>
      <c r="K500" s="99"/>
      <c r="L500" s="34"/>
      <c r="M500" s="34"/>
    </row>
    <row r="501" spans="2:13">
      <c r="B501" s="28">
        <v>557</v>
      </c>
      <c r="C501" s="28" t="s">
        <v>148</v>
      </c>
      <c r="D501" s="30" t="s">
        <v>118</v>
      </c>
      <c r="E501" s="31" t="s">
        <v>41</v>
      </c>
      <c r="F501" s="28" t="s">
        <v>121</v>
      </c>
      <c r="G501" s="28"/>
      <c r="H501" s="28" t="s">
        <v>147</v>
      </c>
      <c r="I501" s="35">
        <v>44225</v>
      </c>
      <c r="J501" s="51" t="s">
        <v>449</v>
      </c>
      <c r="K501" s="99"/>
      <c r="L501" s="34"/>
      <c r="M501" s="34"/>
    </row>
    <row r="502" spans="2:13">
      <c r="B502" s="28">
        <v>558</v>
      </c>
      <c r="C502" s="28" t="s">
        <v>148</v>
      </c>
      <c r="D502" s="30" t="s">
        <v>118</v>
      </c>
      <c r="E502" s="31" t="s">
        <v>41</v>
      </c>
      <c r="F502" s="28" t="s">
        <v>121</v>
      </c>
      <c r="G502" s="28"/>
      <c r="H502" s="28" t="s">
        <v>145</v>
      </c>
      <c r="I502" s="35">
        <v>44225</v>
      </c>
      <c r="J502" s="51" t="s">
        <v>450</v>
      </c>
      <c r="K502" s="99"/>
      <c r="L502" s="34"/>
      <c r="M502" s="34"/>
    </row>
    <row r="503" spans="2:13">
      <c r="B503" s="28">
        <v>559</v>
      </c>
      <c r="C503" s="28" t="s">
        <v>148</v>
      </c>
      <c r="D503" s="30" t="s">
        <v>118</v>
      </c>
      <c r="E503" s="31" t="s">
        <v>41</v>
      </c>
      <c r="F503" s="28" t="s">
        <v>130</v>
      </c>
      <c r="G503" s="28"/>
      <c r="H503" s="28" t="s">
        <v>119</v>
      </c>
      <c r="I503" s="35">
        <v>44225</v>
      </c>
      <c r="J503" s="51" t="s">
        <v>450</v>
      </c>
      <c r="K503" s="99"/>
      <c r="L503" s="34"/>
      <c r="M503" s="34"/>
    </row>
    <row r="504" spans="2:13">
      <c r="B504" s="28">
        <v>560</v>
      </c>
      <c r="C504" s="28" t="s">
        <v>148</v>
      </c>
      <c r="D504" s="30" t="s">
        <v>118</v>
      </c>
      <c r="E504" s="31" t="s">
        <v>41</v>
      </c>
      <c r="F504" s="28" t="s">
        <v>81</v>
      </c>
      <c r="G504" s="28"/>
      <c r="H504" s="28" t="s">
        <v>146</v>
      </c>
      <c r="I504" s="35">
        <v>44225</v>
      </c>
      <c r="J504" s="51" t="s">
        <v>450</v>
      </c>
      <c r="K504" s="99"/>
      <c r="L504" s="34"/>
      <c r="M504" s="34"/>
    </row>
    <row r="505" spans="2:13">
      <c r="B505" s="28">
        <v>561</v>
      </c>
      <c r="C505" s="28" t="s">
        <v>149</v>
      </c>
      <c r="D505" s="30" t="s">
        <v>118</v>
      </c>
      <c r="E505" s="31" t="s">
        <v>41</v>
      </c>
      <c r="F505" s="28" t="s">
        <v>13</v>
      </c>
      <c r="G505" s="28"/>
      <c r="H505" s="28" t="s">
        <v>119</v>
      </c>
      <c r="I505" s="35">
        <v>44225</v>
      </c>
      <c r="J505" s="51" t="s">
        <v>449</v>
      </c>
      <c r="K505" s="99"/>
      <c r="L505" s="34"/>
      <c r="M505" s="34"/>
    </row>
    <row r="506" spans="2:13">
      <c r="B506" s="28">
        <v>562</v>
      </c>
      <c r="C506" s="28" t="s">
        <v>149</v>
      </c>
      <c r="D506" s="30" t="s">
        <v>118</v>
      </c>
      <c r="E506" s="31" t="s">
        <v>41</v>
      </c>
      <c r="F506" s="28" t="s">
        <v>81</v>
      </c>
      <c r="G506" s="28"/>
      <c r="H506" s="28" t="s">
        <v>119</v>
      </c>
      <c r="I506" s="35">
        <v>44225</v>
      </c>
      <c r="J506" s="51" t="s">
        <v>450</v>
      </c>
      <c r="K506" s="99"/>
      <c r="L506" s="34"/>
      <c r="M506" s="34"/>
    </row>
    <row r="507" spans="2:13">
      <c r="B507" s="28">
        <v>563</v>
      </c>
      <c r="C507" s="28" t="s">
        <v>149</v>
      </c>
      <c r="D507" s="30" t="s">
        <v>118</v>
      </c>
      <c r="E507" s="31" t="s">
        <v>41</v>
      </c>
      <c r="F507" s="28" t="s">
        <v>48</v>
      </c>
      <c r="G507" s="28"/>
      <c r="H507" s="28" t="s">
        <v>146</v>
      </c>
      <c r="I507" s="35">
        <v>44225</v>
      </c>
      <c r="J507" s="51" t="s">
        <v>450</v>
      </c>
      <c r="K507" s="99"/>
      <c r="L507" s="34"/>
      <c r="M507" s="34"/>
    </row>
    <row r="508" spans="2:13">
      <c r="B508" s="28">
        <v>564</v>
      </c>
      <c r="C508" s="28" t="s">
        <v>149</v>
      </c>
      <c r="D508" s="30" t="s">
        <v>118</v>
      </c>
      <c r="E508" s="31" t="s">
        <v>41</v>
      </c>
      <c r="F508" s="28" t="s">
        <v>48</v>
      </c>
      <c r="G508" s="28"/>
      <c r="H508" s="28" t="s">
        <v>119</v>
      </c>
      <c r="I508" s="35">
        <v>44225</v>
      </c>
      <c r="J508" s="51" t="s">
        <v>450</v>
      </c>
      <c r="K508" s="99"/>
      <c r="L508" s="34"/>
      <c r="M508" s="34"/>
    </row>
    <row r="509" spans="2:13">
      <c r="B509" s="28">
        <v>565</v>
      </c>
      <c r="C509" s="28" t="s">
        <v>149</v>
      </c>
      <c r="D509" s="30" t="s">
        <v>118</v>
      </c>
      <c r="E509" s="31" t="s">
        <v>41</v>
      </c>
      <c r="F509" s="28" t="s">
        <v>121</v>
      </c>
      <c r="G509" s="28"/>
      <c r="H509" s="28" t="s">
        <v>145</v>
      </c>
      <c r="I509" s="35">
        <v>44225</v>
      </c>
      <c r="J509" s="51" t="s">
        <v>450</v>
      </c>
      <c r="K509" s="99"/>
      <c r="L509" s="34"/>
      <c r="M509" s="34"/>
    </row>
    <row r="510" spans="2:13">
      <c r="B510" s="28">
        <v>566</v>
      </c>
      <c r="C510" s="28" t="s">
        <v>149</v>
      </c>
      <c r="D510" s="30" t="s">
        <v>118</v>
      </c>
      <c r="E510" s="31" t="s">
        <v>41</v>
      </c>
      <c r="F510" s="28" t="s">
        <v>121</v>
      </c>
      <c r="G510" s="28"/>
      <c r="H510" s="28" t="s">
        <v>119</v>
      </c>
      <c r="I510" s="35">
        <v>44225</v>
      </c>
      <c r="J510" s="51" t="s">
        <v>450</v>
      </c>
      <c r="K510" s="99"/>
      <c r="L510" s="34"/>
      <c r="M510" s="34"/>
    </row>
    <row r="511" spans="2:13">
      <c r="B511" s="28">
        <v>567</v>
      </c>
      <c r="C511" s="28" t="s">
        <v>149</v>
      </c>
      <c r="D511" s="30" t="s">
        <v>118</v>
      </c>
      <c r="E511" s="31" t="s">
        <v>41</v>
      </c>
      <c r="F511" s="28" t="s">
        <v>56</v>
      </c>
      <c r="G511" s="28"/>
      <c r="H511" s="28" t="s">
        <v>119</v>
      </c>
      <c r="I511" s="35">
        <v>44225</v>
      </c>
      <c r="J511" s="51" t="s">
        <v>450</v>
      </c>
      <c r="K511" s="99"/>
      <c r="L511" s="34"/>
      <c r="M511" s="34"/>
    </row>
    <row r="512" spans="2:13">
      <c r="B512" s="28">
        <v>568</v>
      </c>
      <c r="C512" s="28" t="s">
        <v>149</v>
      </c>
      <c r="D512" s="30" t="s">
        <v>118</v>
      </c>
      <c r="E512" s="31" t="s">
        <v>41</v>
      </c>
      <c r="F512" s="28" t="s">
        <v>48</v>
      </c>
      <c r="G512" s="28"/>
      <c r="H512" s="28" t="s">
        <v>146</v>
      </c>
      <c r="I512" s="35">
        <v>44225</v>
      </c>
      <c r="J512" s="51" t="s">
        <v>449</v>
      </c>
      <c r="K512" s="99"/>
      <c r="L512" s="34"/>
      <c r="M512" s="34"/>
    </row>
    <row r="513" spans="2:13">
      <c r="B513" s="28">
        <v>569</v>
      </c>
      <c r="C513" s="28" t="s">
        <v>149</v>
      </c>
      <c r="D513" s="30" t="s">
        <v>118</v>
      </c>
      <c r="E513" s="31" t="s">
        <v>41</v>
      </c>
      <c r="F513" s="28" t="s">
        <v>81</v>
      </c>
      <c r="G513" s="28"/>
      <c r="H513" s="28" t="s">
        <v>119</v>
      </c>
      <c r="I513" s="35">
        <v>44225</v>
      </c>
      <c r="J513" s="51" t="s">
        <v>450</v>
      </c>
      <c r="K513" s="99"/>
      <c r="L513" s="34"/>
      <c r="M513" s="34"/>
    </row>
    <row r="514" spans="2:13">
      <c r="B514" s="28">
        <v>570</v>
      </c>
      <c r="C514" s="28" t="s">
        <v>149</v>
      </c>
      <c r="D514" s="30" t="s">
        <v>118</v>
      </c>
      <c r="E514" s="31" t="s">
        <v>41</v>
      </c>
      <c r="F514" s="28" t="s">
        <v>143</v>
      </c>
      <c r="G514" s="28"/>
      <c r="H514" s="28" t="s">
        <v>147</v>
      </c>
      <c r="I514" s="35">
        <v>44225</v>
      </c>
      <c r="J514" s="51" t="s">
        <v>450</v>
      </c>
      <c r="K514" s="99"/>
      <c r="L514" s="34"/>
      <c r="M514" s="34"/>
    </row>
    <row r="515" spans="2:13">
      <c r="B515" s="28">
        <v>571</v>
      </c>
      <c r="C515" s="28" t="s">
        <v>149</v>
      </c>
      <c r="D515" s="30" t="s">
        <v>118</v>
      </c>
      <c r="E515" s="31" t="s">
        <v>41</v>
      </c>
      <c r="F515" s="28" t="s">
        <v>13</v>
      </c>
      <c r="G515" s="28"/>
      <c r="H515" s="28" t="s">
        <v>146</v>
      </c>
      <c r="I515" s="35">
        <v>44225</v>
      </c>
      <c r="J515" s="51" t="s">
        <v>450</v>
      </c>
      <c r="K515" s="99"/>
      <c r="L515" s="34"/>
      <c r="M515" s="34"/>
    </row>
    <row r="516" spans="2:13">
      <c r="B516" s="28">
        <v>572</v>
      </c>
      <c r="C516" s="28" t="s">
        <v>149</v>
      </c>
      <c r="D516" s="30" t="s">
        <v>118</v>
      </c>
      <c r="E516" s="31" t="s">
        <v>41</v>
      </c>
      <c r="F516" s="28" t="s">
        <v>81</v>
      </c>
      <c r="G516" s="28"/>
      <c r="H516" s="28" t="s">
        <v>119</v>
      </c>
      <c r="I516" s="35">
        <v>44225</v>
      </c>
      <c r="J516" s="51" t="s">
        <v>450</v>
      </c>
      <c r="K516" s="99"/>
      <c r="L516" s="34"/>
      <c r="M516" s="34"/>
    </row>
    <row r="517" spans="2:13">
      <c r="B517" s="28">
        <v>573</v>
      </c>
      <c r="C517" s="28" t="s">
        <v>149</v>
      </c>
      <c r="D517" s="30" t="s">
        <v>118</v>
      </c>
      <c r="E517" s="31" t="s">
        <v>41</v>
      </c>
      <c r="F517" s="28" t="s">
        <v>48</v>
      </c>
      <c r="G517" s="28"/>
      <c r="H517" s="28" t="s">
        <v>145</v>
      </c>
      <c r="I517" s="35">
        <v>44225</v>
      </c>
      <c r="J517" s="51" t="s">
        <v>450</v>
      </c>
      <c r="K517" s="99"/>
      <c r="L517" s="34"/>
      <c r="M517" s="34"/>
    </row>
    <row r="518" spans="2:13">
      <c r="B518" s="28">
        <v>574</v>
      </c>
      <c r="C518" s="28" t="s">
        <v>149</v>
      </c>
      <c r="D518" s="30" t="s">
        <v>118</v>
      </c>
      <c r="E518" s="31" t="s">
        <v>41</v>
      </c>
      <c r="F518" s="28" t="s">
        <v>133</v>
      </c>
      <c r="G518" s="28"/>
      <c r="H518" s="28" t="s">
        <v>146</v>
      </c>
      <c r="I518" s="35">
        <v>44225</v>
      </c>
      <c r="J518" s="51" t="s">
        <v>450</v>
      </c>
      <c r="K518" s="99"/>
      <c r="L518" s="34"/>
      <c r="M518" s="34"/>
    </row>
    <row r="519" spans="2:13">
      <c r="B519" s="28">
        <v>575</v>
      </c>
      <c r="C519" s="28" t="s">
        <v>149</v>
      </c>
      <c r="D519" s="30" t="s">
        <v>118</v>
      </c>
      <c r="E519" s="31" t="s">
        <v>41</v>
      </c>
      <c r="F519" s="28" t="s">
        <v>56</v>
      </c>
      <c r="G519" s="28"/>
      <c r="H519" s="28" t="s">
        <v>119</v>
      </c>
      <c r="I519" s="35">
        <v>44225</v>
      </c>
      <c r="J519" s="51" t="s">
        <v>450</v>
      </c>
      <c r="K519" s="99"/>
      <c r="L519" s="34"/>
      <c r="M519" s="34"/>
    </row>
    <row r="520" spans="2:13">
      <c r="B520" s="28">
        <v>576</v>
      </c>
      <c r="C520" s="28" t="s">
        <v>150</v>
      </c>
      <c r="D520" s="30" t="s">
        <v>118</v>
      </c>
      <c r="E520" s="31" t="s">
        <v>41</v>
      </c>
      <c r="F520" s="28" t="s">
        <v>13</v>
      </c>
      <c r="G520" s="28"/>
      <c r="H520" s="28" t="s">
        <v>147</v>
      </c>
      <c r="I520" s="35">
        <v>44096</v>
      </c>
      <c r="J520" s="51" t="s">
        <v>450</v>
      </c>
      <c r="K520" s="99"/>
      <c r="L520" s="34"/>
      <c r="M520" s="34"/>
    </row>
    <row r="521" spans="2:13">
      <c r="B521" s="28">
        <v>577</v>
      </c>
      <c r="C521" s="28" t="s">
        <v>150</v>
      </c>
      <c r="D521" s="30" t="s">
        <v>118</v>
      </c>
      <c r="E521" s="31" t="s">
        <v>41</v>
      </c>
      <c r="F521" s="28" t="s">
        <v>120</v>
      </c>
      <c r="G521" s="28"/>
      <c r="H521" s="28" t="s">
        <v>119</v>
      </c>
      <c r="I521" s="35">
        <v>44096</v>
      </c>
      <c r="J521" s="51" t="s">
        <v>450</v>
      </c>
      <c r="K521" s="99"/>
      <c r="L521" s="34"/>
      <c r="M521" s="34"/>
    </row>
    <row r="522" spans="2:13">
      <c r="B522" s="28">
        <v>578</v>
      </c>
      <c r="C522" s="28" t="s">
        <v>150</v>
      </c>
      <c r="D522" s="30" t="s">
        <v>118</v>
      </c>
      <c r="E522" s="31" t="s">
        <v>41</v>
      </c>
      <c r="F522" s="28" t="s">
        <v>56</v>
      </c>
      <c r="G522" s="28"/>
      <c r="H522" s="28" t="s">
        <v>147</v>
      </c>
      <c r="I522" s="35">
        <v>44096</v>
      </c>
      <c r="J522" s="51" t="s">
        <v>450</v>
      </c>
      <c r="K522" s="99"/>
      <c r="L522" s="34"/>
      <c r="M522" s="34"/>
    </row>
    <row r="523" spans="2:13">
      <c r="B523" s="28">
        <v>579</v>
      </c>
      <c r="C523" s="28" t="s">
        <v>150</v>
      </c>
      <c r="D523" s="30" t="s">
        <v>118</v>
      </c>
      <c r="E523" s="31" t="s">
        <v>41</v>
      </c>
      <c r="F523" s="28" t="s">
        <v>80</v>
      </c>
      <c r="G523" s="28"/>
      <c r="H523" s="28" t="s">
        <v>147</v>
      </c>
      <c r="I523" s="35">
        <v>44096</v>
      </c>
      <c r="J523" s="51" t="s">
        <v>449</v>
      </c>
      <c r="K523" s="99"/>
      <c r="L523" s="34"/>
      <c r="M523" s="34"/>
    </row>
    <row r="524" spans="2:13">
      <c r="B524" s="28">
        <v>580</v>
      </c>
      <c r="C524" s="28" t="s">
        <v>150</v>
      </c>
      <c r="D524" s="30" t="s">
        <v>118</v>
      </c>
      <c r="E524" s="31" t="s">
        <v>41</v>
      </c>
      <c r="F524" s="28" t="s">
        <v>121</v>
      </c>
      <c r="G524" s="28"/>
      <c r="H524" s="28" t="s">
        <v>146</v>
      </c>
      <c r="I524" s="35">
        <v>44096</v>
      </c>
      <c r="J524" s="51" t="s">
        <v>449</v>
      </c>
      <c r="K524" s="99"/>
      <c r="L524" s="34"/>
      <c r="M524" s="34"/>
    </row>
    <row r="525" spans="2:13">
      <c r="B525" s="28">
        <v>581</v>
      </c>
      <c r="C525" s="28" t="s">
        <v>150</v>
      </c>
      <c r="D525" s="30" t="s">
        <v>118</v>
      </c>
      <c r="E525" s="31" t="s">
        <v>41</v>
      </c>
      <c r="F525" s="28" t="s">
        <v>48</v>
      </c>
      <c r="G525" s="28"/>
      <c r="H525" s="28" t="s">
        <v>145</v>
      </c>
      <c r="I525" s="35">
        <v>44096</v>
      </c>
      <c r="J525" s="51" t="s">
        <v>450</v>
      </c>
      <c r="K525" s="99"/>
      <c r="L525" s="34"/>
      <c r="M525" s="34"/>
    </row>
    <row r="526" spans="2:13">
      <c r="B526" s="28">
        <v>582</v>
      </c>
      <c r="C526" s="28" t="s">
        <v>150</v>
      </c>
      <c r="D526" s="30" t="s">
        <v>118</v>
      </c>
      <c r="E526" s="31" t="s">
        <v>41</v>
      </c>
      <c r="F526" s="28" t="s">
        <v>81</v>
      </c>
      <c r="G526" s="28"/>
      <c r="H526" s="28" t="s">
        <v>146</v>
      </c>
      <c r="I526" s="35">
        <v>44096</v>
      </c>
      <c r="J526" s="51" t="s">
        <v>449</v>
      </c>
      <c r="K526" s="99"/>
      <c r="L526" s="34"/>
      <c r="M526" s="34"/>
    </row>
    <row r="527" spans="2:13">
      <c r="B527" s="28">
        <v>583</v>
      </c>
      <c r="C527" s="28" t="s">
        <v>150</v>
      </c>
      <c r="D527" s="30" t="s">
        <v>118</v>
      </c>
      <c r="E527" s="31" t="s">
        <v>41</v>
      </c>
      <c r="F527" s="28" t="s">
        <v>56</v>
      </c>
      <c r="G527" s="28"/>
      <c r="H527" s="28" t="s">
        <v>146</v>
      </c>
      <c r="I527" s="35">
        <v>44096</v>
      </c>
      <c r="J527" s="51" t="s">
        <v>449</v>
      </c>
      <c r="K527" s="99"/>
      <c r="L527" s="34"/>
      <c r="M527" s="34"/>
    </row>
    <row r="528" spans="2:13">
      <c r="B528" s="28">
        <v>584</v>
      </c>
      <c r="C528" s="28" t="s">
        <v>150</v>
      </c>
      <c r="D528" s="30" t="s">
        <v>118</v>
      </c>
      <c r="E528" s="31" t="s">
        <v>41</v>
      </c>
      <c r="F528" s="28" t="s">
        <v>130</v>
      </c>
      <c r="G528" s="28"/>
      <c r="H528" s="28" t="s">
        <v>147</v>
      </c>
      <c r="I528" s="35">
        <v>44096</v>
      </c>
      <c r="J528" s="51" t="s">
        <v>450</v>
      </c>
      <c r="K528" s="99"/>
      <c r="L528" s="34"/>
      <c r="M528" s="34"/>
    </row>
    <row r="529" spans="2:13">
      <c r="B529" s="28">
        <v>585</v>
      </c>
      <c r="C529" s="28" t="s">
        <v>150</v>
      </c>
      <c r="D529" s="30" t="s">
        <v>118</v>
      </c>
      <c r="E529" s="31" t="s">
        <v>41</v>
      </c>
      <c r="F529" s="28" t="s">
        <v>80</v>
      </c>
      <c r="G529" s="28"/>
      <c r="H529" s="28" t="s">
        <v>146</v>
      </c>
      <c r="I529" s="35">
        <v>44096</v>
      </c>
      <c r="J529" s="51" t="s">
        <v>450</v>
      </c>
      <c r="K529" s="99"/>
      <c r="L529" s="34"/>
      <c r="M529" s="34"/>
    </row>
    <row r="530" spans="2:13">
      <c r="B530" s="28">
        <v>586</v>
      </c>
      <c r="C530" s="28" t="s">
        <v>150</v>
      </c>
      <c r="D530" s="30" t="s">
        <v>118</v>
      </c>
      <c r="E530" s="31" t="s">
        <v>41</v>
      </c>
      <c r="F530" s="28" t="s">
        <v>56</v>
      </c>
      <c r="G530" s="28"/>
      <c r="H530" s="28" t="s">
        <v>145</v>
      </c>
      <c r="I530" s="35">
        <v>44096</v>
      </c>
      <c r="J530" s="51" t="s">
        <v>450</v>
      </c>
      <c r="K530" s="99"/>
      <c r="L530" s="34"/>
      <c r="M530" s="34"/>
    </row>
    <row r="531" spans="2:13">
      <c r="B531" s="28">
        <v>587</v>
      </c>
      <c r="C531" s="28" t="s">
        <v>150</v>
      </c>
      <c r="D531" s="30" t="s">
        <v>118</v>
      </c>
      <c r="E531" s="31" t="s">
        <v>41</v>
      </c>
      <c r="F531" s="28" t="s">
        <v>121</v>
      </c>
      <c r="G531" s="28"/>
      <c r="H531" s="28" t="s">
        <v>147</v>
      </c>
      <c r="I531" s="35">
        <v>44096</v>
      </c>
      <c r="J531" s="51" t="s">
        <v>449</v>
      </c>
      <c r="K531" s="99"/>
      <c r="L531" s="34"/>
      <c r="M531" s="34"/>
    </row>
    <row r="532" spans="2:13">
      <c r="B532" s="28">
        <v>588</v>
      </c>
      <c r="C532" s="28" t="s">
        <v>150</v>
      </c>
      <c r="D532" s="30" t="s">
        <v>118</v>
      </c>
      <c r="E532" s="31" t="s">
        <v>41</v>
      </c>
      <c r="F532" s="28" t="s">
        <v>56</v>
      </c>
      <c r="G532" s="28"/>
      <c r="H532" s="28" t="s">
        <v>145</v>
      </c>
      <c r="I532" s="35">
        <v>44096</v>
      </c>
      <c r="J532" s="51" t="s">
        <v>449</v>
      </c>
      <c r="K532" s="99"/>
      <c r="L532" s="34"/>
      <c r="M532" s="34"/>
    </row>
    <row r="533" spans="2:13">
      <c r="B533" s="28">
        <v>589</v>
      </c>
      <c r="C533" s="28" t="s">
        <v>150</v>
      </c>
      <c r="D533" s="30" t="s">
        <v>118</v>
      </c>
      <c r="E533" s="31" t="s">
        <v>41</v>
      </c>
      <c r="F533" s="28" t="s">
        <v>56</v>
      </c>
      <c r="G533" s="28"/>
      <c r="H533" s="28" t="s">
        <v>147</v>
      </c>
      <c r="I533" s="35">
        <v>44096</v>
      </c>
      <c r="J533" s="51" t="s">
        <v>449</v>
      </c>
      <c r="K533" s="99"/>
      <c r="L533" s="34"/>
      <c r="M533" s="34"/>
    </row>
    <row r="534" spans="2:13">
      <c r="B534" s="28">
        <v>590</v>
      </c>
      <c r="C534" s="28" t="s">
        <v>150</v>
      </c>
      <c r="D534" s="30" t="s">
        <v>118</v>
      </c>
      <c r="E534" s="31" t="s">
        <v>41</v>
      </c>
      <c r="F534" s="28" t="s">
        <v>120</v>
      </c>
      <c r="G534" s="28"/>
      <c r="H534" s="28" t="s">
        <v>146</v>
      </c>
      <c r="I534" s="35">
        <v>44098</v>
      </c>
      <c r="J534" s="51" t="s">
        <v>450</v>
      </c>
      <c r="K534" s="99"/>
      <c r="L534" s="34"/>
      <c r="M534" s="34"/>
    </row>
    <row r="535" spans="2:13">
      <c r="B535" s="28">
        <v>591</v>
      </c>
      <c r="C535" s="28" t="s">
        <v>150</v>
      </c>
      <c r="D535" s="30" t="s">
        <v>118</v>
      </c>
      <c r="E535" s="31" t="s">
        <v>41</v>
      </c>
      <c r="F535" s="28" t="s">
        <v>81</v>
      </c>
      <c r="G535" s="28"/>
      <c r="H535" s="28" t="s">
        <v>146</v>
      </c>
      <c r="I535" s="35">
        <v>44098</v>
      </c>
      <c r="J535" s="51" t="s">
        <v>449</v>
      </c>
      <c r="K535" s="99"/>
      <c r="L535" s="34"/>
      <c r="M535" s="34"/>
    </row>
    <row r="536" spans="2:13">
      <c r="B536" s="28">
        <v>592</v>
      </c>
      <c r="C536" s="28" t="s">
        <v>150</v>
      </c>
      <c r="D536" s="30" t="s">
        <v>118</v>
      </c>
      <c r="E536" s="31" t="s">
        <v>41</v>
      </c>
      <c r="F536" s="28" t="s">
        <v>48</v>
      </c>
      <c r="G536" s="28"/>
      <c r="H536" s="28" t="s">
        <v>146</v>
      </c>
      <c r="I536" s="35">
        <v>44098</v>
      </c>
      <c r="J536" s="51" t="s">
        <v>449</v>
      </c>
      <c r="K536" s="99"/>
      <c r="L536" s="34"/>
      <c r="M536" s="34"/>
    </row>
    <row r="537" spans="2:13">
      <c r="B537" s="28">
        <v>593</v>
      </c>
      <c r="C537" s="28" t="s">
        <v>150</v>
      </c>
      <c r="D537" s="30" t="s">
        <v>118</v>
      </c>
      <c r="E537" s="31" t="s">
        <v>41</v>
      </c>
      <c r="F537" s="28" t="s">
        <v>121</v>
      </c>
      <c r="G537" s="28"/>
      <c r="H537" s="28" t="s">
        <v>147</v>
      </c>
      <c r="I537" s="35">
        <v>44098</v>
      </c>
      <c r="J537" s="51" t="s">
        <v>449</v>
      </c>
      <c r="K537" s="99"/>
      <c r="L537" s="34"/>
      <c r="M537" s="34"/>
    </row>
    <row r="538" spans="2:13">
      <c r="B538" s="28">
        <v>594</v>
      </c>
      <c r="C538" s="28" t="s">
        <v>150</v>
      </c>
      <c r="D538" s="30" t="s">
        <v>118</v>
      </c>
      <c r="E538" s="31" t="s">
        <v>41</v>
      </c>
      <c r="F538" s="28" t="s">
        <v>120</v>
      </c>
      <c r="G538" s="28"/>
      <c r="H538" s="28" t="s">
        <v>146</v>
      </c>
      <c r="I538" s="35">
        <v>44098</v>
      </c>
      <c r="J538" s="51" t="s">
        <v>450</v>
      </c>
      <c r="K538" s="99"/>
      <c r="L538" s="34"/>
      <c r="M538" s="34"/>
    </row>
    <row r="539" spans="2:13">
      <c r="B539" s="28">
        <v>595</v>
      </c>
      <c r="C539" s="28" t="s">
        <v>150</v>
      </c>
      <c r="D539" s="30" t="s">
        <v>118</v>
      </c>
      <c r="E539" s="31" t="s">
        <v>41</v>
      </c>
      <c r="F539" s="28" t="s">
        <v>80</v>
      </c>
      <c r="G539" s="28"/>
      <c r="H539" s="28" t="s">
        <v>145</v>
      </c>
      <c r="I539" s="35">
        <v>44098</v>
      </c>
      <c r="J539" s="51" t="s">
        <v>450</v>
      </c>
      <c r="K539" s="99"/>
      <c r="L539" s="34"/>
      <c r="M539" s="34"/>
    </row>
    <row r="540" spans="2:13">
      <c r="B540" s="28">
        <v>596</v>
      </c>
      <c r="C540" s="28" t="s">
        <v>150</v>
      </c>
      <c r="D540" s="30" t="s">
        <v>118</v>
      </c>
      <c r="E540" s="31" t="s">
        <v>41</v>
      </c>
      <c r="F540" s="28" t="s">
        <v>13</v>
      </c>
      <c r="G540" s="28"/>
      <c r="H540" s="28" t="s">
        <v>146</v>
      </c>
      <c r="I540" s="35">
        <v>44098</v>
      </c>
      <c r="J540" s="51" t="s">
        <v>450</v>
      </c>
      <c r="K540" s="99"/>
      <c r="L540" s="34"/>
      <c r="M540" s="34"/>
    </row>
    <row r="541" spans="2:13">
      <c r="B541" s="28">
        <v>597</v>
      </c>
      <c r="C541" s="28" t="s">
        <v>150</v>
      </c>
      <c r="D541" s="30" t="s">
        <v>118</v>
      </c>
      <c r="E541" s="31" t="s">
        <v>41</v>
      </c>
      <c r="F541" s="28" t="s">
        <v>142</v>
      </c>
      <c r="G541" s="28"/>
      <c r="H541" s="28" t="s">
        <v>147</v>
      </c>
      <c r="I541" s="35">
        <v>44098</v>
      </c>
      <c r="J541" s="51" t="s">
        <v>449</v>
      </c>
      <c r="K541" s="99"/>
      <c r="L541" s="34"/>
      <c r="M541" s="34"/>
    </row>
    <row r="542" spans="2:13">
      <c r="B542" s="28">
        <v>598</v>
      </c>
      <c r="C542" s="28" t="s">
        <v>150</v>
      </c>
      <c r="D542" s="30" t="s">
        <v>118</v>
      </c>
      <c r="E542" s="31" t="s">
        <v>41</v>
      </c>
      <c r="F542" s="28" t="s">
        <v>80</v>
      </c>
      <c r="G542" s="28"/>
      <c r="H542" s="28" t="s">
        <v>145</v>
      </c>
      <c r="I542" s="35">
        <v>44098</v>
      </c>
      <c r="J542" s="51" t="s">
        <v>450</v>
      </c>
      <c r="K542" s="99"/>
      <c r="L542" s="34"/>
      <c r="M542" s="34"/>
    </row>
    <row r="543" spans="2:13">
      <c r="B543" s="28">
        <v>599</v>
      </c>
      <c r="C543" s="28" t="s">
        <v>150</v>
      </c>
      <c r="D543" s="30" t="s">
        <v>118</v>
      </c>
      <c r="E543" s="31" t="s">
        <v>41</v>
      </c>
      <c r="F543" s="28" t="s">
        <v>121</v>
      </c>
      <c r="G543" s="28"/>
      <c r="H543" s="28" t="s">
        <v>146</v>
      </c>
      <c r="I543" s="35">
        <v>44098</v>
      </c>
      <c r="J543" s="51" t="s">
        <v>450</v>
      </c>
      <c r="K543" s="99"/>
      <c r="L543" s="34"/>
      <c r="M543" s="34"/>
    </row>
    <row r="544" spans="2:13">
      <c r="B544" s="28">
        <v>600</v>
      </c>
      <c r="C544" s="28" t="s">
        <v>150</v>
      </c>
      <c r="D544" s="30" t="s">
        <v>118</v>
      </c>
      <c r="E544" s="31" t="s">
        <v>41</v>
      </c>
      <c r="F544" s="28" t="s">
        <v>121</v>
      </c>
      <c r="G544" s="28"/>
      <c r="H544" s="28" t="s">
        <v>147</v>
      </c>
      <c r="I544" s="35">
        <v>44098</v>
      </c>
      <c r="J544" s="51" t="s">
        <v>449</v>
      </c>
      <c r="K544" s="99"/>
      <c r="L544" s="34"/>
      <c r="M544" s="34"/>
    </row>
    <row r="545" spans="2:13">
      <c r="B545" s="28">
        <v>601</v>
      </c>
      <c r="C545" s="28" t="s">
        <v>150</v>
      </c>
      <c r="D545" s="30" t="s">
        <v>118</v>
      </c>
      <c r="E545" s="31" t="s">
        <v>41</v>
      </c>
      <c r="F545" s="28" t="s">
        <v>13</v>
      </c>
      <c r="G545" s="28"/>
      <c r="H545" s="28" t="s">
        <v>147</v>
      </c>
      <c r="I545" s="35">
        <v>44098</v>
      </c>
      <c r="J545" s="51" t="s">
        <v>449</v>
      </c>
      <c r="K545" s="99"/>
      <c r="L545" s="34"/>
      <c r="M545" s="34"/>
    </row>
    <row r="546" spans="2:13">
      <c r="B546" s="28">
        <v>602</v>
      </c>
      <c r="C546" s="28" t="s">
        <v>150</v>
      </c>
      <c r="D546" s="30" t="s">
        <v>118</v>
      </c>
      <c r="E546" s="31" t="s">
        <v>41</v>
      </c>
      <c r="F546" s="28" t="s">
        <v>143</v>
      </c>
      <c r="G546" s="28"/>
      <c r="H546" s="28" t="s">
        <v>145</v>
      </c>
      <c r="I546" s="35">
        <v>44098</v>
      </c>
      <c r="J546" s="51" t="s">
        <v>450</v>
      </c>
      <c r="K546" s="99"/>
      <c r="L546" s="34"/>
      <c r="M546" s="34"/>
    </row>
    <row r="547" spans="2:13">
      <c r="B547" s="28">
        <v>603</v>
      </c>
      <c r="C547" s="28" t="s">
        <v>150</v>
      </c>
      <c r="D547" s="30" t="s">
        <v>118</v>
      </c>
      <c r="E547" s="31" t="s">
        <v>41</v>
      </c>
      <c r="F547" s="28" t="s">
        <v>13</v>
      </c>
      <c r="G547" s="28"/>
      <c r="H547" s="28" t="s">
        <v>146</v>
      </c>
      <c r="I547" s="35">
        <v>44098</v>
      </c>
      <c r="J547" s="51" t="s">
        <v>450</v>
      </c>
      <c r="K547" s="99"/>
      <c r="L547" s="34"/>
      <c r="M547" s="34"/>
    </row>
    <row r="548" spans="2:13">
      <c r="B548" s="28">
        <v>604</v>
      </c>
      <c r="C548" s="28" t="s">
        <v>150</v>
      </c>
      <c r="D548" s="30" t="s">
        <v>118</v>
      </c>
      <c r="E548" s="31" t="s">
        <v>41</v>
      </c>
      <c r="F548" s="28" t="s">
        <v>48</v>
      </c>
      <c r="G548" s="28"/>
      <c r="H548" s="28" t="s">
        <v>146</v>
      </c>
      <c r="I548" s="35">
        <v>44100</v>
      </c>
      <c r="J548" s="51" t="s">
        <v>449</v>
      </c>
      <c r="K548" s="99"/>
      <c r="L548" s="34"/>
      <c r="M548" s="34"/>
    </row>
    <row r="549" spans="2:13">
      <c r="B549" s="28">
        <v>605</v>
      </c>
      <c r="C549" s="28" t="s">
        <v>150</v>
      </c>
      <c r="D549" s="30" t="s">
        <v>118</v>
      </c>
      <c r="E549" s="31" t="s">
        <v>41</v>
      </c>
      <c r="F549" s="28" t="s">
        <v>142</v>
      </c>
      <c r="G549" s="28"/>
      <c r="H549" s="28" t="s">
        <v>147</v>
      </c>
      <c r="I549" s="35">
        <v>44100</v>
      </c>
      <c r="J549" s="51" t="s">
        <v>450</v>
      </c>
      <c r="K549" s="99"/>
      <c r="L549" s="34"/>
      <c r="M549" s="34"/>
    </row>
    <row r="550" spans="2:13">
      <c r="B550" s="28">
        <v>606</v>
      </c>
      <c r="C550" s="28" t="s">
        <v>150</v>
      </c>
      <c r="D550" s="30" t="s">
        <v>118</v>
      </c>
      <c r="E550" s="31" t="s">
        <v>41</v>
      </c>
      <c r="F550" s="28" t="s">
        <v>143</v>
      </c>
      <c r="G550" s="28"/>
      <c r="H550" s="28" t="s">
        <v>146</v>
      </c>
      <c r="I550" s="35">
        <v>44100</v>
      </c>
      <c r="J550" s="51" t="s">
        <v>449</v>
      </c>
      <c r="K550" s="99"/>
      <c r="L550" s="34"/>
      <c r="M550" s="34"/>
    </row>
    <row r="551" spans="2:13">
      <c r="B551" s="28">
        <v>607</v>
      </c>
      <c r="C551" s="28" t="s">
        <v>150</v>
      </c>
      <c r="D551" s="30" t="s">
        <v>118</v>
      </c>
      <c r="E551" s="31" t="s">
        <v>41</v>
      </c>
      <c r="F551" s="28" t="s">
        <v>121</v>
      </c>
      <c r="G551" s="28"/>
      <c r="H551" s="28" t="s">
        <v>146</v>
      </c>
      <c r="I551" s="35">
        <v>44100</v>
      </c>
      <c r="J551" s="51" t="s">
        <v>450</v>
      </c>
      <c r="K551" s="99"/>
      <c r="L551" s="34"/>
      <c r="M551" s="34"/>
    </row>
    <row r="552" spans="2:13">
      <c r="B552" s="28">
        <v>608</v>
      </c>
      <c r="C552" s="28" t="s">
        <v>150</v>
      </c>
      <c r="D552" s="30" t="s">
        <v>118</v>
      </c>
      <c r="E552" s="31" t="s">
        <v>41</v>
      </c>
      <c r="F552" s="28" t="s">
        <v>56</v>
      </c>
      <c r="G552" s="28"/>
      <c r="H552" s="28" t="s">
        <v>147</v>
      </c>
      <c r="I552" s="35">
        <v>44100</v>
      </c>
      <c r="J552" s="51" t="s">
        <v>449</v>
      </c>
      <c r="K552" s="99"/>
      <c r="L552" s="34"/>
      <c r="M552" s="34"/>
    </row>
    <row r="553" spans="2:13">
      <c r="B553" s="28">
        <v>609</v>
      </c>
      <c r="C553" s="28" t="s">
        <v>150</v>
      </c>
      <c r="D553" s="30" t="s">
        <v>118</v>
      </c>
      <c r="E553" s="31" t="s">
        <v>41</v>
      </c>
      <c r="F553" s="28" t="s">
        <v>56</v>
      </c>
      <c r="G553" s="28"/>
      <c r="H553" s="28" t="s">
        <v>146</v>
      </c>
      <c r="I553" s="35">
        <v>44100</v>
      </c>
      <c r="J553" s="51" t="s">
        <v>449</v>
      </c>
      <c r="K553" s="99"/>
      <c r="L553" s="34"/>
      <c r="M553" s="34"/>
    </row>
    <row r="554" spans="2:13">
      <c r="B554" s="28">
        <v>610</v>
      </c>
      <c r="C554" s="28" t="s">
        <v>150</v>
      </c>
      <c r="D554" s="30" t="s">
        <v>118</v>
      </c>
      <c r="E554" s="31" t="s">
        <v>41</v>
      </c>
      <c r="F554" s="28" t="s">
        <v>56</v>
      </c>
      <c r="G554" s="28"/>
      <c r="H554" s="28" t="s">
        <v>147</v>
      </c>
      <c r="I554" s="35">
        <v>44100</v>
      </c>
      <c r="J554" s="51" t="s">
        <v>449</v>
      </c>
      <c r="K554" s="99"/>
      <c r="L554" s="34"/>
      <c r="M554" s="34"/>
    </row>
    <row r="555" spans="2:13">
      <c r="B555" s="28">
        <v>611</v>
      </c>
      <c r="C555" s="28" t="s">
        <v>150</v>
      </c>
      <c r="D555" s="30" t="s">
        <v>118</v>
      </c>
      <c r="E555" s="31" t="s">
        <v>41</v>
      </c>
      <c r="F555" s="28" t="s">
        <v>81</v>
      </c>
      <c r="G555" s="28"/>
      <c r="H555" s="28" t="s">
        <v>146</v>
      </c>
      <c r="I555" s="35">
        <v>44100</v>
      </c>
      <c r="J555" s="51" t="s">
        <v>449</v>
      </c>
      <c r="K555" s="99"/>
      <c r="L555" s="34"/>
      <c r="M555" s="34"/>
    </row>
    <row r="556" spans="2:13">
      <c r="B556" s="28">
        <v>612</v>
      </c>
      <c r="C556" s="28" t="s">
        <v>150</v>
      </c>
      <c r="D556" s="30" t="s">
        <v>118</v>
      </c>
      <c r="E556" s="31" t="s">
        <v>41</v>
      </c>
      <c r="F556" s="28" t="s">
        <v>121</v>
      </c>
      <c r="G556" s="28"/>
      <c r="H556" s="28" t="s">
        <v>147</v>
      </c>
      <c r="I556" s="35">
        <v>44223</v>
      </c>
      <c r="J556" s="51" t="s">
        <v>450</v>
      </c>
      <c r="K556" s="99"/>
      <c r="L556" s="34"/>
      <c r="M556" s="34"/>
    </row>
    <row r="557" spans="2:13">
      <c r="B557" s="28">
        <v>613</v>
      </c>
      <c r="C557" s="28" t="s">
        <v>150</v>
      </c>
      <c r="D557" s="30" t="s">
        <v>118</v>
      </c>
      <c r="E557" s="31" t="s">
        <v>41</v>
      </c>
      <c r="F557" s="28" t="s">
        <v>56</v>
      </c>
      <c r="G557" s="28"/>
      <c r="H557" s="28" t="s">
        <v>147</v>
      </c>
      <c r="I557" s="35">
        <v>44223</v>
      </c>
      <c r="J557" s="51" t="s">
        <v>450</v>
      </c>
      <c r="K557" s="99"/>
      <c r="L557" s="34"/>
      <c r="M557" s="34"/>
    </row>
    <row r="558" spans="2:13">
      <c r="B558" s="28">
        <v>614</v>
      </c>
      <c r="C558" s="28" t="s">
        <v>150</v>
      </c>
      <c r="D558" s="30" t="s">
        <v>118</v>
      </c>
      <c r="E558" s="31" t="s">
        <v>41</v>
      </c>
      <c r="F558" s="28" t="s">
        <v>56</v>
      </c>
      <c r="G558" s="28"/>
      <c r="H558" s="28" t="s">
        <v>146</v>
      </c>
      <c r="I558" s="35">
        <v>44223</v>
      </c>
      <c r="J558" s="51" t="s">
        <v>450</v>
      </c>
      <c r="K558" s="99"/>
      <c r="L558" s="34"/>
      <c r="M558" s="34"/>
    </row>
    <row r="559" spans="2:13">
      <c r="B559" s="28">
        <v>615</v>
      </c>
      <c r="C559" s="28" t="s">
        <v>150</v>
      </c>
      <c r="D559" s="30" t="s">
        <v>118</v>
      </c>
      <c r="E559" s="31" t="s">
        <v>41</v>
      </c>
      <c r="F559" s="28" t="s">
        <v>48</v>
      </c>
      <c r="G559" s="28"/>
      <c r="H559" s="28" t="s">
        <v>146</v>
      </c>
      <c r="I559" s="35">
        <v>44223</v>
      </c>
      <c r="J559" s="51" t="s">
        <v>450</v>
      </c>
      <c r="K559" s="99"/>
      <c r="L559" s="34"/>
      <c r="M559" s="34"/>
    </row>
    <row r="560" spans="2:13">
      <c r="B560" s="28">
        <v>616</v>
      </c>
      <c r="C560" s="28" t="s">
        <v>150</v>
      </c>
      <c r="D560" s="30" t="s">
        <v>118</v>
      </c>
      <c r="E560" s="31" t="s">
        <v>41</v>
      </c>
      <c r="F560" s="28" t="s">
        <v>56</v>
      </c>
      <c r="G560" s="28"/>
      <c r="H560" s="28" t="s">
        <v>146</v>
      </c>
      <c r="I560" s="35">
        <v>44223</v>
      </c>
      <c r="J560" s="51" t="s">
        <v>449</v>
      </c>
      <c r="K560" s="99"/>
      <c r="L560" s="34"/>
      <c r="M560" s="34"/>
    </row>
    <row r="561" spans="2:13">
      <c r="B561" s="28">
        <v>617</v>
      </c>
      <c r="C561" s="28" t="s">
        <v>150</v>
      </c>
      <c r="D561" s="30" t="s">
        <v>118</v>
      </c>
      <c r="E561" s="31" t="s">
        <v>41</v>
      </c>
      <c r="F561" s="28" t="s">
        <v>133</v>
      </c>
      <c r="G561" s="28"/>
      <c r="H561" s="28" t="s">
        <v>147</v>
      </c>
      <c r="I561" s="35">
        <v>44223</v>
      </c>
      <c r="J561" s="51" t="s">
        <v>449</v>
      </c>
      <c r="K561" s="99"/>
      <c r="L561" s="34"/>
      <c r="M561" s="34"/>
    </row>
    <row r="562" spans="2:13">
      <c r="B562" s="28">
        <v>618</v>
      </c>
      <c r="C562" s="28" t="s">
        <v>150</v>
      </c>
      <c r="D562" s="30" t="s">
        <v>118</v>
      </c>
      <c r="E562" s="31" t="s">
        <v>41</v>
      </c>
      <c r="F562" s="28" t="s">
        <v>81</v>
      </c>
      <c r="G562" s="28"/>
      <c r="H562" s="28" t="s">
        <v>147</v>
      </c>
      <c r="I562" s="35">
        <v>44223</v>
      </c>
      <c r="J562" s="51" t="s">
        <v>449</v>
      </c>
      <c r="K562" s="99"/>
      <c r="L562" s="34"/>
      <c r="M562" s="34"/>
    </row>
    <row r="563" spans="2:13">
      <c r="B563" s="28">
        <v>619</v>
      </c>
      <c r="C563" s="28" t="s">
        <v>150</v>
      </c>
      <c r="D563" s="30" t="s">
        <v>118</v>
      </c>
      <c r="E563" s="31" t="s">
        <v>41</v>
      </c>
      <c r="F563" s="28" t="s">
        <v>56</v>
      </c>
      <c r="G563" s="28"/>
      <c r="H563" s="28" t="s">
        <v>146</v>
      </c>
      <c r="I563" s="35">
        <v>44223</v>
      </c>
      <c r="J563" s="51" t="s">
        <v>449</v>
      </c>
      <c r="K563" s="99"/>
      <c r="L563" s="34"/>
      <c r="M563" s="34"/>
    </row>
    <row r="564" spans="2:13">
      <c r="B564" s="28">
        <v>620</v>
      </c>
      <c r="C564" s="28" t="s">
        <v>150</v>
      </c>
      <c r="D564" s="30" t="s">
        <v>118</v>
      </c>
      <c r="E564" s="31" t="s">
        <v>41</v>
      </c>
      <c r="F564" s="28" t="s">
        <v>56</v>
      </c>
      <c r="G564" s="28"/>
      <c r="H564" s="28" t="s">
        <v>146</v>
      </c>
      <c r="I564" s="35">
        <v>44223</v>
      </c>
      <c r="J564" s="51" t="s">
        <v>450</v>
      </c>
      <c r="K564" s="99"/>
      <c r="L564" s="34"/>
      <c r="M564" s="34"/>
    </row>
    <row r="565" spans="2:13">
      <c r="B565" s="28">
        <v>621</v>
      </c>
      <c r="C565" s="28" t="s">
        <v>150</v>
      </c>
      <c r="D565" s="30" t="s">
        <v>118</v>
      </c>
      <c r="E565" s="31" t="s">
        <v>41</v>
      </c>
      <c r="F565" s="28" t="s">
        <v>48</v>
      </c>
      <c r="G565" s="28"/>
      <c r="H565" s="28" t="s">
        <v>146</v>
      </c>
      <c r="I565" s="35">
        <v>44223</v>
      </c>
      <c r="J565" s="51" t="s">
        <v>450</v>
      </c>
      <c r="K565" s="99"/>
      <c r="L565" s="34"/>
      <c r="M565" s="34"/>
    </row>
    <row r="566" spans="2:13">
      <c r="B566" s="28">
        <v>622</v>
      </c>
      <c r="C566" s="28" t="s">
        <v>150</v>
      </c>
      <c r="D566" s="30" t="s">
        <v>118</v>
      </c>
      <c r="E566" s="31" t="s">
        <v>41</v>
      </c>
      <c r="F566" s="28" t="s">
        <v>80</v>
      </c>
      <c r="G566" s="28"/>
      <c r="H566" s="28" t="s">
        <v>145</v>
      </c>
      <c r="I566" s="35">
        <v>44223</v>
      </c>
      <c r="J566" s="51" t="s">
        <v>449</v>
      </c>
      <c r="K566" s="99"/>
      <c r="L566" s="34"/>
      <c r="M566" s="34"/>
    </row>
    <row r="567" spans="2:13">
      <c r="B567" s="28">
        <v>623</v>
      </c>
      <c r="C567" s="28" t="s">
        <v>150</v>
      </c>
      <c r="D567" s="30" t="s">
        <v>118</v>
      </c>
      <c r="E567" s="31" t="s">
        <v>41</v>
      </c>
      <c r="F567" s="28" t="s">
        <v>80</v>
      </c>
      <c r="G567" s="28"/>
      <c r="H567" s="28" t="s">
        <v>119</v>
      </c>
      <c r="I567" s="35">
        <v>44223</v>
      </c>
      <c r="J567" s="51" t="s">
        <v>450</v>
      </c>
      <c r="K567" s="99"/>
      <c r="L567" s="34"/>
      <c r="M567" s="34"/>
    </row>
    <row r="568" spans="2:13" ht="26.25" thickBot="1">
      <c r="B568" s="14">
        <v>1</v>
      </c>
      <c r="C568" s="14" t="s">
        <v>124</v>
      </c>
      <c r="D568" s="15" t="s">
        <v>118</v>
      </c>
      <c r="E568" s="29" t="s">
        <v>5</v>
      </c>
      <c r="F568" s="29" t="s">
        <v>155</v>
      </c>
      <c r="G568" s="14" t="s">
        <v>155</v>
      </c>
      <c r="H568" s="14" t="s">
        <v>156</v>
      </c>
      <c r="I568" s="70"/>
      <c r="J568" s="52"/>
      <c r="K568" s="100"/>
      <c r="L568" s="36"/>
      <c r="M568" s="36"/>
    </row>
    <row r="569" spans="2:13" ht="26.25" thickBot="1">
      <c r="B569" s="16">
        <v>2</v>
      </c>
      <c r="C569" s="16" t="s">
        <v>134</v>
      </c>
      <c r="D569" s="17" t="s">
        <v>118</v>
      </c>
      <c r="E569" s="29" t="s">
        <v>5</v>
      </c>
      <c r="F569" s="33" t="s">
        <v>155</v>
      </c>
      <c r="G569" s="16" t="s">
        <v>155</v>
      </c>
      <c r="H569" s="16" t="s">
        <v>156</v>
      </c>
      <c r="I569" s="71"/>
      <c r="J569" s="52"/>
      <c r="K569" s="100"/>
      <c r="L569" s="36"/>
      <c r="M569" s="36"/>
    </row>
    <row r="570" spans="2:13" ht="26.25" thickBot="1">
      <c r="B570" s="16">
        <v>3</v>
      </c>
      <c r="C570" s="16" t="s">
        <v>132</v>
      </c>
      <c r="D570" s="17" t="s">
        <v>118</v>
      </c>
      <c r="E570" s="29" t="s">
        <v>5</v>
      </c>
      <c r="F570" s="33" t="s">
        <v>155</v>
      </c>
      <c r="G570" s="16" t="s">
        <v>155</v>
      </c>
      <c r="H570" s="16" t="s">
        <v>156</v>
      </c>
      <c r="I570" s="71"/>
      <c r="J570" s="52"/>
      <c r="K570" s="100"/>
      <c r="L570" s="36"/>
      <c r="M570" s="36"/>
    </row>
    <row r="571" spans="2:13" ht="26.25" thickBot="1">
      <c r="B571" s="16">
        <v>4</v>
      </c>
      <c r="C571" s="16" t="s">
        <v>134</v>
      </c>
      <c r="D571" s="17" t="s">
        <v>118</v>
      </c>
      <c r="E571" s="29" t="s">
        <v>5</v>
      </c>
      <c r="F571" s="33" t="s">
        <v>155</v>
      </c>
      <c r="G571" s="16" t="s">
        <v>155</v>
      </c>
      <c r="H571" s="16" t="s">
        <v>156</v>
      </c>
      <c r="I571" s="71"/>
      <c r="J571" s="52"/>
      <c r="K571" s="100"/>
      <c r="L571" s="36"/>
      <c r="M571" s="36"/>
    </row>
    <row r="572" spans="2:13" ht="26.25" thickBot="1">
      <c r="B572" s="16">
        <v>5</v>
      </c>
      <c r="C572" s="16" t="s">
        <v>128</v>
      </c>
      <c r="D572" s="17" t="s">
        <v>118</v>
      </c>
      <c r="E572" s="29" t="s">
        <v>5</v>
      </c>
      <c r="F572" s="33" t="s">
        <v>155</v>
      </c>
      <c r="G572" s="16" t="s">
        <v>155</v>
      </c>
      <c r="H572" s="16" t="s">
        <v>156</v>
      </c>
      <c r="I572" s="71"/>
      <c r="J572" s="52"/>
      <c r="K572" s="100"/>
      <c r="L572" s="36"/>
      <c r="M572" s="36"/>
    </row>
    <row r="573" spans="2:13" ht="26.25" thickBot="1">
      <c r="B573" s="16">
        <v>6</v>
      </c>
      <c r="C573" s="16" t="s">
        <v>127</v>
      </c>
      <c r="D573" s="17" t="s">
        <v>118</v>
      </c>
      <c r="E573" s="29" t="s">
        <v>5</v>
      </c>
      <c r="F573" s="33" t="s">
        <v>155</v>
      </c>
      <c r="G573" s="16" t="s">
        <v>155</v>
      </c>
      <c r="H573" s="16" t="s">
        <v>156</v>
      </c>
      <c r="I573" s="71"/>
      <c r="J573" s="52"/>
      <c r="K573" s="100"/>
      <c r="L573" s="36"/>
      <c r="M573" s="36"/>
    </row>
    <row r="574" spans="2:13" ht="15.75" thickBot="1">
      <c r="B574" s="16">
        <v>7</v>
      </c>
      <c r="C574" s="16" t="s">
        <v>117</v>
      </c>
      <c r="D574" s="17" t="s">
        <v>118</v>
      </c>
      <c r="E574" s="29" t="s">
        <v>5</v>
      </c>
      <c r="F574" s="33" t="s">
        <v>155</v>
      </c>
      <c r="G574" s="16" t="s">
        <v>155</v>
      </c>
      <c r="H574" s="16" t="s">
        <v>156</v>
      </c>
      <c r="I574" s="72"/>
      <c r="J574" s="52"/>
      <c r="K574" s="100"/>
      <c r="L574" s="36"/>
      <c r="M574" s="36"/>
    </row>
    <row r="575" spans="2:13" ht="15.75" thickBot="1">
      <c r="B575" s="16">
        <v>8</v>
      </c>
      <c r="C575" s="16" t="s">
        <v>117</v>
      </c>
      <c r="D575" s="17" t="s">
        <v>118</v>
      </c>
      <c r="E575" s="29" t="s">
        <v>5</v>
      </c>
      <c r="F575" s="33" t="s">
        <v>155</v>
      </c>
      <c r="G575" s="16" t="s">
        <v>155</v>
      </c>
      <c r="H575" s="16" t="s">
        <v>156</v>
      </c>
      <c r="I575" s="72"/>
      <c r="J575" s="52"/>
      <c r="K575" s="100"/>
      <c r="L575" s="36"/>
      <c r="M575" s="36"/>
    </row>
    <row r="576" spans="2:13" ht="15.75" thickBot="1">
      <c r="B576" s="16">
        <v>9</v>
      </c>
      <c r="C576" s="16" t="s">
        <v>117</v>
      </c>
      <c r="D576" s="17" t="s">
        <v>118</v>
      </c>
      <c r="E576" s="29" t="s">
        <v>5</v>
      </c>
      <c r="F576" s="33" t="s">
        <v>155</v>
      </c>
      <c r="G576" s="16" t="s">
        <v>155</v>
      </c>
      <c r="H576" s="16" t="s">
        <v>156</v>
      </c>
      <c r="I576" s="72"/>
      <c r="J576" s="52"/>
      <c r="K576" s="100"/>
      <c r="L576" s="36"/>
      <c r="M576" s="36"/>
    </row>
    <row r="577" spans="2:13" ht="26.25" thickBot="1">
      <c r="B577" s="16">
        <v>10</v>
      </c>
      <c r="C577" s="16" t="s">
        <v>122</v>
      </c>
      <c r="D577" s="17" t="s">
        <v>118</v>
      </c>
      <c r="E577" s="29" t="s">
        <v>5</v>
      </c>
      <c r="F577" s="33" t="s">
        <v>155</v>
      </c>
      <c r="G577" s="16" t="s">
        <v>155</v>
      </c>
      <c r="H577" s="16" t="s">
        <v>156</v>
      </c>
      <c r="I577" s="71"/>
      <c r="J577" s="52"/>
      <c r="K577" s="100"/>
      <c r="L577" s="36"/>
      <c r="M577" s="36"/>
    </row>
    <row r="578" spans="2:13" ht="26.25" thickBot="1">
      <c r="B578" s="16">
        <v>11</v>
      </c>
      <c r="C578" s="16" t="s">
        <v>122</v>
      </c>
      <c r="D578" s="17" t="s">
        <v>118</v>
      </c>
      <c r="E578" s="29" t="s">
        <v>5</v>
      </c>
      <c r="F578" s="33" t="s">
        <v>155</v>
      </c>
      <c r="G578" s="16" t="s">
        <v>155</v>
      </c>
      <c r="H578" s="16" t="s">
        <v>156</v>
      </c>
      <c r="I578" s="71"/>
      <c r="J578" s="52"/>
      <c r="K578" s="100"/>
      <c r="L578" s="36"/>
      <c r="M578" s="36"/>
    </row>
    <row r="579" spans="2:13" ht="26.25" thickBot="1">
      <c r="B579" s="16">
        <v>12</v>
      </c>
      <c r="C579" s="16" t="s">
        <v>129</v>
      </c>
      <c r="D579" s="17" t="s">
        <v>118</v>
      </c>
      <c r="E579" s="29" t="s">
        <v>5</v>
      </c>
      <c r="F579" s="33" t="s">
        <v>155</v>
      </c>
      <c r="G579" s="16" t="s">
        <v>157</v>
      </c>
      <c r="H579" s="16" t="s">
        <v>156</v>
      </c>
      <c r="I579" s="71"/>
      <c r="J579" s="52"/>
      <c r="K579" s="100"/>
      <c r="L579" s="36"/>
      <c r="M579" s="36"/>
    </row>
    <row r="580" spans="2:13" ht="15.75" thickBot="1">
      <c r="B580" s="16">
        <v>13</v>
      </c>
      <c r="C580" s="16" t="s">
        <v>135</v>
      </c>
      <c r="D580" s="17" t="s">
        <v>118</v>
      </c>
      <c r="E580" s="29" t="s">
        <v>5</v>
      </c>
      <c r="F580" s="33" t="s">
        <v>155</v>
      </c>
      <c r="G580" s="16" t="s">
        <v>157</v>
      </c>
      <c r="H580" s="16" t="s">
        <v>156</v>
      </c>
      <c r="I580" s="72"/>
      <c r="J580" s="52"/>
      <c r="K580" s="100"/>
      <c r="L580" s="36"/>
      <c r="M580" s="36"/>
    </row>
    <row r="581" spans="2:13" ht="26.25" thickBot="1">
      <c r="B581" s="16">
        <v>14</v>
      </c>
      <c r="C581" s="16" t="s">
        <v>129</v>
      </c>
      <c r="D581" s="17" t="s">
        <v>118</v>
      </c>
      <c r="E581" s="29" t="s">
        <v>5</v>
      </c>
      <c r="F581" s="33" t="s">
        <v>155</v>
      </c>
      <c r="G581" s="16" t="s">
        <v>157</v>
      </c>
      <c r="H581" s="16" t="s">
        <v>156</v>
      </c>
      <c r="I581" s="71"/>
      <c r="J581" s="52"/>
      <c r="K581" s="100"/>
      <c r="L581" s="36"/>
      <c r="M581" s="36"/>
    </row>
    <row r="582" spans="2:13" ht="26.25" thickBot="1">
      <c r="B582" s="16">
        <v>15</v>
      </c>
      <c r="C582" s="16" t="s">
        <v>122</v>
      </c>
      <c r="D582" s="17" t="s">
        <v>118</v>
      </c>
      <c r="E582" s="29" t="s">
        <v>5</v>
      </c>
      <c r="F582" s="33" t="s">
        <v>155</v>
      </c>
      <c r="G582" s="16" t="s">
        <v>158</v>
      </c>
      <c r="H582" s="16" t="s">
        <v>156</v>
      </c>
      <c r="I582" s="71"/>
      <c r="J582" s="52"/>
      <c r="K582" s="100"/>
      <c r="L582" s="36"/>
      <c r="M582" s="36"/>
    </row>
    <row r="583" spans="2:13" ht="26.25" thickBot="1">
      <c r="B583" s="16">
        <v>16</v>
      </c>
      <c r="C583" s="16" t="s">
        <v>134</v>
      </c>
      <c r="D583" s="17" t="s">
        <v>118</v>
      </c>
      <c r="E583" s="29" t="s">
        <v>5</v>
      </c>
      <c r="F583" s="33" t="s">
        <v>155</v>
      </c>
      <c r="G583" s="16" t="s">
        <v>158</v>
      </c>
      <c r="H583" s="16" t="s">
        <v>156</v>
      </c>
      <c r="I583" s="71"/>
      <c r="J583" s="52"/>
      <c r="K583" s="100"/>
      <c r="L583" s="36"/>
      <c r="M583" s="36"/>
    </row>
    <row r="584" spans="2:13" ht="26.25" thickBot="1">
      <c r="B584" s="16">
        <v>17</v>
      </c>
      <c r="C584" s="16" t="s">
        <v>122</v>
      </c>
      <c r="D584" s="17" t="s">
        <v>118</v>
      </c>
      <c r="E584" s="29" t="s">
        <v>5</v>
      </c>
      <c r="F584" s="33" t="s">
        <v>155</v>
      </c>
      <c r="G584" s="16" t="s">
        <v>158</v>
      </c>
      <c r="H584" s="16" t="s">
        <v>156</v>
      </c>
      <c r="I584" s="71"/>
      <c r="J584" s="52"/>
      <c r="K584" s="100"/>
      <c r="L584" s="36"/>
      <c r="M584" s="36"/>
    </row>
    <row r="585" spans="2:13" ht="15.75" thickBot="1">
      <c r="B585" s="16">
        <v>18</v>
      </c>
      <c r="C585" s="16" t="s">
        <v>123</v>
      </c>
      <c r="D585" s="17" t="s">
        <v>118</v>
      </c>
      <c r="E585" s="29" t="s">
        <v>5</v>
      </c>
      <c r="F585" s="33" t="s">
        <v>61</v>
      </c>
      <c r="G585" s="16" t="s">
        <v>159</v>
      </c>
      <c r="H585" s="16" t="s">
        <v>156</v>
      </c>
      <c r="I585" s="72"/>
      <c r="J585" s="52"/>
      <c r="K585" s="100"/>
      <c r="L585" s="36"/>
      <c r="M585" s="36"/>
    </row>
    <row r="586" spans="2:13" ht="15.75" thickBot="1">
      <c r="B586" s="16">
        <v>19</v>
      </c>
      <c r="C586" s="16" t="s">
        <v>123</v>
      </c>
      <c r="D586" s="17" t="s">
        <v>118</v>
      </c>
      <c r="E586" s="29" t="s">
        <v>5</v>
      </c>
      <c r="F586" s="33" t="s">
        <v>61</v>
      </c>
      <c r="G586" s="16" t="s">
        <v>160</v>
      </c>
      <c r="H586" s="16" t="s">
        <v>156</v>
      </c>
      <c r="I586" s="72"/>
      <c r="J586" s="52"/>
      <c r="K586" s="100"/>
      <c r="L586" s="36"/>
      <c r="M586" s="36"/>
    </row>
    <row r="587" spans="2:13" ht="26.25" thickBot="1">
      <c r="B587" s="16">
        <v>20</v>
      </c>
      <c r="C587" s="16" t="s">
        <v>129</v>
      </c>
      <c r="D587" s="17" t="s">
        <v>118</v>
      </c>
      <c r="E587" s="29" t="s">
        <v>5</v>
      </c>
      <c r="F587" s="33" t="s">
        <v>61</v>
      </c>
      <c r="G587" s="16" t="s">
        <v>161</v>
      </c>
      <c r="H587" s="16" t="s">
        <v>156</v>
      </c>
      <c r="I587" s="71"/>
      <c r="J587" s="52"/>
      <c r="K587" s="100"/>
      <c r="L587" s="36"/>
      <c r="M587" s="36"/>
    </row>
    <row r="588" spans="2:13" ht="26.25" thickBot="1">
      <c r="B588" s="16">
        <v>21</v>
      </c>
      <c r="C588" s="16" t="s">
        <v>136</v>
      </c>
      <c r="D588" s="17" t="s">
        <v>118</v>
      </c>
      <c r="E588" s="29" t="s">
        <v>5</v>
      </c>
      <c r="F588" s="33" t="s">
        <v>61</v>
      </c>
      <c r="G588" s="16" t="s">
        <v>161</v>
      </c>
      <c r="H588" s="16" t="s">
        <v>156</v>
      </c>
      <c r="I588" s="71"/>
      <c r="J588" s="52"/>
      <c r="K588" s="100"/>
      <c r="L588" s="36"/>
      <c r="M588" s="36"/>
    </row>
    <row r="589" spans="2:13" ht="26.25" thickBot="1">
      <c r="B589" s="16">
        <v>22</v>
      </c>
      <c r="C589" s="16" t="s">
        <v>128</v>
      </c>
      <c r="D589" s="17" t="s">
        <v>118</v>
      </c>
      <c r="E589" s="29" t="s">
        <v>5</v>
      </c>
      <c r="F589" s="33" t="s">
        <v>61</v>
      </c>
      <c r="G589" s="16" t="s">
        <v>161</v>
      </c>
      <c r="H589" s="16" t="s">
        <v>156</v>
      </c>
      <c r="I589" s="71"/>
      <c r="J589" s="52"/>
      <c r="K589" s="100"/>
      <c r="L589" s="36"/>
      <c r="M589" s="36"/>
    </row>
    <row r="590" spans="2:13" ht="26.25" thickBot="1">
      <c r="B590" s="16">
        <v>23</v>
      </c>
      <c r="C590" s="16" t="s">
        <v>122</v>
      </c>
      <c r="D590" s="17" t="s">
        <v>118</v>
      </c>
      <c r="E590" s="29" t="s">
        <v>5</v>
      </c>
      <c r="F590" s="33" t="s">
        <v>61</v>
      </c>
      <c r="G590" s="16" t="s">
        <v>161</v>
      </c>
      <c r="H590" s="16" t="s">
        <v>156</v>
      </c>
      <c r="I590" s="71"/>
      <c r="J590" s="52"/>
      <c r="K590" s="100"/>
      <c r="L590" s="36"/>
      <c r="M590" s="36"/>
    </row>
    <row r="591" spans="2:13" ht="15.75" thickBot="1">
      <c r="B591" s="16">
        <v>24</v>
      </c>
      <c r="C591" s="16" t="s">
        <v>117</v>
      </c>
      <c r="D591" s="17" t="s">
        <v>118</v>
      </c>
      <c r="E591" s="29" t="s">
        <v>5</v>
      </c>
      <c r="F591" s="33" t="s">
        <v>61</v>
      </c>
      <c r="G591" s="16" t="s">
        <v>161</v>
      </c>
      <c r="H591" s="16" t="s">
        <v>156</v>
      </c>
      <c r="I591" s="72"/>
      <c r="J591" s="52"/>
      <c r="K591" s="100"/>
      <c r="L591" s="36"/>
      <c r="M591" s="36"/>
    </row>
    <row r="592" spans="2:13" ht="26.25" thickBot="1">
      <c r="B592" s="16">
        <v>25</v>
      </c>
      <c r="C592" s="16" t="s">
        <v>122</v>
      </c>
      <c r="D592" s="17" t="s">
        <v>118</v>
      </c>
      <c r="E592" s="29" t="s">
        <v>5</v>
      </c>
      <c r="F592" s="33" t="s">
        <v>61</v>
      </c>
      <c r="G592" s="16" t="s">
        <v>162</v>
      </c>
      <c r="H592" s="16" t="s">
        <v>156</v>
      </c>
      <c r="I592" s="71"/>
      <c r="J592" s="52"/>
      <c r="K592" s="100"/>
      <c r="L592" s="36"/>
      <c r="M592" s="36"/>
    </row>
    <row r="593" spans="2:13" ht="26.25" thickBot="1">
      <c r="B593" s="16">
        <v>26</v>
      </c>
      <c r="C593" s="16" t="s">
        <v>127</v>
      </c>
      <c r="D593" s="17" t="s">
        <v>118</v>
      </c>
      <c r="E593" s="29" t="s">
        <v>5</v>
      </c>
      <c r="F593" s="33" t="s">
        <v>61</v>
      </c>
      <c r="G593" s="16" t="s">
        <v>61</v>
      </c>
      <c r="H593" s="16" t="s">
        <v>156</v>
      </c>
      <c r="I593" s="71"/>
      <c r="J593" s="52"/>
      <c r="K593" s="100"/>
      <c r="L593" s="36"/>
      <c r="M593" s="36"/>
    </row>
    <row r="594" spans="2:13" ht="26.25" thickBot="1">
      <c r="B594" s="16">
        <v>27</v>
      </c>
      <c r="C594" s="16" t="s">
        <v>129</v>
      </c>
      <c r="D594" s="17" t="s">
        <v>118</v>
      </c>
      <c r="E594" s="29" t="s">
        <v>5</v>
      </c>
      <c r="F594" s="33" t="s">
        <v>61</v>
      </c>
      <c r="G594" s="16" t="s">
        <v>61</v>
      </c>
      <c r="H594" s="16" t="s">
        <v>156</v>
      </c>
      <c r="I594" s="71"/>
      <c r="J594" s="52"/>
      <c r="K594" s="100"/>
      <c r="L594" s="36"/>
      <c r="M594" s="36"/>
    </row>
    <row r="595" spans="2:13" ht="26.25" thickBot="1">
      <c r="B595" s="16">
        <v>28</v>
      </c>
      <c r="C595" s="16" t="s">
        <v>128</v>
      </c>
      <c r="D595" s="17" t="s">
        <v>118</v>
      </c>
      <c r="E595" s="29" t="s">
        <v>5</v>
      </c>
      <c r="F595" s="33" t="s">
        <v>61</v>
      </c>
      <c r="G595" s="16" t="s">
        <v>61</v>
      </c>
      <c r="H595" s="16" t="s">
        <v>156</v>
      </c>
      <c r="I595" s="71"/>
      <c r="J595" s="52"/>
      <c r="K595" s="100"/>
      <c r="L595" s="36"/>
      <c r="M595" s="36"/>
    </row>
    <row r="596" spans="2:13" ht="26.25" thickBot="1">
      <c r="B596" s="16">
        <v>29</v>
      </c>
      <c r="C596" s="16" t="s">
        <v>129</v>
      </c>
      <c r="D596" s="17" t="s">
        <v>118</v>
      </c>
      <c r="E596" s="29" t="s">
        <v>5</v>
      </c>
      <c r="F596" s="33" t="s">
        <v>61</v>
      </c>
      <c r="G596" s="16" t="s">
        <v>61</v>
      </c>
      <c r="H596" s="16" t="s">
        <v>156</v>
      </c>
      <c r="I596" s="71"/>
      <c r="J596" s="52"/>
      <c r="K596" s="100"/>
      <c r="L596" s="36"/>
      <c r="M596" s="36"/>
    </row>
    <row r="597" spans="2:13" ht="26.25" thickBot="1">
      <c r="B597" s="16">
        <v>30</v>
      </c>
      <c r="C597" s="16" t="s">
        <v>134</v>
      </c>
      <c r="D597" s="17" t="s">
        <v>118</v>
      </c>
      <c r="E597" s="29" t="s">
        <v>5</v>
      </c>
      <c r="F597" s="33" t="s">
        <v>61</v>
      </c>
      <c r="G597" s="16" t="s">
        <v>61</v>
      </c>
      <c r="H597" s="16" t="s">
        <v>156</v>
      </c>
      <c r="I597" s="71"/>
      <c r="J597" s="52"/>
      <c r="K597" s="100"/>
      <c r="L597" s="36"/>
      <c r="M597" s="36"/>
    </row>
    <row r="598" spans="2:13" ht="26.25" thickBot="1">
      <c r="B598" s="16">
        <v>31</v>
      </c>
      <c r="C598" s="16" t="s">
        <v>126</v>
      </c>
      <c r="D598" s="17" t="s">
        <v>118</v>
      </c>
      <c r="E598" s="29" t="s">
        <v>5</v>
      </c>
      <c r="F598" s="33" t="s">
        <v>61</v>
      </c>
      <c r="G598" s="16" t="s">
        <v>61</v>
      </c>
      <c r="H598" s="16" t="s">
        <v>156</v>
      </c>
      <c r="I598" s="71"/>
      <c r="J598" s="52"/>
      <c r="K598" s="100"/>
      <c r="L598" s="36"/>
      <c r="M598" s="36"/>
    </row>
    <row r="599" spans="2:13" ht="26.25" thickBot="1">
      <c r="B599" s="16">
        <v>32</v>
      </c>
      <c r="C599" s="16" t="s">
        <v>126</v>
      </c>
      <c r="D599" s="17" t="s">
        <v>118</v>
      </c>
      <c r="E599" s="29" t="s">
        <v>5</v>
      </c>
      <c r="F599" s="33" t="s">
        <v>61</v>
      </c>
      <c r="G599" s="16" t="s">
        <v>61</v>
      </c>
      <c r="H599" s="16" t="s">
        <v>156</v>
      </c>
      <c r="I599" s="71"/>
      <c r="J599" s="52"/>
      <c r="K599" s="100"/>
      <c r="L599" s="36"/>
      <c r="M599" s="36"/>
    </row>
    <row r="600" spans="2:13" ht="26.25" thickBot="1">
      <c r="B600" s="16">
        <v>33</v>
      </c>
      <c r="C600" s="16" t="s">
        <v>129</v>
      </c>
      <c r="D600" s="17" t="s">
        <v>118</v>
      </c>
      <c r="E600" s="29" t="s">
        <v>5</v>
      </c>
      <c r="F600" s="33" t="s">
        <v>61</v>
      </c>
      <c r="G600" s="16" t="s">
        <v>61</v>
      </c>
      <c r="H600" s="16" t="s">
        <v>156</v>
      </c>
      <c r="I600" s="71"/>
      <c r="J600" s="52"/>
      <c r="K600" s="100"/>
      <c r="L600" s="36"/>
      <c r="M600" s="36"/>
    </row>
    <row r="601" spans="2:13" ht="26.25" thickBot="1">
      <c r="B601" s="16">
        <v>34</v>
      </c>
      <c r="C601" s="16" t="s">
        <v>134</v>
      </c>
      <c r="D601" s="17" t="s">
        <v>118</v>
      </c>
      <c r="E601" s="29" t="s">
        <v>5</v>
      </c>
      <c r="F601" s="33" t="s">
        <v>61</v>
      </c>
      <c r="G601" s="16" t="s">
        <v>61</v>
      </c>
      <c r="H601" s="16" t="s">
        <v>156</v>
      </c>
      <c r="I601" s="71"/>
      <c r="J601" s="52"/>
      <c r="K601" s="100"/>
      <c r="L601" s="36"/>
      <c r="M601" s="36"/>
    </row>
    <row r="602" spans="2:13" ht="26.25" thickBot="1">
      <c r="B602" s="16">
        <v>35</v>
      </c>
      <c r="C602" s="16" t="s">
        <v>122</v>
      </c>
      <c r="D602" s="17" t="s">
        <v>118</v>
      </c>
      <c r="E602" s="29" t="s">
        <v>5</v>
      </c>
      <c r="F602" s="33" t="s">
        <v>61</v>
      </c>
      <c r="G602" s="16" t="s">
        <v>61</v>
      </c>
      <c r="H602" s="16" t="s">
        <v>156</v>
      </c>
      <c r="I602" s="71"/>
      <c r="J602" s="52"/>
      <c r="K602" s="100"/>
      <c r="L602" s="36"/>
      <c r="M602" s="36"/>
    </row>
    <row r="603" spans="2:13" ht="26.25" thickBot="1">
      <c r="B603" s="16">
        <v>36</v>
      </c>
      <c r="C603" s="16" t="s">
        <v>134</v>
      </c>
      <c r="D603" s="17" t="s">
        <v>118</v>
      </c>
      <c r="E603" s="29" t="s">
        <v>5</v>
      </c>
      <c r="F603" s="33" t="s">
        <v>61</v>
      </c>
      <c r="G603" s="16" t="s">
        <v>61</v>
      </c>
      <c r="H603" s="16" t="s">
        <v>156</v>
      </c>
      <c r="I603" s="71"/>
      <c r="J603" s="52"/>
      <c r="K603" s="100"/>
      <c r="L603" s="36"/>
      <c r="M603" s="36"/>
    </row>
    <row r="604" spans="2:13" ht="26.25" thickBot="1">
      <c r="B604" s="16">
        <v>37</v>
      </c>
      <c r="C604" s="16" t="s">
        <v>124</v>
      </c>
      <c r="D604" s="17" t="s">
        <v>118</v>
      </c>
      <c r="E604" s="29" t="s">
        <v>5</v>
      </c>
      <c r="F604" s="33" t="s">
        <v>61</v>
      </c>
      <c r="G604" s="16" t="s">
        <v>61</v>
      </c>
      <c r="H604" s="16" t="s">
        <v>156</v>
      </c>
      <c r="I604" s="71"/>
      <c r="J604" s="52"/>
      <c r="K604" s="100"/>
      <c r="L604" s="36"/>
      <c r="M604" s="36"/>
    </row>
    <row r="605" spans="2:13" ht="26.25" thickBot="1">
      <c r="B605" s="16">
        <v>38</v>
      </c>
      <c r="C605" s="16" t="s">
        <v>134</v>
      </c>
      <c r="D605" s="17" t="s">
        <v>118</v>
      </c>
      <c r="E605" s="29" t="s">
        <v>5</v>
      </c>
      <c r="F605" s="33" t="s">
        <v>61</v>
      </c>
      <c r="G605" s="16" t="s">
        <v>61</v>
      </c>
      <c r="H605" s="16" t="s">
        <v>156</v>
      </c>
      <c r="I605" s="71"/>
      <c r="J605" s="52"/>
      <c r="K605" s="100"/>
      <c r="L605" s="36"/>
      <c r="M605" s="36"/>
    </row>
    <row r="606" spans="2:13" ht="15.75" thickBot="1">
      <c r="B606" s="16">
        <v>39</v>
      </c>
      <c r="C606" s="16" t="s">
        <v>135</v>
      </c>
      <c r="D606" s="17" t="s">
        <v>118</v>
      </c>
      <c r="E606" s="29" t="s">
        <v>5</v>
      </c>
      <c r="F606" s="33" t="s">
        <v>61</v>
      </c>
      <c r="G606" s="16" t="s">
        <v>61</v>
      </c>
      <c r="H606" s="16" t="s">
        <v>156</v>
      </c>
      <c r="I606" s="72"/>
      <c r="J606" s="52"/>
      <c r="K606" s="100"/>
      <c r="L606" s="36"/>
      <c r="M606" s="36"/>
    </row>
    <row r="607" spans="2:13" ht="26.25" thickBot="1">
      <c r="B607" s="16">
        <v>40</v>
      </c>
      <c r="C607" s="16" t="s">
        <v>122</v>
      </c>
      <c r="D607" s="17" t="s">
        <v>118</v>
      </c>
      <c r="E607" s="29" t="s">
        <v>5</v>
      </c>
      <c r="F607" s="33" t="s">
        <v>61</v>
      </c>
      <c r="G607" s="16" t="s">
        <v>61</v>
      </c>
      <c r="H607" s="16" t="s">
        <v>156</v>
      </c>
      <c r="I607" s="71"/>
      <c r="J607" s="52"/>
      <c r="K607" s="100"/>
      <c r="L607" s="36"/>
      <c r="M607" s="36"/>
    </row>
    <row r="608" spans="2:13" ht="26.25" thickBot="1">
      <c r="B608" s="16">
        <v>41</v>
      </c>
      <c r="C608" s="16" t="s">
        <v>128</v>
      </c>
      <c r="D608" s="17" t="s">
        <v>118</v>
      </c>
      <c r="E608" s="29" t="s">
        <v>5</v>
      </c>
      <c r="F608" s="33" t="s">
        <v>61</v>
      </c>
      <c r="G608" s="16" t="s">
        <v>61</v>
      </c>
      <c r="H608" s="16" t="s">
        <v>156</v>
      </c>
      <c r="I608" s="71"/>
      <c r="J608" s="52"/>
      <c r="K608" s="100"/>
      <c r="L608" s="36"/>
      <c r="M608" s="36"/>
    </row>
    <row r="609" spans="2:13" ht="26.25" thickBot="1">
      <c r="B609" s="16">
        <v>42</v>
      </c>
      <c r="C609" s="16" t="s">
        <v>122</v>
      </c>
      <c r="D609" s="17" t="s">
        <v>118</v>
      </c>
      <c r="E609" s="29" t="s">
        <v>5</v>
      </c>
      <c r="F609" s="33" t="s">
        <v>61</v>
      </c>
      <c r="G609" s="16" t="s">
        <v>61</v>
      </c>
      <c r="H609" s="16" t="s">
        <v>156</v>
      </c>
      <c r="I609" s="71"/>
      <c r="J609" s="52"/>
      <c r="K609" s="100"/>
      <c r="L609" s="36"/>
      <c r="M609" s="36"/>
    </row>
    <row r="610" spans="2:13" ht="26.25" thickBot="1">
      <c r="B610" s="16">
        <v>43</v>
      </c>
      <c r="C610" s="16" t="s">
        <v>124</v>
      </c>
      <c r="D610" s="17" t="s">
        <v>118</v>
      </c>
      <c r="E610" s="29" t="s">
        <v>5</v>
      </c>
      <c r="F610" s="33" t="s">
        <v>61</v>
      </c>
      <c r="G610" s="16" t="s">
        <v>163</v>
      </c>
      <c r="H610" s="16" t="s">
        <v>156</v>
      </c>
      <c r="I610" s="71"/>
      <c r="J610" s="52"/>
      <c r="K610" s="100"/>
      <c r="L610" s="36"/>
      <c r="M610" s="36"/>
    </row>
    <row r="611" spans="2:13" ht="26.25" thickBot="1">
      <c r="B611" s="16">
        <v>44</v>
      </c>
      <c r="C611" s="16" t="s">
        <v>126</v>
      </c>
      <c r="D611" s="17" t="s">
        <v>118</v>
      </c>
      <c r="E611" s="29" t="s">
        <v>5</v>
      </c>
      <c r="F611" s="33" t="s">
        <v>61</v>
      </c>
      <c r="G611" s="16" t="s">
        <v>164</v>
      </c>
      <c r="H611" s="16" t="s">
        <v>156</v>
      </c>
      <c r="I611" s="71"/>
      <c r="J611" s="52"/>
      <c r="K611" s="100"/>
      <c r="L611" s="36"/>
      <c r="M611" s="36"/>
    </row>
    <row r="612" spans="2:13" ht="26.25" thickBot="1">
      <c r="B612" s="16">
        <v>45</v>
      </c>
      <c r="C612" s="16" t="s">
        <v>129</v>
      </c>
      <c r="D612" s="17" t="s">
        <v>118</v>
      </c>
      <c r="E612" s="29" t="s">
        <v>5</v>
      </c>
      <c r="F612" s="33" t="s">
        <v>61</v>
      </c>
      <c r="G612" s="16" t="s">
        <v>165</v>
      </c>
      <c r="H612" s="16" t="s">
        <v>156</v>
      </c>
      <c r="I612" s="71"/>
      <c r="J612" s="52"/>
      <c r="K612" s="100"/>
      <c r="L612" s="36"/>
      <c r="M612" s="36"/>
    </row>
    <row r="613" spans="2:13" ht="26.25" thickBot="1">
      <c r="B613" s="16">
        <v>46</v>
      </c>
      <c r="C613" s="16" t="s">
        <v>134</v>
      </c>
      <c r="D613" s="17" t="s">
        <v>118</v>
      </c>
      <c r="E613" s="29" t="s">
        <v>5</v>
      </c>
      <c r="F613" s="33" t="s">
        <v>61</v>
      </c>
      <c r="G613" s="16" t="s">
        <v>166</v>
      </c>
      <c r="H613" s="16" t="s">
        <v>156</v>
      </c>
      <c r="I613" s="71"/>
      <c r="J613" s="52"/>
      <c r="K613" s="100"/>
      <c r="L613" s="36"/>
      <c r="M613" s="36"/>
    </row>
    <row r="614" spans="2:13" ht="26.25" thickBot="1">
      <c r="B614" s="16">
        <v>47</v>
      </c>
      <c r="C614" s="16" t="s">
        <v>128</v>
      </c>
      <c r="D614" s="17" t="s">
        <v>118</v>
      </c>
      <c r="E614" s="29" t="s">
        <v>5</v>
      </c>
      <c r="F614" s="33" t="s">
        <v>61</v>
      </c>
      <c r="G614" s="16" t="s">
        <v>166</v>
      </c>
      <c r="H614" s="16" t="s">
        <v>156</v>
      </c>
      <c r="I614" s="71"/>
      <c r="J614" s="52"/>
      <c r="K614" s="100"/>
      <c r="L614" s="36"/>
      <c r="M614" s="36"/>
    </row>
    <row r="615" spans="2:13" ht="26.25" thickBot="1">
      <c r="B615" s="16">
        <v>48</v>
      </c>
      <c r="C615" s="16" t="s">
        <v>122</v>
      </c>
      <c r="D615" s="17" t="s">
        <v>118</v>
      </c>
      <c r="E615" s="29" t="s">
        <v>5</v>
      </c>
      <c r="F615" s="33" t="s">
        <v>167</v>
      </c>
      <c r="G615" s="16" t="s">
        <v>168</v>
      </c>
      <c r="H615" s="16" t="s">
        <v>156</v>
      </c>
      <c r="I615" s="71"/>
      <c r="J615" s="52"/>
      <c r="K615" s="100"/>
      <c r="L615" s="36"/>
      <c r="M615" s="36"/>
    </row>
    <row r="616" spans="2:13" ht="26.25" thickBot="1">
      <c r="B616" s="16">
        <v>49</v>
      </c>
      <c r="C616" s="16" t="s">
        <v>122</v>
      </c>
      <c r="D616" s="17" t="s">
        <v>118</v>
      </c>
      <c r="E616" s="29" t="s">
        <v>5</v>
      </c>
      <c r="F616" s="33" t="s">
        <v>167</v>
      </c>
      <c r="G616" s="16" t="s">
        <v>167</v>
      </c>
      <c r="H616" s="16" t="s">
        <v>156</v>
      </c>
      <c r="I616" s="71"/>
      <c r="J616" s="52"/>
      <c r="K616" s="100"/>
      <c r="L616" s="36"/>
      <c r="M616" s="36"/>
    </row>
    <row r="617" spans="2:13" ht="15">
      <c r="B617" s="16">
        <v>50</v>
      </c>
      <c r="C617" s="16" t="s">
        <v>122</v>
      </c>
      <c r="D617" s="17" t="s">
        <v>118</v>
      </c>
      <c r="E617" s="29" t="s">
        <v>5</v>
      </c>
      <c r="F617" s="33" t="s">
        <v>167</v>
      </c>
      <c r="G617" s="16" t="s">
        <v>167</v>
      </c>
      <c r="H617" s="16" t="s">
        <v>156</v>
      </c>
      <c r="I617" s="73"/>
      <c r="J617" s="52"/>
      <c r="K617" s="100"/>
      <c r="L617" s="36"/>
      <c r="M617" s="36"/>
    </row>
    <row r="618" spans="2:13" ht="12.75" thickBot="1">
      <c r="B618" s="14">
        <v>51</v>
      </c>
      <c r="C618" s="14" t="s">
        <v>122</v>
      </c>
      <c r="D618" s="15" t="s">
        <v>118</v>
      </c>
      <c r="E618" s="29" t="s">
        <v>5</v>
      </c>
      <c r="F618" s="29" t="s">
        <v>22</v>
      </c>
      <c r="G618" s="14" t="s">
        <v>170</v>
      </c>
      <c r="H618" s="14" t="s">
        <v>156</v>
      </c>
      <c r="I618" s="53"/>
      <c r="J618" s="52"/>
      <c r="K618" s="100"/>
      <c r="L618" s="36"/>
      <c r="M618" s="36"/>
    </row>
    <row r="619" spans="2:13" ht="12.75" thickBot="1">
      <c r="B619" s="16">
        <v>52</v>
      </c>
      <c r="C619" s="16" t="s">
        <v>126</v>
      </c>
      <c r="D619" s="17" t="s">
        <v>118</v>
      </c>
      <c r="E619" s="29" t="s">
        <v>5</v>
      </c>
      <c r="F619" s="33" t="s">
        <v>22</v>
      </c>
      <c r="G619" s="16" t="s">
        <v>171</v>
      </c>
      <c r="H619" s="16" t="s">
        <v>156</v>
      </c>
      <c r="I619" s="53"/>
      <c r="J619" s="52"/>
      <c r="K619" s="100"/>
      <c r="L619" s="36"/>
      <c r="M619" s="36"/>
    </row>
    <row r="620" spans="2:13" ht="24.75" thickBot="1">
      <c r="B620" s="16">
        <v>53</v>
      </c>
      <c r="C620" s="16" t="s">
        <v>123</v>
      </c>
      <c r="D620" s="17" t="s">
        <v>118</v>
      </c>
      <c r="E620" s="29" t="s">
        <v>5</v>
      </c>
      <c r="F620" s="33" t="s">
        <v>22</v>
      </c>
      <c r="G620" s="16" t="s">
        <v>172</v>
      </c>
      <c r="H620" s="16" t="s">
        <v>156</v>
      </c>
      <c r="I620" s="53"/>
      <c r="J620" s="52"/>
      <c r="K620" s="100"/>
      <c r="L620" s="36"/>
      <c r="M620" s="36"/>
    </row>
    <row r="621" spans="2:13" ht="24.75" thickBot="1">
      <c r="B621" s="16">
        <v>54</v>
      </c>
      <c r="C621" s="16" t="s">
        <v>122</v>
      </c>
      <c r="D621" s="17" t="s">
        <v>118</v>
      </c>
      <c r="E621" s="29" t="s">
        <v>5</v>
      </c>
      <c r="F621" s="33" t="s">
        <v>22</v>
      </c>
      <c r="G621" s="16" t="s">
        <v>172</v>
      </c>
      <c r="H621" s="16" t="s">
        <v>156</v>
      </c>
      <c r="I621" s="53"/>
      <c r="J621" s="52"/>
      <c r="K621" s="100"/>
      <c r="L621" s="36"/>
      <c r="M621" s="36"/>
    </row>
    <row r="622" spans="2:13" ht="12.75" thickBot="1">
      <c r="B622" s="16">
        <v>55</v>
      </c>
      <c r="C622" s="16" t="s">
        <v>131</v>
      </c>
      <c r="D622" s="17" t="s">
        <v>118</v>
      </c>
      <c r="E622" s="29" t="s">
        <v>5</v>
      </c>
      <c r="F622" s="33" t="s">
        <v>22</v>
      </c>
      <c r="G622" s="16" t="s">
        <v>173</v>
      </c>
      <c r="H622" s="16" t="s">
        <v>156</v>
      </c>
      <c r="I622" s="53"/>
      <c r="J622" s="52"/>
      <c r="K622" s="100"/>
      <c r="L622" s="36"/>
      <c r="M622" s="36"/>
    </row>
    <row r="623" spans="2:13" ht="12.75" thickBot="1">
      <c r="B623" s="16">
        <v>56</v>
      </c>
      <c r="C623" s="16" t="s">
        <v>132</v>
      </c>
      <c r="D623" s="17" t="s">
        <v>118</v>
      </c>
      <c r="E623" s="29" t="s">
        <v>5</v>
      </c>
      <c r="F623" s="33" t="s">
        <v>22</v>
      </c>
      <c r="G623" s="16" t="s">
        <v>173</v>
      </c>
      <c r="H623" s="16" t="s">
        <v>156</v>
      </c>
      <c r="I623" s="53"/>
      <c r="J623" s="52"/>
      <c r="K623" s="100"/>
      <c r="L623" s="36"/>
      <c r="M623" s="36"/>
    </row>
    <row r="624" spans="2:13" ht="12.75" thickBot="1">
      <c r="B624" s="16">
        <v>57</v>
      </c>
      <c r="C624" s="16" t="s">
        <v>122</v>
      </c>
      <c r="D624" s="17" t="s">
        <v>118</v>
      </c>
      <c r="E624" s="29" t="s">
        <v>5</v>
      </c>
      <c r="F624" s="33" t="s">
        <v>22</v>
      </c>
      <c r="G624" s="16" t="s">
        <v>173</v>
      </c>
      <c r="H624" s="16" t="s">
        <v>156</v>
      </c>
      <c r="I624" s="53"/>
      <c r="J624" s="52"/>
      <c r="K624" s="100"/>
      <c r="L624" s="36"/>
      <c r="M624" s="36"/>
    </row>
    <row r="625" spans="2:13" ht="12.75" thickBot="1">
      <c r="B625" s="16">
        <v>58</v>
      </c>
      <c r="C625" s="16" t="s">
        <v>124</v>
      </c>
      <c r="D625" s="17" t="s">
        <v>118</v>
      </c>
      <c r="E625" s="29" t="s">
        <v>5</v>
      </c>
      <c r="F625" s="33" t="s">
        <v>22</v>
      </c>
      <c r="G625" s="16" t="s">
        <v>174</v>
      </c>
      <c r="H625" s="16" t="s">
        <v>156</v>
      </c>
      <c r="I625" s="53"/>
      <c r="J625" s="52"/>
      <c r="K625" s="100"/>
      <c r="L625" s="36"/>
      <c r="M625" s="36"/>
    </row>
    <row r="626" spans="2:13" ht="12.75" thickBot="1">
      <c r="B626" s="16">
        <v>59</v>
      </c>
      <c r="C626" s="16" t="s">
        <v>117</v>
      </c>
      <c r="D626" s="17" t="s">
        <v>118</v>
      </c>
      <c r="E626" s="29" t="s">
        <v>5</v>
      </c>
      <c r="F626" s="33" t="s">
        <v>22</v>
      </c>
      <c r="G626" s="16" t="s">
        <v>175</v>
      </c>
      <c r="H626" s="16" t="s">
        <v>156</v>
      </c>
      <c r="I626" s="53"/>
      <c r="J626" s="52"/>
      <c r="K626" s="100"/>
      <c r="L626" s="36"/>
      <c r="M626" s="36"/>
    </row>
    <row r="627" spans="2:13" ht="12.75" thickBot="1">
      <c r="B627" s="16">
        <v>60</v>
      </c>
      <c r="C627" s="16" t="s">
        <v>117</v>
      </c>
      <c r="D627" s="17" t="s">
        <v>118</v>
      </c>
      <c r="E627" s="29" t="s">
        <v>5</v>
      </c>
      <c r="F627" s="33" t="s">
        <v>22</v>
      </c>
      <c r="G627" s="16" t="s">
        <v>176</v>
      </c>
      <c r="H627" s="16" t="s">
        <v>156</v>
      </c>
      <c r="I627" s="53"/>
      <c r="J627" s="52"/>
      <c r="K627" s="100"/>
      <c r="L627" s="36"/>
      <c r="M627" s="36"/>
    </row>
    <row r="628" spans="2:13" ht="12.75" thickBot="1">
      <c r="B628" s="16">
        <v>61</v>
      </c>
      <c r="C628" s="16" t="s">
        <v>122</v>
      </c>
      <c r="D628" s="17" t="s">
        <v>118</v>
      </c>
      <c r="E628" s="29" t="s">
        <v>5</v>
      </c>
      <c r="F628" s="33" t="s">
        <v>22</v>
      </c>
      <c r="G628" s="16" t="s">
        <v>22</v>
      </c>
      <c r="H628" s="16" t="s">
        <v>156</v>
      </c>
      <c r="I628" s="53"/>
      <c r="J628" s="52"/>
      <c r="K628" s="100"/>
      <c r="L628" s="36"/>
      <c r="M628" s="36"/>
    </row>
    <row r="629" spans="2:13" ht="12.75" thickBot="1">
      <c r="B629" s="16">
        <v>62</v>
      </c>
      <c r="C629" s="16" t="s">
        <v>128</v>
      </c>
      <c r="D629" s="17" t="s">
        <v>118</v>
      </c>
      <c r="E629" s="29" t="s">
        <v>5</v>
      </c>
      <c r="F629" s="33" t="s">
        <v>22</v>
      </c>
      <c r="G629" s="16" t="s">
        <v>22</v>
      </c>
      <c r="H629" s="16" t="s">
        <v>156</v>
      </c>
      <c r="I629" s="53"/>
      <c r="J629" s="52"/>
      <c r="K629" s="100"/>
      <c r="L629" s="36"/>
      <c r="M629" s="36"/>
    </row>
    <row r="630" spans="2:13" ht="12.75" thickBot="1">
      <c r="B630" s="16">
        <v>63</v>
      </c>
      <c r="C630" s="16" t="s">
        <v>127</v>
      </c>
      <c r="D630" s="17" t="s">
        <v>118</v>
      </c>
      <c r="E630" s="29" t="s">
        <v>5</v>
      </c>
      <c r="F630" s="33" t="s">
        <v>22</v>
      </c>
      <c r="G630" s="16" t="s">
        <v>22</v>
      </c>
      <c r="H630" s="16" t="s">
        <v>156</v>
      </c>
      <c r="I630" s="53"/>
      <c r="J630" s="52"/>
      <c r="K630" s="100"/>
      <c r="L630" s="36"/>
      <c r="M630" s="36"/>
    </row>
    <row r="631" spans="2:13" ht="12.75" thickBot="1">
      <c r="B631" s="16">
        <v>64</v>
      </c>
      <c r="C631" s="16" t="s">
        <v>123</v>
      </c>
      <c r="D631" s="17" t="s">
        <v>118</v>
      </c>
      <c r="E631" s="29" t="s">
        <v>5</v>
      </c>
      <c r="F631" s="33" t="s">
        <v>22</v>
      </c>
      <c r="G631" s="16" t="s">
        <v>22</v>
      </c>
      <c r="H631" s="16" t="s">
        <v>156</v>
      </c>
      <c r="I631" s="53"/>
      <c r="J631" s="52"/>
      <c r="K631" s="100"/>
      <c r="L631" s="36"/>
      <c r="M631" s="36"/>
    </row>
    <row r="632" spans="2:13" ht="12.75" thickBot="1">
      <c r="B632" s="16">
        <v>65</v>
      </c>
      <c r="C632" s="16" t="s">
        <v>117</v>
      </c>
      <c r="D632" s="17" t="s">
        <v>118</v>
      </c>
      <c r="E632" s="29" t="s">
        <v>5</v>
      </c>
      <c r="F632" s="33" t="s">
        <v>22</v>
      </c>
      <c r="G632" s="16" t="s">
        <v>22</v>
      </c>
      <c r="H632" s="16" t="s">
        <v>156</v>
      </c>
      <c r="I632" s="53"/>
      <c r="J632" s="52"/>
      <c r="K632" s="100"/>
      <c r="L632" s="36"/>
      <c r="M632" s="36"/>
    </row>
    <row r="633" spans="2:13" ht="12.75" thickBot="1">
      <c r="B633" s="16">
        <v>66</v>
      </c>
      <c r="C633" s="16" t="s">
        <v>126</v>
      </c>
      <c r="D633" s="17" t="s">
        <v>118</v>
      </c>
      <c r="E633" s="29" t="s">
        <v>5</v>
      </c>
      <c r="F633" s="33" t="s">
        <v>22</v>
      </c>
      <c r="G633" s="16" t="s">
        <v>22</v>
      </c>
      <c r="H633" s="16" t="s">
        <v>156</v>
      </c>
      <c r="I633" s="53"/>
      <c r="J633" s="52"/>
      <c r="K633" s="100"/>
      <c r="L633" s="36"/>
      <c r="M633" s="36"/>
    </row>
    <row r="634" spans="2:13" ht="12.75" thickBot="1">
      <c r="B634" s="16">
        <v>67</v>
      </c>
      <c r="C634" s="16" t="s">
        <v>117</v>
      </c>
      <c r="D634" s="17" t="s">
        <v>118</v>
      </c>
      <c r="E634" s="29" t="s">
        <v>5</v>
      </c>
      <c r="F634" s="33" t="s">
        <v>22</v>
      </c>
      <c r="G634" s="16" t="s">
        <v>22</v>
      </c>
      <c r="H634" s="16" t="s">
        <v>156</v>
      </c>
      <c r="I634" s="53"/>
      <c r="J634" s="52"/>
      <c r="K634" s="100"/>
      <c r="L634" s="36"/>
      <c r="M634" s="36"/>
    </row>
    <row r="635" spans="2:13" ht="12.75" thickBot="1">
      <c r="B635" s="16">
        <v>68</v>
      </c>
      <c r="C635" s="16" t="s">
        <v>123</v>
      </c>
      <c r="D635" s="17" t="s">
        <v>118</v>
      </c>
      <c r="E635" s="29" t="s">
        <v>5</v>
      </c>
      <c r="F635" s="33" t="s">
        <v>22</v>
      </c>
      <c r="G635" s="16" t="s">
        <v>177</v>
      </c>
      <c r="H635" s="16" t="s">
        <v>156</v>
      </c>
      <c r="I635" s="53"/>
      <c r="J635" s="52"/>
      <c r="K635" s="100"/>
      <c r="L635" s="36"/>
      <c r="M635" s="36"/>
    </row>
    <row r="636" spans="2:13" ht="12.75" thickBot="1">
      <c r="B636" s="16">
        <v>69</v>
      </c>
      <c r="C636" s="16" t="s">
        <v>124</v>
      </c>
      <c r="D636" s="17" t="s">
        <v>118</v>
      </c>
      <c r="E636" s="29" t="s">
        <v>5</v>
      </c>
      <c r="F636" s="33" t="s">
        <v>22</v>
      </c>
      <c r="G636" s="16" t="s">
        <v>178</v>
      </c>
      <c r="H636" s="16" t="s">
        <v>156</v>
      </c>
      <c r="I636" s="53"/>
      <c r="J636" s="52"/>
      <c r="K636" s="100"/>
      <c r="L636" s="36"/>
      <c r="M636" s="36"/>
    </row>
    <row r="637" spans="2:13" ht="12.75" thickBot="1">
      <c r="B637" s="16">
        <v>70</v>
      </c>
      <c r="C637" s="16" t="s">
        <v>117</v>
      </c>
      <c r="D637" s="17" t="s">
        <v>118</v>
      </c>
      <c r="E637" s="29" t="s">
        <v>5</v>
      </c>
      <c r="F637" s="33" t="s">
        <v>22</v>
      </c>
      <c r="G637" s="16" t="s">
        <v>178</v>
      </c>
      <c r="H637" s="16" t="s">
        <v>156</v>
      </c>
      <c r="I637" s="53"/>
      <c r="J637" s="52"/>
      <c r="K637" s="100"/>
      <c r="L637" s="36"/>
      <c r="M637" s="36"/>
    </row>
    <row r="638" spans="2:13" ht="12.75" thickBot="1">
      <c r="B638" s="16">
        <v>71</v>
      </c>
      <c r="C638" s="16" t="s">
        <v>129</v>
      </c>
      <c r="D638" s="17" t="s">
        <v>118</v>
      </c>
      <c r="E638" s="29" t="s">
        <v>5</v>
      </c>
      <c r="F638" s="33" t="s">
        <v>179</v>
      </c>
      <c r="G638" s="16" t="s">
        <v>180</v>
      </c>
      <c r="H638" s="16" t="s">
        <v>156</v>
      </c>
      <c r="I638" s="53"/>
      <c r="J638" s="52"/>
      <c r="K638" s="100"/>
      <c r="L638" s="36"/>
      <c r="M638" s="36"/>
    </row>
    <row r="639" spans="2:13" ht="12.75" thickBot="1">
      <c r="B639" s="16">
        <v>72</v>
      </c>
      <c r="C639" s="16" t="s">
        <v>129</v>
      </c>
      <c r="D639" s="17" t="s">
        <v>118</v>
      </c>
      <c r="E639" s="29" t="s">
        <v>5</v>
      </c>
      <c r="F639" s="33" t="s">
        <v>179</v>
      </c>
      <c r="G639" s="16" t="s">
        <v>180</v>
      </c>
      <c r="H639" s="16" t="s">
        <v>156</v>
      </c>
      <c r="I639" s="53"/>
      <c r="J639" s="52"/>
      <c r="K639" s="100"/>
      <c r="L639" s="36"/>
      <c r="M639" s="36"/>
    </row>
    <row r="640" spans="2:13" ht="12.75" thickBot="1">
      <c r="B640" s="16">
        <v>73</v>
      </c>
      <c r="C640" s="16" t="s">
        <v>132</v>
      </c>
      <c r="D640" s="17" t="s">
        <v>118</v>
      </c>
      <c r="E640" s="29" t="s">
        <v>5</v>
      </c>
      <c r="F640" s="33" t="s">
        <v>179</v>
      </c>
      <c r="G640" s="16" t="s">
        <v>180</v>
      </c>
      <c r="H640" s="16" t="s">
        <v>156</v>
      </c>
      <c r="I640" s="53"/>
      <c r="J640" s="52"/>
      <c r="K640" s="100"/>
      <c r="L640" s="36"/>
      <c r="M640" s="36"/>
    </row>
    <row r="641" spans="2:13" ht="12.75" thickBot="1">
      <c r="B641" s="16">
        <v>74</v>
      </c>
      <c r="C641" s="16" t="s">
        <v>122</v>
      </c>
      <c r="D641" s="17" t="s">
        <v>118</v>
      </c>
      <c r="E641" s="29" t="s">
        <v>5</v>
      </c>
      <c r="F641" s="33" t="s">
        <v>179</v>
      </c>
      <c r="G641" s="16" t="s">
        <v>181</v>
      </c>
      <c r="H641" s="16" t="s">
        <v>156</v>
      </c>
      <c r="I641" s="53"/>
      <c r="J641" s="52"/>
      <c r="K641" s="100"/>
      <c r="L641" s="36"/>
      <c r="M641" s="36"/>
    </row>
    <row r="642" spans="2:13" ht="12.75" thickBot="1">
      <c r="B642" s="16">
        <v>75</v>
      </c>
      <c r="C642" s="16" t="s">
        <v>134</v>
      </c>
      <c r="D642" s="17" t="s">
        <v>118</v>
      </c>
      <c r="E642" s="29" t="s">
        <v>5</v>
      </c>
      <c r="F642" s="33" t="s">
        <v>179</v>
      </c>
      <c r="G642" s="16" t="s">
        <v>181</v>
      </c>
      <c r="H642" s="16" t="s">
        <v>156</v>
      </c>
      <c r="I642" s="53"/>
      <c r="J642" s="52"/>
      <c r="K642" s="100"/>
      <c r="L642" s="36"/>
      <c r="M642" s="36"/>
    </row>
    <row r="643" spans="2:13" ht="12.75" thickBot="1">
      <c r="B643" s="16">
        <v>76</v>
      </c>
      <c r="C643" s="16" t="s">
        <v>129</v>
      </c>
      <c r="D643" s="17" t="s">
        <v>118</v>
      </c>
      <c r="E643" s="29" t="s">
        <v>5</v>
      </c>
      <c r="F643" s="33" t="s">
        <v>179</v>
      </c>
      <c r="G643" s="16" t="s">
        <v>181</v>
      </c>
      <c r="H643" s="16" t="s">
        <v>156</v>
      </c>
      <c r="I643" s="53"/>
      <c r="J643" s="52"/>
      <c r="K643" s="100"/>
      <c r="L643" s="36"/>
      <c r="M643" s="36"/>
    </row>
    <row r="644" spans="2:13" ht="12.75" thickBot="1">
      <c r="B644" s="16">
        <v>77</v>
      </c>
      <c r="C644" s="16" t="s">
        <v>132</v>
      </c>
      <c r="D644" s="17" t="s">
        <v>118</v>
      </c>
      <c r="E644" s="29" t="s">
        <v>5</v>
      </c>
      <c r="F644" s="33" t="s">
        <v>179</v>
      </c>
      <c r="G644" s="16" t="s">
        <v>181</v>
      </c>
      <c r="H644" s="16" t="s">
        <v>156</v>
      </c>
      <c r="I644" s="53"/>
      <c r="J644" s="52"/>
      <c r="K644" s="100"/>
      <c r="L644" s="36"/>
      <c r="M644" s="36"/>
    </row>
    <row r="645" spans="2:13" ht="12.75" thickBot="1">
      <c r="B645" s="16">
        <v>78</v>
      </c>
      <c r="C645" s="16" t="s">
        <v>129</v>
      </c>
      <c r="D645" s="17" t="s">
        <v>118</v>
      </c>
      <c r="E645" s="29" t="s">
        <v>5</v>
      </c>
      <c r="F645" s="33" t="s">
        <v>179</v>
      </c>
      <c r="G645" s="16" t="s">
        <v>181</v>
      </c>
      <c r="H645" s="16" t="s">
        <v>156</v>
      </c>
      <c r="I645" s="53"/>
      <c r="J645" s="52"/>
      <c r="K645" s="100"/>
      <c r="L645" s="36"/>
      <c r="M645" s="36"/>
    </row>
    <row r="646" spans="2:13" ht="12.75" thickBot="1">
      <c r="B646" s="16">
        <v>79</v>
      </c>
      <c r="C646" s="16" t="s">
        <v>134</v>
      </c>
      <c r="D646" s="17" t="s">
        <v>118</v>
      </c>
      <c r="E646" s="29" t="s">
        <v>5</v>
      </c>
      <c r="F646" s="33" t="s">
        <v>179</v>
      </c>
      <c r="G646" s="16" t="s">
        <v>181</v>
      </c>
      <c r="H646" s="16" t="s">
        <v>156</v>
      </c>
      <c r="I646" s="53"/>
      <c r="J646" s="52"/>
      <c r="K646" s="100"/>
      <c r="L646" s="36"/>
      <c r="M646" s="36"/>
    </row>
    <row r="647" spans="2:13" ht="24.75" thickBot="1">
      <c r="B647" s="16">
        <v>80</v>
      </c>
      <c r="C647" s="16" t="s">
        <v>123</v>
      </c>
      <c r="D647" s="17" t="s">
        <v>118</v>
      </c>
      <c r="E647" s="29" t="s">
        <v>5</v>
      </c>
      <c r="F647" s="33" t="s">
        <v>24</v>
      </c>
      <c r="G647" s="16" t="s">
        <v>182</v>
      </c>
      <c r="H647" s="16" t="s">
        <v>156</v>
      </c>
      <c r="I647" s="53"/>
      <c r="J647" s="52"/>
      <c r="K647" s="100"/>
      <c r="L647" s="36"/>
      <c r="M647" s="36"/>
    </row>
    <row r="648" spans="2:13" ht="12.75" thickBot="1">
      <c r="B648" s="16">
        <v>81</v>
      </c>
      <c r="C648" s="16" t="s">
        <v>117</v>
      </c>
      <c r="D648" s="17" t="s">
        <v>118</v>
      </c>
      <c r="E648" s="29" t="s">
        <v>5</v>
      </c>
      <c r="F648" s="33" t="s">
        <v>24</v>
      </c>
      <c r="G648" s="16" t="s">
        <v>183</v>
      </c>
      <c r="H648" s="16" t="s">
        <v>156</v>
      </c>
      <c r="I648" s="53"/>
      <c r="J648" s="52"/>
      <c r="K648" s="100"/>
      <c r="L648" s="36"/>
      <c r="M648" s="36"/>
    </row>
    <row r="649" spans="2:13" ht="12.75" thickBot="1">
      <c r="B649" s="16">
        <v>82</v>
      </c>
      <c r="C649" s="16" t="s">
        <v>117</v>
      </c>
      <c r="D649" s="17" t="s">
        <v>118</v>
      </c>
      <c r="E649" s="29" t="s">
        <v>5</v>
      </c>
      <c r="F649" s="33" t="s">
        <v>24</v>
      </c>
      <c r="G649" s="16" t="s">
        <v>183</v>
      </c>
      <c r="H649" s="16" t="s">
        <v>156</v>
      </c>
      <c r="I649" s="53"/>
      <c r="J649" s="52"/>
      <c r="K649" s="100"/>
      <c r="L649" s="36"/>
      <c r="M649" s="36"/>
    </row>
    <row r="650" spans="2:13" ht="12.75" thickBot="1">
      <c r="B650" s="16">
        <v>83</v>
      </c>
      <c r="C650" s="16" t="s">
        <v>117</v>
      </c>
      <c r="D650" s="17" t="s">
        <v>118</v>
      </c>
      <c r="E650" s="29" t="s">
        <v>5</v>
      </c>
      <c r="F650" s="33" t="s">
        <v>24</v>
      </c>
      <c r="G650" s="16" t="s">
        <v>184</v>
      </c>
      <c r="H650" s="16" t="s">
        <v>156</v>
      </c>
      <c r="I650" s="53"/>
      <c r="J650" s="52"/>
      <c r="K650" s="100"/>
      <c r="L650" s="36"/>
      <c r="M650" s="36"/>
    </row>
    <row r="651" spans="2:13" ht="12.75" thickBot="1">
      <c r="B651" s="16">
        <v>84</v>
      </c>
      <c r="C651" s="16" t="s">
        <v>117</v>
      </c>
      <c r="D651" s="17" t="s">
        <v>118</v>
      </c>
      <c r="E651" s="29" t="s">
        <v>5</v>
      </c>
      <c r="F651" s="33" t="s">
        <v>24</v>
      </c>
      <c r="G651" s="16" t="s">
        <v>184</v>
      </c>
      <c r="H651" s="16" t="s">
        <v>156</v>
      </c>
      <c r="I651" s="53"/>
      <c r="J651" s="52"/>
      <c r="K651" s="100"/>
      <c r="L651" s="36"/>
      <c r="M651" s="36"/>
    </row>
    <row r="652" spans="2:13" ht="12.75" thickBot="1">
      <c r="B652" s="16">
        <v>85</v>
      </c>
      <c r="C652" s="16" t="s">
        <v>117</v>
      </c>
      <c r="D652" s="17" t="s">
        <v>118</v>
      </c>
      <c r="E652" s="29" t="s">
        <v>5</v>
      </c>
      <c r="F652" s="33" t="s">
        <v>24</v>
      </c>
      <c r="G652" s="16" t="s">
        <v>184</v>
      </c>
      <c r="H652" s="16" t="s">
        <v>156</v>
      </c>
      <c r="I652" s="53"/>
      <c r="J652" s="52"/>
      <c r="K652" s="100"/>
      <c r="L652" s="36"/>
      <c r="M652" s="36"/>
    </row>
    <row r="653" spans="2:13" ht="12.75" thickBot="1">
      <c r="B653" s="16">
        <v>86</v>
      </c>
      <c r="C653" s="16" t="s">
        <v>117</v>
      </c>
      <c r="D653" s="17" t="s">
        <v>118</v>
      </c>
      <c r="E653" s="29" t="s">
        <v>5</v>
      </c>
      <c r="F653" s="33" t="s">
        <v>24</v>
      </c>
      <c r="G653" s="16" t="s">
        <v>184</v>
      </c>
      <c r="H653" s="16" t="s">
        <v>156</v>
      </c>
      <c r="I653" s="53"/>
      <c r="J653" s="52"/>
      <c r="K653" s="100"/>
      <c r="L653" s="36"/>
      <c r="M653" s="36"/>
    </row>
    <row r="654" spans="2:13" ht="24.75" thickBot="1">
      <c r="B654" s="16">
        <v>87</v>
      </c>
      <c r="C654" s="16" t="s">
        <v>122</v>
      </c>
      <c r="D654" s="17" t="s">
        <v>118</v>
      </c>
      <c r="E654" s="29" t="s">
        <v>5</v>
      </c>
      <c r="F654" s="33" t="s">
        <v>24</v>
      </c>
      <c r="G654" s="16" t="s">
        <v>185</v>
      </c>
      <c r="H654" s="16" t="s">
        <v>156</v>
      </c>
      <c r="I654" s="53"/>
      <c r="J654" s="52"/>
      <c r="K654" s="100"/>
      <c r="L654" s="36"/>
      <c r="M654" s="36"/>
    </row>
    <row r="655" spans="2:13" ht="24.75" thickBot="1">
      <c r="B655" s="16">
        <v>88</v>
      </c>
      <c r="C655" s="16" t="s">
        <v>131</v>
      </c>
      <c r="D655" s="17" t="s">
        <v>118</v>
      </c>
      <c r="E655" s="29" t="s">
        <v>5</v>
      </c>
      <c r="F655" s="33" t="s">
        <v>24</v>
      </c>
      <c r="G655" s="16" t="s">
        <v>185</v>
      </c>
      <c r="H655" s="16" t="s">
        <v>156</v>
      </c>
      <c r="I655" s="53"/>
      <c r="J655" s="52"/>
      <c r="K655" s="100"/>
      <c r="L655" s="36"/>
      <c r="M655" s="36"/>
    </row>
    <row r="656" spans="2:13" ht="24.75" thickBot="1">
      <c r="B656" s="16">
        <v>89</v>
      </c>
      <c r="C656" s="16" t="s">
        <v>126</v>
      </c>
      <c r="D656" s="17" t="s">
        <v>118</v>
      </c>
      <c r="E656" s="29" t="s">
        <v>5</v>
      </c>
      <c r="F656" s="33" t="s">
        <v>24</v>
      </c>
      <c r="G656" s="16" t="s">
        <v>185</v>
      </c>
      <c r="H656" s="16" t="s">
        <v>156</v>
      </c>
      <c r="I656" s="53"/>
      <c r="J656" s="52"/>
      <c r="K656" s="100"/>
      <c r="L656" s="36"/>
      <c r="M656" s="36"/>
    </row>
    <row r="657" spans="2:13" ht="24.75" thickBot="1">
      <c r="B657" s="16">
        <v>90</v>
      </c>
      <c r="C657" s="16" t="s">
        <v>124</v>
      </c>
      <c r="D657" s="17" t="s">
        <v>118</v>
      </c>
      <c r="E657" s="29" t="s">
        <v>5</v>
      </c>
      <c r="F657" s="33" t="s">
        <v>24</v>
      </c>
      <c r="G657" s="16" t="s">
        <v>186</v>
      </c>
      <c r="H657" s="16" t="s">
        <v>156</v>
      </c>
      <c r="I657" s="53"/>
      <c r="J657" s="52"/>
      <c r="K657" s="100"/>
      <c r="L657" s="36"/>
      <c r="M657" s="36"/>
    </row>
    <row r="658" spans="2:13" ht="12.75" thickBot="1">
      <c r="B658" s="16">
        <v>91</v>
      </c>
      <c r="C658" s="16" t="s">
        <v>129</v>
      </c>
      <c r="D658" s="17" t="s">
        <v>118</v>
      </c>
      <c r="E658" s="29" t="s">
        <v>5</v>
      </c>
      <c r="F658" s="33" t="s">
        <v>24</v>
      </c>
      <c r="G658" s="16" t="s">
        <v>187</v>
      </c>
      <c r="H658" s="16" t="s">
        <v>156</v>
      </c>
      <c r="I658" s="53"/>
      <c r="J658" s="52"/>
      <c r="K658" s="100"/>
      <c r="L658" s="36"/>
      <c r="M658" s="36"/>
    </row>
    <row r="659" spans="2:13" ht="12.75" thickBot="1">
      <c r="B659" s="16">
        <v>92</v>
      </c>
      <c r="C659" s="16" t="s">
        <v>126</v>
      </c>
      <c r="D659" s="17" t="s">
        <v>118</v>
      </c>
      <c r="E659" s="29" t="s">
        <v>5</v>
      </c>
      <c r="F659" s="33" t="s">
        <v>24</v>
      </c>
      <c r="G659" s="16" t="s">
        <v>187</v>
      </c>
      <c r="H659" s="16" t="s">
        <v>156</v>
      </c>
      <c r="I659" s="53"/>
      <c r="J659" s="52"/>
      <c r="K659" s="100"/>
      <c r="L659" s="36"/>
      <c r="M659" s="36"/>
    </row>
    <row r="660" spans="2:13" ht="12.75" thickBot="1">
      <c r="B660" s="16">
        <v>93</v>
      </c>
      <c r="C660" s="16" t="s">
        <v>117</v>
      </c>
      <c r="D660" s="17" t="s">
        <v>118</v>
      </c>
      <c r="E660" s="29" t="s">
        <v>5</v>
      </c>
      <c r="F660" s="33" t="s">
        <v>24</v>
      </c>
      <c r="G660" s="16" t="s">
        <v>187</v>
      </c>
      <c r="H660" s="16" t="s">
        <v>156</v>
      </c>
      <c r="I660" s="53"/>
      <c r="J660" s="52"/>
      <c r="K660" s="100"/>
      <c r="L660" s="36"/>
      <c r="M660" s="36"/>
    </row>
    <row r="661" spans="2:13" ht="12.75" thickBot="1">
      <c r="B661" s="16">
        <v>94</v>
      </c>
      <c r="C661" s="16" t="s">
        <v>123</v>
      </c>
      <c r="D661" s="17" t="s">
        <v>118</v>
      </c>
      <c r="E661" s="29" t="s">
        <v>5</v>
      </c>
      <c r="F661" s="33" t="s">
        <v>24</v>
      </c>
      <c r="G661" s="16" t="s">
        <v>188</v>
      </c>
      <c r="H661" s="16" t="s">
        <v>156</v>
      </c>
      <c r="I661" s="53"/>
      <c r="J661" s="52"/>
      <c r="K661" s="100"/>
      <c r="L661" s="36"/>
      <c r="M661" s="36"/>
    </row>
    <row r="662" spans="2:13" ht="12.75" thickBot="1">
      <c r="B662" s="16">
        <v>95</v>
      </c>
      <c r="C662" s="16" t="s">
        <v>117</v>
      </c>
      <c r="D662" s="17" t="s">
        <v>118</v>
      </c>
      <c r="E662" s="29" t="s">
        <v>5</v>
      </c>
      <c r="F662" s="33" t="s">
        <v>24</v>
      </c>
      <c r="G662" s="16" t="s">
        <v>189</v>
      </c>
      <c r="H662" s="16" t="s">
        <v>156</v>
      </c>
      <c r="I662" s="53"/>
      <c r="J662" s="52"/>
      <c r="K662" s="100"/>
      <c r="L662" s="36"/>
      <c r="M662" s="36"/>
    </row>
    <row r="663" spans="2:13" ht="12.75" thickBot="1">
      <c r="B663" s="16">
        <v>96</v>
      </c>
      <c r="C663" s="16" t="s">
        <v>128</v>
      </c>
      <c r="D663" s="17" t="s">
        <v>118</v>
      </c>
      <c r="E663" s="29" t="s">
        <v>5</v>
      </c>
      <c r="F663" s="33" t="s">
        <v>24</v>
      </c>
      <c r="G663" s="16" t="s">
        <v>190</v>
      </c>
      <c r="H663" s="16" t="s">
        <v>156</v>
      </c>
      <c r="I663" s="53"/>
      <c r="J663" s="52"/>
      <c r="K663" s="100"/>
      <c r="L663" s="36"/>
      <c r="M663" s="36"/>
    </row>
    <row r="664" spans="2:13" ht="12.75" thickBot="1">
      <c r="B664" s="16">
        <v>97</v>
      </c>
      <c r="C664" s="16" t="s">
        <v>127</v>
      </c>
      <c r="D664" s="17" t="s">
        <v>118</v>
      </c>
      <c r="E664" s="29" t="s">
        <v>5</v>
      </c>
      <c r="F664" s="33" t="s">
        <v>24</v>
      </c>
      <c r="G664" s="16" t="s">
        <v>191</v>
      </c>
      <c r="H664" s="16" t="s">
        <v>156</v>
      </c>
      <c r="I664" s="53"/>
      <c r="J664" s="52"/>
      <c r="K664" s="100"/>
      <c r="L664" s="36"/>
      <c r="M664" s="36"/>
    </row>
    <row r="665" spans="2:13" ht="12.75" thickBot="1">
      <c r="B665" s="16">
        <v>98</v>
      </c>
      <c r="C665" s="16" t="s">
        <v>126</v>
      </c>
      <c r="D665" s="17" t="s">
        <v>118</v>
      </c>
      <c r="E665" s="29" t="s">
        <v>5</v>
      </c>
      <c r="F665" s="33" t="s">
        <v>24</v>
      </c>
      <c r="G665" s="16" t="s">
        <v>192</v>
      </c>
      <c r="H665" s="16" t="s">
        <v>156</v>
      </c>
      <c r="I665" s="53"/>
      <c r="J665" s="52"/>
      <c r="K665" s="100"/>
      <c r="L665" s="36"/>
      <c r="M665" s="36"/>
    </row>
    <row r="666" spans="2:13" ht="12.75" thickBot="1">
      <c r="B666" s="16">
        <v>99</v>
      </c>
      <c r="C666" s="16" t="s">
        <v>136</v>
      </c>
      <c r="D666" s="17" t="s">
        <v>118</v>
      </c>
      <c r="E666" s="29" t="s">
        <v>5</v>
      </c>
      <c r="F666" s="33" t="s">
        <v>24</v>
      </c>
      <c r="G666" s="16" t="s">
        <v>192</v>
      </c>
      <c r="H666" s="16" t="s">
        <v>156</v>
      </c>
      <c r="I666" s="53"/>
      <c r="J666" s="52"/>
      <c r="K666" s="100"/>
      <c r="L666" s="36"/>
      <c r="M666" s="36"/>
    </row>
    <row r="667" spans="2:13">
      <c r="B667" s="16">
        <v>100</v>
      </c>
      <c r="C667" s="16" t="s">
        <v>128</v>
      </c>
      <c r="D667" s="17" t="s">
        <v>118</v>
      </c>
      <c r="E667" s="29" t="s">
        <v>5</v>
      </c>
      <c r="F667" s="33" t="s">
        <v>24</v>
      </c>
      <c r="G667" s="16" t="s">
        <v>192</v>
      </c>
      <c r="H667" s="16" t="s">
        <v>156</v>
      </c>
      <c r="I667" s="53"/>
      <c r="J667" s="52"/>
      <c r="K667" s="100"/>
      <c r="L667" s="36"/>
      <c r="M667" s="36"/>
    </row>
    <row r="668" spans="2:13" ht="12.75" thickBot="1">
      <c r="B668" s="14">
        <v>101</v>
      </c>
      <c r="C668" s="14" t="s">
        <v>129</v>
      </c>
      <c r="D668" s="15" t="s">
        <v>118</v>
      </c>
      <c r="E668" s="29" t="s">
        <v>5</v>
      </c>
      <c r="F668" s="29" t="s">
        <v>24</v>
      </c>
      <c r="G668" s="14" t="s">
        <v>192</v>
      </c>
      <c r="H668" s="14" t="s">
        <v>156</v>
      </c>
      <c r="I668" s="53"/>
      <c r="J668" s="52"/>
      <c r="K668" s="100"/>
      <c r="L668" s="36"/>
      <c r="M668" s="36"/>
    </row>
    <row r="669" spans="2:13" ht="12.75" thickBot="1">
      <c r="B669" s="16">
        <v>102</v>
      </c>
      <c r="C669" s="16" t="s">
        <v>127</v>
      </c>
      <c r="D669" s="17" t="s">
        <v>118</v>
      </c>
      <c r="E669" s="29" t="s">
        <v>5</v>
      </c>
      <c r="F669" s="33" t="s">
        <v>24</v>
      </c>
      <c r="G669" s="16" t="s">
        <v>192</v>
      </c>
      <c r="H669" s="16" t="s">
        <v>156</v>
      </c>
      <c r="I669" s="53"/>
      <c r="J669" s="52"/>
      <c r="K669" s="100"/>
      <c r="L669" s="36"/>
      <c r="M669" s="36"/>
    </row>
    <row r="670" spans="2:13" ht="12.75" thickBot="1">
      <c r="B670" s="16">
        <v>103</v>
      </c>
      <c r="C670" s="16" t="s">
        <v>132</v>
      </c>
      <c r="D670" s="17" t="s">
        <v>118</v>
      </c>
      <c r="E670" s="29" t="s">
        <v>5</v>
      </c>
      <c r="F670" s="33" t="s">
        <v>24</v>
      </c>
      <c r="G670" s="16" t="s">
        <v>192</v>
      </c>
      <c r="H670" s="16" t="s">
        <v>156</v>
      </c>
      <c r="I670" s="53"/>
      <c r="J670" s="52"/>
      <c r="K670" s="100"/>
      <c r="L670" s="36"/>
      <c r="M670" s="36"/>
    </row>
    <row r="671" spans="2:13" ht="12.75" thickBot="1">
      <c r="B671" s="16">
        <v>104</v>
      </c>
      <c r="C671" s="16" t="s">
        <v>132</v>
      </c>
      <c r="D671" s="17" t="s">
        <v>118</v>
      </c>
      <c r="E671" s="29" t="s">
        <v>5</v>
      </c>
      <c r="F671" s="33" t="s">
        <v>24</v>
      </c>
      <c r="G671" s="16" t="s">
        <v>192</v>
      </c>
      <c r="H671" s="16" t="s">
        <v>156</v>
      </c>
      <c r="I671" s="53"/>
      <c r="J671" s="52"/>
      <c r="K671" s="100"/>
      <c r="L671" s="36"/>
      <c r="M671" s="36"/>
    </row>
    <row r="672" spans="2:13" ht="12.75" thickBot="1">
      <c r="B672" s="16">
        <v>105</v>
      </c>
      <c r="C672" s="16" t="s">
        <v>128</v>
      </c>
      <c r="D672" s="17" t="s">
        <v>118</v>
      </c>
      <c r="E672" s="29" t="s">
        <v>5</v>
      </c>
      <c r="F672" s="33" t="s">
        <v>24</v>
      </c>
      <c r="G672" s="16" t="s">
        <v>192</v>
      </c>
      <c r="H672" s="16" t="s">
        <v>156</v>
      </c>
      <c r="I672" s="53"/>
      <c r="J672" s="52"/>
      <c r="K672" s="100"/>
      <c r="L672" s="36"/>
      <c r="M672" s="36"/>
    </row>
    <row r="673" spans="2:13" ht="12.75" thickBot="1">
      <c r="B673" s="16">
        <v>106</v>
      </c>
      <c r="C673" s="16" t="s">
        <v>129</v>
      </c>
      <c r="D673" s="17" t="s">
        <v>118</v>
      </c>
      <c r="E673" s="29" t="s">
        <v>5</v>
      </c>
      <c r="F673" s="33" t="s">
        <v>24</v>
      </c>
      <c r="G673" s="16" t="s">
        <v>192</v>
      </c>
      <c r="H673" s="16" t="s">
        <v>156</v>
      </c>
      <c r="I673" s="53"/>
      <c r="J673" s="52"/>
      <c r="K673" s="100"/>
      <c r="L673" s="36"/>
      <c r="M673" s="36"/>
    </row>
    <row r="674" spans="2:13" ht="12.75" thickBot="1">
      <c r="B674" s="16">
        <v>107</v>
      </c>
      <c r="C674" s="16" t="s">
        <v>122</v>
      </c>
      <c r="D674" s="17" t="s">
        <v>118</v>
      </c>
      <c r="E674" s="29" t="s">
        <v>5</v>
      </c>
      <c r="F674" s="33" t="s">
        <v>24</v>
      </c>
      <c r="G674" s="16" t="s">
        <v>192</v>
      </c>
      <c r="H674" s="16" t="s">
        <v>156</v>
      </c>
      <c r="I674" s="53"/>
      <c r="J674" s="52"/>
      <c r="K674" s="100"/>
      <c r="L674" s="36"/>
      <c r="M674" s="36"/>
    </row>
    <row r="675" spans="2:13" ht="12.75" thickBot="1">
      <c r="B675" s="16">
        <v>108</v>
      </c>
      <c r="C675" s="16" t="s">
        <v>123</v>
      </c>
      <c r="D675" s="17" t="s">
        <v>118</v>
      </c>
      <c r="E675" s="29" t="s">
        <v>5</v>
      </c>
      <c r="F675" s="33" t="s">
        <v>24</v>
      </c>
      <c r="G675" s="16" t="s">
        <v>192</v>
      </c>
      <c r="H675" s="16" t="s">
        <v>156</v>
      </c>
      <c r="I675" s="53"/>
      <c r="J675" s="52"/>
      <c r="K675" s="100"/>
      <c r="L675" s="36"/>
      <c r="M675" s="36"/>
    </row>
    <row r="676" spans="2:13" ht="12.75" thickBot="1">
      <c r="B676" s="16">
        <v>109</v>
      </c>
      <c r="C676" s="16" t="s">
        <v>129</v>
      </c>
      <c r="D676" s="17" t="s">
        <v>118</v>
      </c>
      <c r="E676" s="29" t="s">
        <v>5</v>
      </c>
      <c r="F676" s="33" t="s">
        <v>24</v>
      </c>
      <c r="G676" s="16" t="s">
        <v>192</v>
      </c>
      <c r="H676" s="16" t="s">
        <v>156</v>
      </c>
      <c r="I676" s="53"/>
      <c r="J676" s="52"/>
      <c r="K676" s="100"/>
      <c r="L676" s="36"/>
      <c r="M676" s="36"/>
    </row>
    <row r="677" spans="2:13" ht="12.75" thickBot="1">
      <c r="B677" s="16">
        <v>110</v>
      </c>
      <c r="C677" s="16" t="s">
        <v>136</v>
      </c>
      <c r="D677" s="17" t="s">
        <v>118</v>
      </c>
      <c r="E677" s="29" t="s">
        <v>5</v>
      </c>
      <c r="F677" s="33" t="s">
        <v>24</v>
      </c>
      <c r="G677" s="16" t="s">
        <v>192</v>
      </c>
      <c r="H677" s="16" t="s">
        <v>156</v>
      </c>
      <c r="I677" s="53"/>
      <c r="J677" s="52"/>
      <c r="K677" s="100"/>
      <c r="L677" s="36"/>
      <c r="M677" s="36"/>
    </row>
    <row r="678" spans="2:13" ht="12.75" thickBot="1">
      <c r="B678" s="16">
        <v>111</v>
      </c>
      <c r="C678" s="16" t="s">
        <v>122</v>
      </c>
      <c r="D678" s="17" t="s">
        <v>118</v>
      </c>
      <c r="E678" s="29" t="s">
        <v>5</v>
      </c>
      <c r="F678" s="33" t="s">
        <v>24</v>
      </c>
      <c r="G678" s="16" t="s">
        <v>192</v>
      </c>
      <c r="H678" s="16" t="s">
        <v>156</v>
      </c>
      <c r="I678" s="53"/>
      <c r="J678" s="52"/>
      <c r="K678" s="100"/>
      <c r="L678" s="36"/>
      <c r="M678" s="36"/>
    </row>
    <row r="679" spans="2:13" ht="12.75" thickBot="1">
      <c r="B679" s="16">
        <v>112</v>
      </c>
      <c r="C679" s="16" t="s">
        <v>122</v>
      </c>
      <c r="D679" s="17" t="s">
        <v>118</v>
      </c>
      <c r="E679" s="29" t="s">
        <v>5</v>
      </c>
      <c r="F679" s="33" t="s">
        <v>24</v>
      </c>
      <c r="G679" s="16" t="s">
        <v>192</v>
      </c>
      <c r="H679" s="16" t="s">
        <v>156</v>
      </c>
      <c r="I679" s="53"/>
      <c r="J679" s="52"/>
      <c r="K679" s="100"/>
      <c r="L679" s="36"/>
      <c r="M679" s="36"/>
    </row>
    <row r="680" spans="2:13" ht="12.75" thickBot="1">
      <c r="B680" s="16">
        <v>113</v>
      </c>
      <c r="C680" s="16" t="s">
        <v>122</v>
      </c>
      <c r="D680" s="17" t="s">
        <v>118</v>
      </c>
      <c r="E680" s="29" t="s">
        <v>5</v>
      </c>
      <c r="F680" s="33" t="s">
        <v>24</v>
      </c>
      <c r="G680" s="16" t="s">
        <v>192</v>
      </c>
      <c r="H680" s="16" t="s">
        <v>156</v>
      </c>
      <c r="I680" s="53"/>
      <c r="J680" s="52"/>
      <c r="K680" s="100"/>
      <c r="L680" s="36"/>
      <c r="M680" s="36"/>
    </row>
    <row r="681" spans="2:13" ht="12.75" thickBot="1">
      <c r="B681" s="16">
        <v>114</v>
      </c>
      <c r="C681" s="16" t="s">
        <v>117</v>
      </c>
      <c r="D681" s="17" t="s">
        <v>118</v>
      </c>
      <c r="E681" s="29" t="s">
        <v>5</v>
      </c>
      <c r="F681" s="33" t="s">
        <v>24</v>
      </c>
      <c r="G681" s="16" t="s">
        <v>192</v>
      </c>
      <c r="H681" s="16" t="s">
        <v>156</v>
      </c>
      <c r="I681" s="53"/>
      <c r="J681" s="52"/>
      <c r="K681" s="100"/>
      <c r="L681" s="36"/>
      <c r="M681" s="36"/>
    </row>
    <row r="682" spans="2:13" ht="12.75" thickBot="1">
      <c r="B682" s="16">
        <v>115</v>
      </c>
      <c r="C682" s="16" t="s">
        <v>117</v>
      </c>
      <c r="D682" s="17" t="s">
        <v>118</v>
      </c>
      <c r="E682" s="29" t="s">
        <v>5</v>
      </c>
      <c r="F682" s="33" t="s">
        <v>24</v>
      </c>
      <c r="G682" s="16" t="s">
        <v>192</v>
      </c>
      <c r="H682" s="16" t="s">
        <v>156</v>
      </c>
      <c r="I682" s="53"/>
      <c r="J682" s="52"/>
      <c r="K682" s="100"/>
      <c r="L682" s="36"/>
      <c r="M682" s="36"/>
    </row>
    <row r="683" spans="2:13" ht="12.75" thickBot="1">
      <c r="B683" s="16">
        <v>116</v>
      </c>
      <c r="C683" s="16" t="s">
        <v>122</v>
      </c>
      <c r="D683" s="17" t="s">
        <v>118</v>
      </c>
      <c r="E683" s="29" t="s">
        <v>5</v>
      </c>
      <c r="F683" s="33" t="s">
        <v>24</v>
      </c>
      <c r="G683" s="16" t="s">
        <v>192</v>
      </c>
      <c r="H683" s="16" t="s">
        <v>156</v>
      </c>
      <c r="I683" s="53"/>
      <c r="J683" s="52"/>
      <c r="K683" s="100"/>
      <c r="L683" s="36"/>
      <c r="M683" s="36"/>
    </row>
    <row r="684" spans="2:13" ht="12.75" thickBot="1">
      <c r="B684" s="16">
        <v>117</v>
      </c>
      <c r="C684" s="16" t="s">
        <v>122</v>
      </c>
      <c r="D684" s="17" t="s">
        <v>118</v>
      </c>
      <c r="E684" s="29" t="s">
        <v>5</v>
      </c>
      <c r="F684" s="33" t="s">
        <v>24</v>
      </c>
      <c r="G684" s="16" t="s">
        <v>192</v>
      </c>
      <c r="H684" s="16" t="s">
        <v>156</v>
      </c>
      <c r="I684" s="53"/>
      <c r="J684" s="52"/>
      <c r="K684" s="100"/>
      <c r="L684" s="36"/>
      <c r="M684" s="36"/>
    </row>
    <row r="685" spans="2:13" ht="12.75" thickBot="1">
      <c r="B685" s="16">
        <v>118</v>
      </c>
      <c r="C685" s="16" t="s">
        <v>122</v>
      </c>
      <c r="D685" s="17" t="s">
        <v>118</v>
      </c>
      <c r="E685" s="29" t="s">
        <v>5</v>
      </c>
      <c r="F685" s="33" t="s">
        <v>24</v>
      </c>
      <c r="G685" s="16" t="s">
        <v>193</v>
      </c>
      <c r="H685" s="16" t="s">
        <v>156</v>
      </c>
      <c r="I685" s="53"/>
      <c r="J685" s="52"/>
      <c r="K685" s="100"/>
      <c r="L685" s="36"/>
      <c r="M685" s="36"/>
    </row>
    <row r="686" spans="2:13" ht="24.75" thickBot="1">
      <c r="B686" s="16">
        <v>119</v>
      </c>
      <c r="C686" s="16" t="s">
        <v>117</v>
      </c>
      <c r="D686" s="17" t="s">
        <v>118</v>
      </c>
      <c r="E686" s="29" t="s">
        <v>5</v>
      </c>
      <c r="F686" s="33" t="s">
        <v>24</v>
      </c>
      <c r="G686" s="16" t="s">
        <v>194</v>
      </c>
      <c r="H686" s="16" t="s">
        <v>156</v>
      </c>
      <c r="I686" s="53"/>
      <c r="J686" s="52"/>
      <c r="K686" s="100"/>
      <c r="L686" s="36"/>
      <c r="M686" s="36"/>
    </row>
    <row r="687" spans="2:13" ht="24.75" thickBot="1">
      <c r="B687" s="16">
        <v>120</v>
      </c>
      <c r="C687" s="16" t="s">
        <v>117</v>
      </c>
      <c r="D687" s="17" t="s">
        <v>118</v>
      </c>
      <c r="E687" s="29" t="s">
        <v>5</v>
      </c>
      <c r="F687" s="33" t="s">
        <v>24</v>
      </c>
      <c r="G687" s="16" t="s">
        <v>195</v>
      </c>
      <c r="H687" s="16" t="s">
        <v>156</v>
      </c>
      <c r="I687" s="53"/>
      <c r="J687" s="52"/>
      <c r="K687" s="100"/>
      <c r="L687" s="36"/>
      <c r="M687" s="36"/>
    </row>
    <row r="688" spans="2:13" ht="12.75" thickBot="1">
      <c r="B688" s="16">
        <v>121</v>
      </c>
      <c r="C688" s="16" t="s">
        <v>135</v>
      </c>
      <c r="D688" s="17" t="s">
        <v>118</v>
      </c>
      <c r="E688" s="29" t="s">
        <v>5</v>
      </c>
      <c r="F688" s="33" t="s">
        <v>24</v>
      </c>
      <c r="G688" s="16" t="s">
        <v>196</v>
      </c>
      <c r="H688" s="16" t="s">
        <v>156</v>
      </c>
      <c r="I688" s="53"/>
      <c r="J688" s="52"/>
      <c r="K688" s="100"/>
      <c r="L688" s="36"/>
      <c r="M688" s="36"/>
    </row>
    <row r="689" spans="2:13" ht="12.75" thickBot="1">
      <c r="B689" s="16">
        <v>122</v>
      </c>
      <c r="C689" s="16" t="s">
        <v>122</v>
      </c>
      <c r="D689" s="17" t="s">
        <v>118</v>
      </c>
      <c r="E689" s="29" t="s">
        <v>5</v>
      </c>
      <c r="F689" s="33" t="s">
        <v>24</v>
      </c>
      <c r="G689" s="16" t="s">
        <v>196</v>
      </c>
      <c r="H689" s="16" t="s">
        <v>156</v>
      </c>
      <c r="I689" s="53"/>
      <c r="J689" s="52"/>
      <c r="K689" s="100"/>
      <c r="L689" s="36"/>
      <c r="M689" s="36"/>
    </row>
    <row r="690" spans="2:13" ht="12.75" thickBot="1">
      <c r="B690" s="16">
        <v>123</v>
      </c>
      <c r="C690" s="16" t="s">
        <v>117</v>
      </c>
      <c r="D690" s="17" t="s">
        <v>118</v>
      </c>
      <c r="E690" s="29" t="s">
        <v>5</v>
      </c>
      <c r="F690" s="33" t="s">
        <v>24</v>
      </c>
      <c r="G690" s="16" t="s">
        <v>196</v>
      </c>
      <c r="H690" s="16" t="s">
        <v>156</v>
      </c>
      <c r="I690" s="53"/>
      <c r="J690" s="52"/>
      <c r="K690" s="100"/>
      <c r="L690" s="36"/>
      <c r="M690" s="36"/>
    </row>
    <row r="691" spans="2:13" ht="24.75" thickBot="1">
      <c r="B691" s="16">
        <v>124</v>
      </c>
      <c r="C691" s="16" t="s">
        <v>132</v>
      </c>
      <c r="D691" s="17" t="s">
        <v>118</v>
      </c>
      <c r="E691" s="29" t="s">
        <v>5</v>
      </c>
      <c r="F691" s="33" t="s">
        <v>24</v>
      </c>
      <c r="G691" s="16" t="s">
        <v>197</v>
      </c>
      <c r="H691" s="16" t="s">
        <v>156</v>
      </c>
      <c r="I691" s="53"/>
      <c r="J691" s="52"/>
      <c r="K691" s="100"/>
      <c r="L691" s="36"/>
      <c r="M691" s="36"/>
    </row>
    <row r="692" spans="2:13" ht="12.75" thickBot="1">
      <c r="B692" s="16">
        <v>125</v>
      </c>
      <c r="C692" s="16" t="s">
        <v>129</v>
      </c>
      <c r="D692" s="17" t="s">
        <v>118</v>
      </c>
      <c r="E692" s="29" t="s">
        <v>5</v>
      </c>
      <c r="F692" s="33" t="s">
        <v>24</v>
      </c>
      <c r="G692" s="16" t="s">
        <v>198</v>
      </c>
      <c r="H692" s="16" t="s">
        <v>156</v>
      </c>
      <c r="I692" s="53"/>
      <c r="J692" s="52"/>
      <c r="K692" s="100"/>
      <c r="L692" s="36"/>
      <c r="M692" s="36"/>
    </row>
    <row r="693" spans="2:13" ht="12.75" thickBot="1">
      <c r="B693" s="16">
        <v>126</v>
      </c>
      <c r="C693" s="16" t="s">
        <v>122</v>
      </c>
      <c r="D693" s="17" t="s">
        <v>118</v>
      </c>
      <c r="E693" s="29" t="s">
        <v>5</v>
      </c>
      <c r="F693" s="33" t="s">
        <v>24</v>
      </c>
      <c r="G693" s="16" t="s">
        <v>199</v>
      </c>
      <c r="H693" s="16" t="s">
        <v>156</v>
      </c>
      <c r="I693" s="53"/>
      <c r="J693" s="52"/>
      <c r="K693" s="100"/>
      <c r="L693" s="36"/>
      <c r="M693" s="36"/>
    </row>
    <row r="694" spans="2:13" ht="12.75" thickBot="1">
      <c r="B694" s="16">
        <v>127</v>
      </c>
      <c r="C694" s="16" t="s">
        <v>117</v>
      </c>
      <c r="D694" s="17" t="s">
        <v>118</v>
      </c>
      <c r="E694" s="29" t="s">
        <v>5</v>
      </c>
      <c r="F694" s="33" t="s">
        <v>24</v>
      </c>
      <c r="G694" s="16" t="s">
        <v>199</v>
      </c>
      <c r="H694" s="16" t="s">
        <v>156</v>
      </c>
      <c r="I694" s="53"/>
      <c r="J694" s="52"/>
      <c r="K694" s="100"/>
      <c r="L694" s="36"/>
      <c r="M694" s="36"/>
    </row>
    <row r="695" spans="2:13" ht="12.75" thickBot="1">
      <c r="B695" s="16">
        <v>128</v>
      </c>
      <c r="C695" s="16" t="s">
        <v>117</v>
      </c>
      <c r="D695" s="17" t="s">
        <v>118</v>
      </c>
      <c r="E695" s="29" t="s">
        <v>5</v>
      </c>
      <c r="F695" s="33" t="s">
        <v>24</v>
      </c>
      <c r="G695" s="16" t="s">
        <v>199</v>
      </c>
      <c r="H695" s="16" t="s">
        <v>156</v>
      </c>
      <c r="I695" s="53"/>
      <c r="J695" s="52"/>
      <c r="K695" s="100"/>
      <c r="L695" s="36"/>
      <c r="M695" s="36"/>
    </row>
    <row r="696" spans="2:13" ht="12.75" thickBot="1">
      <c r="B696" s="16">
        <v>129</v>
      </c>
      <c r="C696" s="16" t="s">
        <v>117</v>
      </c>
      <c r="D696" s="17" t="s">
        <v>118</v>
      </c>
      <c r="E696" s="29" t="s">
        <v>5</v>
      </c>
      <c r="F696" s="33" t="s">
        <v>24</v>
      </c>
      <c r="G696" s="16" t="s">
        <v>200</v>
      </c>
      <c r="H696" s="16" t="s">
        <v>156</v>
      </c>
      <c r="I696" s="53"/>
      <c r="J696" s="52"/>
      <c r="K696" s="100"/>
      <c r="L696" s="36"/>
      <c r="M696" s="36"/>
    </row>
    <row r="697" spans="2:13" ht="12.75" thickBot="1">
      <c r="B697" s="16">
        <v>130</v>
      </c>
      <c r="C697" s="16" t="s">
        <v>117</v>
      </c>
      <c r="D697" s="17" t="s">
        <v>118</v>
      </c>
      <c r="E697" s="29" t="s">
        <v>5</v>
      </c>
      <c r="F697" s="33" t="s">
        <v>59</v>
      </c>
      <c r="G697" s="16" t="s">
        <v>201</v>
      </c>
      <c r="H697" s="16" t="s">
        <v>156</v>
      </c>
      <c r="I697" s="53"/>
      <c r="J697" s="52"/>
      <c r="K697" s="100"/>
      <c r="L697" s="36"/>
      <c r="M697" s="36"/>
    </row>
    <row r="698" spans="2:13" ht="12.75" thickBot="1">
      <c r="B698" s="16">
        <v>131</v>
      </c>
      <c r="C698" s="16" t="s">
        <v>126</v>
      </c>
      <c r="D698" s="17" t="s">
        <v>118</v>
      </c>
      <c r="E698" s="29" t="s">
        <v>5</v>
      </c>
      <c r="F698" s="33" t="s">
        <v>59</v>
      </c>
      <c r="G698" s="16" t="s">
        <v>59</v>
      </c>
      <c r="H698" s="16" t="s">
        <v>156</v>
      </c>
      <c r="I698" s="53"/>
      <c r="J698" s="52"/>
      <c r="K698" s="100"/>
      <c r="L698" s="36"/>
      <c r="M698" s="36"/>
    </row>
    <row r="699" spans="2:13" ht="12.75" thickBot="1">
      <c r="B699" s="16">
        <v>132</v>
      </c>
      <c r="C699" s="16" t="s">
        <v>122</v>
      </c>
      <c r="D699" s="17" t="s">
        <v>118</v>
      </c>
      <c r="E699" s="29" t="s">
        <v>5</v>
      </c>
      <c r="F699" s="33" t="s">
        <v>59</v>
      </c>
      <c r="G699" s="16" t="s">
        <v>59</v>
      </c>
      <c r="H699" s="16" t="s">
        <v>156</v>
      </c>
      <c r="I699" s="53"/>
      <c r="J699" s="52"/>
      <c r="K699" s="100"/>
      <c r="L699" s="36"/>
      <c r="M699" s="36"/>
    </row>
    <row r="700" spans="2:13" ht="12.75" thickBot="1">
      <c r="B700" s="16">
        <v>133</v>
      </c>
      <c r="C700" s="16" t="s">
        <v>128</v>
      </c>
      <c r="D700" s="17" t="s">
        <v>118</v>
      </c>
      <c r="E700" s="29" t="s">
        <v>5</v>
      </c>
      <c r="F700" s="33" t="s">
        <v>59</v>
      </c>
      <c r="G700" s="16" t="s">
        <v>202</v>
      </c>
      <c r="H700" s="16" t="s">
        <v>156</v>
      </c>
      <c r="I700" s="53"/>
      <c r="J700" s="52"/>
      <c r="K700" s="100"/>
      <c r="L700" s="36"/>
      <c r="M700" s="36"/>
    </row>
    <row r="701" spans="2:13" ht="12.75" thickBot="1">
      <c r="B701" s="16">
        <v>134</v>
      </c>
      <c r="C701" s="16" t="s">
        <v>132</v>
      </c>
      <c r="D701" s="17" t="s">
        <v>118</v>
      </c>
      <c r="E701" s="29" t="s">
        <v>5</v>
      </c>
      <c r="F701" s="33" t="s">
        <v>59</v>
      </c>
      <c r="G701" s="16" t="s">
        <v>203</v>
      </c>
      <c r="H701" s="16" t="s">
        <v>156</v>
      </c>
      <c r="I701" s="53"/>
      <c r="J701" s="52"/>
      <c r="K701" s="100"/>
      <c r="L701" s="36"/>
      <c r="M701" s="36"/>
    </row>
    <row r="702" spans="2:13" ht="12.75" thickBot="1">
      <c r="B702" s="16">
        <v>135</v>
      </c>
      <c r="C702" s="16" t="s">
        <v>134</v>
      </c>
      <c r="D702" s="17" t="s">
        <v>118</v>
      </c>
      <c r="E702" s="29" t="s">
        <v>5</v>
      </c>
      <c r="F702" s="33" t="s">
        <v>204</v>
      </c>
      <c r="G702" s="16" t="s">
        <v>205</v>
      </c>
      <c r="H702" s="16" t="s">
        <v>156</v>
      </c>
      <c r="I702" s="53"/>
      <c r="J702" s="52"/>
      <c r="K702" s="100"/>
      <c r="L702" s="36"/>
      <c r="M702" s="36"/>
    </row>
    <row r="703" spans="2:13" ht="12.75" thickBot="1">
      <c r="B703" s="16">
        <v>136</v>
      </c>
      <c r="C703" s="16" t="s">
        <v>135</v>
      </c>
      <c r="D703" s="17" t="s">
        <v>118</v>
      </c>
      <c r="E703" s="29" t="s">
        <v>5</v>
      </c>
      <c r="F703" s="33" t="s">
        <v>204</v>
      </c>
      <c r="G703" s="16" t="s">
        <v>205</v>
      </c>
      <c r="H703" s="16" t="s">
        <v>156</v>
      </c>
      <c r="I703" s="53"/>
      <c r="J703" s="52"/>
      <c r="K703" s="100"/>
      <c r="L703" s="36"/>
      <c r="M703" s="36"/>
    </row>
    <row r="704" spans="2:13" ht="12.75" thickBot="1">
      <c r="B704" s="16">
        <v>137</v>
      </c>
      <c r="C704" s="16" t="s">
        <v>123</v>
      </c>
      <c r="D704" s="17" t="s">
        <v>118</v>
      </c>
      <c r="E704" s="29" t="s">
        <v>5</v>
      </c>
      <c r="F704" s="33" t="s">
        <v>204</v>
      </c>
      <c r="G704" s="16" t="s">
        <v>205</v>
      </c>
      <c r="H704" s="16" t="s">
        <v>156</v>
      </c>
      <c r="I704" s="53"/>
      <c r="J704" s="52"/>
      <c r="K704" s="100"/>
      <c r="L704" s="36"/>
      <c r="M704" s="36"/>
    </row>
    <row r="705" spans="2:13" ht="24.75" thickBot="1">
      <c r="B705" s="16">
        <v>138</v>
      </c>
      <c r="C705" s="16" t="s">
        <v>117</v>
      </c>
      <c r="D705" s="17" t="s">
        <v>118</v>
      </c>
      <c r="E705" s="29" t="s">
        <v>5</v>
      </c>
      <c r="F705" s="33" t="s">
        <v>206</v>
      </c>
      <c r="G705" s="16" t="s">
        <v>207</v>
      </c>
      <c r="H705" s="16" t="s">
        <v>156</v>
      </c>
      <c r="I705" s="53"/>
      <c r="J705" s="52"/>
      <c r="K705" s="100"/>
      <c r="L705" s="36"/>
      <c r="M705" s="36"/>
    </row>
    <row r="706" spans="2:13" ht="12.75" thickBot="1">
      <c r="B706" s="16">
        <v>139</v>
      </c>
      <c r="C706" s="16" t="s">
        <v>122</v>
      </c>
      <c r="D706" s="17" t="s">
        <v>118</v>
      </c>
      <c r="E706" s="29" t="s">
        <v>5</v>
      </c>
      <c r="F706" s="33" t="s">
        <v>206</v>
      </c>
      <c r="G706" s="16" t="s">
        <v>208</v>
      </c>
      <c r="H706" s="16" t="s">
        <v>156</v>
      </c>
      <c r="I706" s="53"/>
      <c r="J706" s="52"/>
      <c r="K706" s="100"/>
      <c r="L706" s="36"/>
      <c r="M706" s="36"/>
    </row>
    <row r="707" spans="2:13" ht="12.75" thickBot="1">
      <c r="B707" s="16">
        <v>140</v>
      </c>
      <c r="C707" s="16" t="s">
        <v>129</v>
      </c>
      <c r="D707" s="17" t="s">
        <v>118</v>
      </c>
      <c r="E707" s="29" t="s">
        <v>5</v>
      </c>
      <c r="F707" s="33" t="s">
        <v>206</v>
      </c>
      <c r="G707" s="16" t="s">
        <v>208</v>
      </c>
      <c r="H707" s="16" t="s">
        <v>156</v>
      </c>
      <c r="I707" s="53"/>
      <c r="J707" s="52"/>
      <c r="K707" s="100"/>
      <c r="L707" s="36"/>
      <c r="M707" s="36"/>
    </row>
    <row r="708" spans="2:13" ht="12.75" thickBot="1">
      <c r="B708" s="16">
        <v>141</v>
      </c>
      <c r="C708" s="16" t="s">
        <v>117</v>
      </c>
      <c r="D708" s="17" t="s">
        <v>118</v>
      </c>
      <c r="E708" s="29" t="s">
        <v>5</v>
      </c>
      <c r="F708" s="33" t="s">
        <v>206</v>
      </c>
      <c r="G708" s="16" t="s">
        <v>208</v>
      </c>
      <c r="H708" s="16" t="s">
        <v>156</v>
      </c>
      <c r="I708" s="53"/>
      <c r="J708" s="52"/>
      <c r="K708" s="100"/>
      <c r="L708" s="36"/>
      <c r="M708" s="36"/>
    </row>
    <row r="709" spans="2:13" ht="12.75" thickBot="1">
      <c r="B709" s="16">
        <v>142</v>
      </c>
      <c r="C709" s="16" t="s">
        <v>117</v>
      </c>
      <c r="D709" s="17" t="s">
        <v>118</v>
      </c>
      <c r="E709" s="29" t="s">
        <v>5</v>
      </c>
      <c r="F709" s="33" t="s">
        <v>206</v>
      </c>
      <c r="G709" s="16" t="s">
        <v>208</v>
      </c>
      <c r="H709" s="16" t="s">
        <v>156</v>
      </c>
      <c r="I709" s="53"/>
      <c r="J709" s="52"/>
      <c r="K709" s="100"/>
      <c r="L709" s="36"/>
      <c r="M709" s="36"/>
    </row>
    <row r="710" spans="2:13" ht="12.75" thickBot="1">
      <c r="B710" s="16">
        <v>143</v>
      </c>
      <c r="C710" s="16" t="s">
        <v>134</v>
      </c>
      <c r="D710" s="17" t="s">
        <v>118</v>
      </c>
      <c r="E710" s="29" t="s">
        <v>5</v>
      </c>
      <c r="F710" s="33" t="s">
        <v>206</v>
      </c>
      <c r="G710" s="16" t="s">
        <v>209</v>
      </c>
      <c r="H710" s="16" t="s">
        <v>156</v>
      </c>
      <c r="I710" s="53"/>
      <c r="J710" s="52"/>
      <c r="K710" s="100"/>
      <c r="L710" s="36"/>
      <c r="M710" s="36"/>
    </row>
    <row r="711" spans="2:13" ht="12.75" thickBot="1">
      <c r="B711" s="16">
        <v>144</v>
      </c>
      <c r="C711" s="16" t="s">
        <v>134</v>
      </c>
      <c r="D711" s="17" t="s">
        <v>118</v>
      </c>
      <c r="E711" s="29" t="s">
        <v>5</v>
      </c>
      <c r="F711" s="33" t="s">
        <v>206</v>
      </c>
      <c r="G711" s="16" t="s">
        <v>210</v>
      </c>
      <c r="H711" s="16" t="s">
        <v>156</v>
      </c>
      <c r="I711" s="53"/>
      <c r="J711" s="52"/>
      <c r="K711" s="100"/>
      <c r="L711" s="36"/>
      <c r="M711" s="36"/>
    </row>
    <row r="712" spans="2:13" ht="12.75" thickBot="1">
      <c r="B712" s="16">
        <v>145</v>
      </c>
      <c r="C712" s="16" t="s">
        <v>122</v>
      </c>
      <c r="D712" s="17" t="s">
        <v>118</v>
      </c>
      <c r="E712" s="29" t="s">
        <v>5</v>
      </c>
      <c r="F712" s="33" t="s">
        <v>206</v>
      </c>
      <c r="G712" s="16" t="s">
        <v>210</v>
      </c>
      <c r="H712" s="16" t="s">
        <v>156</v>
      </c>
      <c r="I712" s="53"/>
      <c r="J712" s="52"/>
      <c r="K712" s="100"/>
      <c r="L712" s="36"/>
      <c r="M712" s="36"/>
    </row>
    <row r="713" spans="2:13" ht="12.75" thickBot="1">
      <c r="B713" s="16">
        <v>146</v>
      </c>
      <c r="C713" s="16" t="s">
        <v>122</v>
      </c>
      <c r="D713" s="17" t="s">
        <v>118</v>
      </c>
      <c r="E713" s="29" t="s">
        <v>5</v>
      </c>
      <c r="F713" s="33" t="s">
        <v>206</v>
      </c>
      <c r="G713" s="16" t="s">
        <v>211</v>
      </c>
      <c r="H713" s="16" t="s">
        <v>156</v>
      </c>
      <c r="I713" s="53"/>
      <c r="J713" s="52"/>
      <c r="K713" s="100"/>
      <c r="L713" s="36"/>
      <c r="M713" s="36"/>
    </row>
    <row r="714" spans="2:13" ht="12.75" thickBot="1">
      <c r="B714" s="16">
        <v>147</v>
      </c>
      <c r="C714" s="16" t="s">
        <v>131</v>
      </c>
      <c r="D714" s="17" t="s">
        <v>118</v>
      </c>
      <c r="E714" s="29" t="s">
        <v>5</v>
      </c>
      <c r="F714" s="33" t="s">
        <v>206</v>
      </c>
      <c r="G714" s="16" t="s">
        <v>212</v>
      </c>
      <c r="H714" s="16" t="s">
        <v>156</v>
      </c>
      <c r="I714" s="53"/>
      <c r="J714" s="52"/>
      <c r="K714" s="100"/>
      <c r="L714" s="36"/>
      <c r="M714" s="36"/>
    </row>
    <row r="715" spans="2:13" ht="12.75" thickBot="1">
      <c r="B715" s="16">
        <v>148</v>
      </c>
      <c r="C715" s="16" t="s">
        <v>134</v>
      </c>
      <c r="D715" s="17" t="s">
        <v>118</v>
      </c>
      <c r="E715" s="29" t="s">
        <v>5</v>
      </c>
      <c r="F715" s="33" t="s">
        <v>206</v>
      </c>
      <c r="G715" s="16" t="s">
        <v>212</v>
      </c>
      <c r="H715" s="16" t="s">
        <v>156</v>
      </c>
      <c r="I715" s="53"/>
      <c r="J715" s="52"/>
      <c r="K715" s="100"/>
      <c r="L715" s="36"/>
      <c r="M715" s="36"/>
    </row>
    <row r="716" spans="2:13" ht="12.75" thickBot="1">
      <c r="B716" s="16">
        <v>149</v>
      </c>
      <c r="C716" s="16" t="s">
        <v>124</v>
      </c>
      <c r="D716" s="17" t="s">
        <v>118</v>
      </c>
      <c r="E716" s="29" t="s">
        <v>5</v>
      </c>
      <c r="F716" s="33" t="s">
        <v>206</v>
      </c>
      <c r="G716" s="16" t="s">
        <v>212</v>
      </c>
      <c r="H716" s="16" t="s">
        <v>156</v>
      </c>
      <c r="I716" s="53"/>
      <c r="J716" s="52"/>
      <c r="K716" s="100"/>
      <c r="L716" s="36"/>
      <c r="M716" s="36"/>
    </row>
    <row r="717" spans="2:13">
      <c r="B717" s="16">
        <v>150</v>
      </c>
      <c r="C717" s="16" t="s">
        <v>126</v>
      </c>
      <c r="D717" s="17" t="s">
        <v>118</v>
      </c>
      <c r="E717" s="29" t="s">
        <v>5</v>
      </c>
      <c r="F717" s="33" t="s">
        <v>206</v>
      </c>
      <c r="G717" s="16" t="s">
        <v>212</v>
      </c>
      <c r="H717" s="16" t="s">
        <v>156</v>
      </c>
      <c r="I717" s="53"/>
      <c r="J717" s="52"/>
      <c r="K717" s="100"/>
      <c r="L717" s="36"/>
      <c r="M717" s="36"/>
    </row>
    <row r="718" spans="2:13" ht="12.75" thickBot="1">
      <c r="B718" s="14">
        <v>151</v>
      </c>
      <c r="C718" s="14" t="s">
        <v>122</v>
      </c>
      <c r="D718" s="15" t="s">
        <v>118</v>
      </c>
      <c r="E718" s="29" t="s">
        <v>5</v>
      </c>
      <c r="F718" s="29" t="s">
        <v>206</v>
      </c>
      <c r="G718" s="14" t="s">
        <v>212</v>
      </c>
      <c r="H718" s="14" t="s">
        <v>156</v>
      </c>
      <c r="I718" s="53"/>
      <c r="J718" s="52"/>
      <c r="K718" s="100"/>
      <c r="L718" s="36"/>
      <c r="M718" s="36"/>
    </row>
    <row r="719" spans="2:13" ht="12.75" thickBot="1">
      <c r="B719" s="16">
        <v>152</v>
      </c>
      <c r="C719" s="16" t="s">
        <v>122</v>
      </c>
      <c r="D719" s="17" t="s">
        <v>118</v>
      </c>
      <c r="E719" s="29" t="s">
        <v>5</v>
      </c>
      <c r="F719" s="33" t="s">
        <v>206</v>
      </c>
      <c r="G719" s="16" t="s">
        <v>212</v>
      </c>
      <c r="H719" s="16" t="s">
        <v>156</v>
      </c>
      <c r="I719" s="53"/>
      <c r="J719" s="52"/>
      <c r="K719" s="100"/>
      <c r="L719" s="36"/>
      <c r="M719" s="36"/>
    </row>
    <row r="720" spans="2:13" ht="12.75" thickBot="1">
      <c r="B720" s="16">
        <v>153</v>
      </c>
      <c r="C720" s="16" t="s">
        <v>122</v>
      </c>
      <c r="D720" s="17" t="s">
        <v>118</v>
      </c>
      <c r="E720" s="29" t="s">
        <v>5</v>
      </c>
      <c r="F720" s="33" t="s">
        <v>206</v>
      </c>
      <c r="G720" s="16" t="s">
        <v>212</v>
      </c>
      <c r="H720" s="16" t="s">
        <v>156</v>
      </c>
      <c r="I720" s="53"/>
      <c r="J720" s="52"/>
      <c r="K720" s="100"/>
      <c r="L720" s="36"/>
      <c r="M720" s="36"/>
    </row>
    <row r="721" spans="2:13" ht="12.75" thickBot="1">
      <c r="B721" s="16">
        <v>154</v>
      </c>
      <c r="C721" s="16" t="s">
        <v>123</v>
      </c>
      <c r="D721" s="17" t="s">
        <v>118</v>
      </c>
      <c r="E721" s="29" t="s">
        <v>5</v>
      </c>
      <c r="F721" s="33" t="s">
        <v>206</v>
      </c>
      <c r="G721" s="16" t="s">
        <v>213</v>
      </c>
      <c r="H721" s="16" t="s">
        <v>156</v>
      </c>
      <c r="I721" s="53"/>
      <c r="J721" s="52"/>
      <c r="K721" s="100"/>
      <c r="L721" s="36"/>
      <c r="M721" s="36"/>
    </row>
    <row r="722" spans="2:13" ht="12.75" thickBot="1">
      <c r="B722" s="16">
        <v>155</v>
      </c>
      <c r="C722" s="16" t="s">
        <v>129</v>
      </c>
      <c r="D722" s="17" t="s">
        <v>118</v>
      </c>
      <c r="E722" s="29" t="s">
        <v>5</v>
      </c>
      <c r="F722" s="33" t="s">
        <v>206</v>
      </c>
      <c r="G722" s="16" t="s">
        <v>214</v>
      </c>
      <c r="H722" s="16" t="s">
        <v>156</v>
      </c>
      <c r="I722" s="53"/>
      <c r="J722" s="52"/>
      <c r="K722" s="100"/>
      <c r="L722" s="36"/>
      <c r="M722" s="36"/>
    </row>
    <row r="723" spans="2:13" ht="24.75" thickBot="1">
      <c r="B723" s="16">
        <v>156</v>
      </c>
      <c r="C723" s="16" t="s">
        <v>126</v>
      </c>
      <c r="D723" s="17" t="s">
        <v>118</v>
      </c>
      <c r="E723" s="29" t="s">
        <v>5</v>
      </c>
      <c r="F723" s="33" t="s">
        <v>215</v>
      </c>
      <c r="G723" s="16" t="s">
        <v>216</v>
      </c>
      <c r="H723" s="16" t="s">
        <v>156</v>
      </c>
      <c r="I723" s="53"/>
      <c r="J723" s="52"/>
      <c r="K723" s="100"/>
      <c r="L723" s="36"/>
      <c r="M723" s="36"/>
    </row>
    <row r="724" spans="2:13" ht="24.75" thickBot="1">
      <c r="B724" s="16">
        <v>157</v>
      </c>
      <c r="C724" s="16" t="s">
        <v>127</v>
      </c>
      <c r="D724" s="17" t="s">
        <v>118</v>
      </c>
      <c r="E724" s="29" t="s">
        <v>5</v>
      </c>
      <c r="F724" s="33" t="s">
        <v>215</v>
      </c>
      <c r="G724" s="16" t="s">
        <v>216</v>
      </c>
      <c r="H724" s="16" t="s">
        <v>156</v>
      </c>
      <c r="I724" s="53"/>
      <c r="J724" s="52"/>
      <c r="K724" s="100"/>
      <c r="L724" s="36"/>
      <c r="M724" s="36"/>
    </row>
    <row r="725" spans="2:13" ht="12.75" thickBot="1">
      <c r="B725" s="16">
        <v>158</v>
      </c>
      <c r="C725" s="16" t="s">
        <v>129</v>
      </c>
      <c r="D725" s="17" t="s">
        <v>118</v>
      </c>
      <c r="E725" s="29" t="s">
        <v>5</v>
      </c>
      <c r="F725" s="33" t="s">
        <v>215</v>
      </c>
      <c r="G725" s="16" t="s">
        <v>217</v>
      </c>
      <c r="H725" s="16" t="s">
        <v>156</v>
      </c>
      <c r="I725" s="53"/>
      <c r="J725" s="52"/>
      <c r="K725" s="100"/>
      <c r="L725" s="36"/>
      <c r="M725" s="36"/>
    </row>
    <row r="726" spans="2:13" ht="12.75" thickBot="1">
      <c r="B726" s="16">
        <v>159</v>
      </c>
      <c r="C726" s="16" t="s">
        <v>124</v>
      </c>
      <c r="D726" s="17" t="s">
        <v>118</v>
      </c>
      <c r="E726" s="29" t="s">
        <v>5</v>
      </c>
      <c r="F726" s="33" t="s">
        <v>215</v>
      </c>
      <c r="G726" s="16" t="s">
        <v>217</v>
      </c>
      <c r="H726" s="16" t="s">
        <v>156</v>
      </c>
      <c r="I726" s="53"/>
      <c r="J726" s="52"/>
      <c r="K726" s="100"/>
      <c r="L726" s="36"/>
      <c r="M726" s="36"/>
    </row>
    <row r="727" spans="2:13" ht="12.75" thickBot="1">
      <c r="B727" s="16">
        <v>160</v>
      </c>
      <c r="C727" s="16" t="s">
        <v>127</v>
      </c>
      <c r="D727" s="17" t="s">
        <v>118</v>
      </c>
      <c r="E727" s="29" t="s">
        <v>5</v>
      </c>
      <c r="F727" s="33" t="s">
        <v>215</v>
      </c>
      <c r="G727" s="16" t="s">
        <v>217</v>
      </c>
      <c r="H727" s="16" t="s">
        <v>156</v>
      </c>
      <c r="I727" s="53"/>
      <c r="J727" s="52"/>
      <c r="K727" s="100"/>
      <c r="L727" s="36"/>
      <c r="M727" s="36"/>
    </row>
    <row r="728" spans="2:13" ht="12.75" thickBot="1">
      <c r="B728" s="16">
        <v>161</v>
      </c>
      <c r="C728" s="16" t="s">
        <v>122</v>
      </c>
      <c r="D728" s="17" t="s">
        <v>118</v>
      </c>
      <c r="E728" s="29" t="s">
        <v>5</v>
      </c>
      <c r="F728" s="33" t="s">
        <v>215</v>
      </c>
      <c r="G728" s="16" t="s">
        <v>217</v>
      </c>
      <c r="H728" s="16" t="s">
        <v>156</v>
      </c>
      <c r="I728" s="53"/>
      <c r="J728" s="52"/>
      <c r="K728" s="100"/>
      <c r="L728" s="36"/>
      <c r="M728" s="36"/>
    </row>
    <row r="729" spans="2:13" ht="12.75" thickBot="1">
      <c r="B729" s="16">
        <v>162</v>
      </c>
      <c r="C729" s="16" t="s">
        <v>128</v>
      </c>
      <c r="D729" s="17" t="s">
        <v>118</v>
      </c>
      <c r="E729" s="29" t="s">
        <v>5</v>
      </c>
      <c r="F729" s="33" t="s">
        <v>215</v>
      </c>
      <c r="G729" s="16" t="s">
        <v>217</v>
      </c>
      <c r="H729" s="16" t="s">
        <v>156</v>
      </c>
      <c r="I729" s="53"/>
      <c r="J729" s="52"/>
      <c r="K729" s="100"/>
      <c r="L729" s="36"/>
      <c r="M729" s="36"/>
    </row>
    <row r="730" spans="2:13" ht="12.75" thickBot="1">
      <c r="B730" s="16">
        <v>163</v>
      </c>
      <c r="C730" s="16" t="s">
        <v>124</v>
      </c>
      <c r="D730" s="17" t="s">
        <v>118</v>
      </c>
      <c r="E730" s="29" t="s">
        <v>5</v>
      </c>
      <c r="F730" s="33" t="s">
        <v>215</v>
      </c>
      <c r="G730" s="16" t="s">
        <v>217</v>
      </c>
      <c r="H730" s="16" t="s">
        <v>156</v>
      </c>
      <c r="I730" s="53"/>
      <c r="J730" s="52"/>
      <c r="K730" s="100"/>
      <c r="L730" s="36"/>
      <c r="M730" s="36"/>
    </row>
    <row r="731" spans="2:13" ht="12.75" thickBot="1">
      <c r="B731" s="16">
        <v>164</v>
      </c>
      <c r="C731" s="16" t="s">
        <v>126</v>
      </c>
      <c r="D731" s="17" t="s">
        <v>118</v>
      </c>
      <c r="E731" s="29" t="s">
        <v>5</v>
      </c>
      <c r="F731" s="33" t="s">
        <v>215</v>
      </c>
      <c r="G731" s="16" t="s">
        <v>217</v>
      </c>
      <c r="H731" s="16" t="s">
        <v>156</v>
      </c>
      <c r="I731" s="53"/>
      <c r="J731" s="52"/>
      <c r="K731" s="100"/>
      <c r="L731" s="36"/>
      <c r="M731" s="36"/>
    </row>
    <row r="732" spans="2:13" ht="12.75" thickBot="1">
      <c r="B732" s="16">
        <v>165</v>
      </c>
      <c r="C732" s="16" t="s">
        <v>131</v>
      </c>
      <c r="D732" s="17" t="s">
        <v>118</v>
      </c>
      <c r="E732" s="29" t="s">
        <v>5</v>
      </c>
      <c r="F732" s="33" t="s">
        <v>215</v>
      </c>
      <c r="G732" s="16" t="s">
        <v>217</v>
      </c>
      <c r="H732" s="16" t="s">
        <v>156</v>
      </c>
      <c r="I732" s="53"/>
      <c r="J732" s="52"/>
      <c r="K732" s="100"/>
      <c r="L732" s="36"/>
      <c r="M732" s="36"/>
    </row>
    <row r="733" spans="2:13" ht="12.75" thickBot="1">
      <c r="B733" s="16">
        <v>166</v>
      </c>
      <c r="C733" s="16" t="s">
        <v>122</v>
      </c>
      <c r="D733" s="17" t="s">
        <v>118</v>
      </c>
      <c r="E733" s="29" t="s">
        <v>5</v>
      </c>
      <c r="F733" s="33" t="s">
        <v>215</v>
      </c>
      <c r="G733" s="16" t="s">
        <v>217</v>
      </c>
      <c r="H733" s="16" t="s">
        <v>156</v>
      </c>
      <c r="I733" s="53"/>
      <c r="J733" s="52"/>
      <c r="K733" s="100"/>
      <c r="L733" s="36"/>
      <c r="M733" s="36"/>
    </row>
    <row r="734" spans="2:13" ht="12.75" thickBot="1">
      <c r="B734" s="16">
        <v>167</v>
      </c>
      <c r="C734" s="16" t="s">
        <v>117</v>
      </c>
      <c r="D734" s="17" t="s">
        <v>118</v>
      </c>
      <c r="E734" s="29" t="s">
        <v>5</v>
      </c>
      <c r="F734" s="33" t="s">
        <v>218</v>
      </c>
      <c r="G734" s="16" t="s">
        <v>219</v>
      </c>
      <c r="H734" s="16" t="s">
        <v>156</v>
      </c>
      <c r="I734" s="53"/>
      <c r="J734" s="52"/>
      <c r="K734" s="100"/>
      <c r="L734" s="36"/>
      <c r="M734" s="36"/>
    </row>
    <row r="735" spans="2:13" ht="24.75" thickBot="1">
      <c r="B735" s="16">
        <v>168</v>
      </c>
      <c r="C735" s="16" t="s">
        <v>122</v>
      </c>
      <c r="D735" s="17" t="s">
        <v>118</v>
      </c>
      <c r="E735" s="29" t="s">
        <v>5</v>
      </c>
      <c r="F735" s="33" t="s">
        <v>218</v>
      </c>
      <c r="G735" s="16" t="s">
        <v>220</v>
      </c>
      <c r="H735" s="16" t="s">
        <v>156</v>
      </c>
      <c r="I735" s="53"/>
      <c r="J735" s="52"/>
      <c r="K735" s="100"/>
      <c r="L735" s="36"/>
      <c r="M735" s="36"/>
    </row>
    <row r="736" spans="2:13" ht="24.75" thickBot="1">
      <c r="B736" s="16">
        <v>169</v>
      </c>
      <c r="C736" s="16" t="s">
        <v>131</v>
      </c>
      <c r="D736" s="17" t="s">
        <v>118</v>
      </c>
      <c r="E736" s="29" t="s">
        <v>5</v>
      </c>
      <c r="F736" s="33" t="s">
        <v>218</v>
      </c>
      <c r="G736" s="16" t="s">
        <v>221</v>
      </c>
      <c r="H736" s="16" t="s">
        <v>156</v>
      </c>
      <c r="I736" s="53"/>
      <c r="J736" s="52"/>
      <c r="K736" s="100"/>
      <c r="L736" s="36"/>
      <c r="M736" s="36"/>
    </row>
    <row r="737" spans="2:13" ht="24.75" thickBot="1">
      <c r="B737" s="16">
        <v>170</v>
      </c>
      <c r="C737" s="16" t="s">
        <v>117</v>
      </c>
      <c r="D737" s="17" t="s">
        <v>118</v>
      </c>
      <c r="E737" s="29" t="s">
        <v>5</v>
      </c>
      <c r="F737" s="33" t="s">
        <v>218</v>
      </c>
      <c r="G737" s="16" t="s">
        <v>221</v>
      </c>
      <c r="H737" s="16" t="s">
        <v>156</v>
      </c>
      <c r="I737" s="53"/>
      <c r="J737" s="52"/>
      <c r="K737" s="100"/>
      <c r="L737" s="36"/>
      <c r="M737" s="36"/>
    </row>
    <row r="738" spans="2:13" ht="12.75" thickBot="1">
      <c r="B738" s="16">
        <v>171</v>
      </c>
      <c r="C738" s="16" t="s">
        <v>132</v>
      </c>
      <c r="D738" s="17" t="s">
        <v>118</v>
      </c>
      <c r="E738" s="29" t="s">
        <v>5</v>
      </c>
      <c r="F738" s="33" t="s">
        <v>218</v>
      </c>
      <c r="G738" s="16" t="s">
        <v>222</v>
      </c>
      <c r="H738" s="16" t="s">
        <v>156</v>
      </c>
      <c r="I738" s="53"/>
      <c r="J738" s="52"/>
      <c r="K738" s="100"/>
      <c r="L738" s="36"/>
      <c r="M738" s="36"/>
    </row>
    <row r="739" spans="2:13" ht="12.75" thickBot="1">
      <c r="B739" s="16">
        <v>172</v>
      </c>
      <c r="C739" s="16" t="s">
        <v>124</v>
      </c>
      <c r="D739" s="17" t="s">
        <v>118</v>
      </c>
      <c r="E739" s="29" t="s">
        <v>5</v>
      </c>
      <c r="F739" s="33" t="s">
        <v>218</v>
      </c>
      <c r="G739" s="16" t="s">
        <v>222</v>
      </c>
      <c r="H739" s="16" t="s">
        <v>156</v>
      </c>
      <c r="I739" s="53"/>
      <c r="J739" s="52"/>
      <c r="K739" s="100"/>
      <c r="L739" s="36"/>
      <c r="M739" s="36"/>
    </row>
    <row r="740" spans="2:13" ht="12.75" thickBot="1">
      <c r="B740" s="16">
        <v>173</v>
      </c>
      <c r="C740" s="16" t="s">
        <v>135</v>
      </c>
      <c r="D740" s="17" t="s">
        <v>118</v>
      </c>
      <c r="E740" s="29" t="s">
        <v>5</v>
      </c>
      <c r="F740" s="33" t="s">
        <v>218</v>
      </c>
      <c r="G740" s="16" t="s">
        <v>222</v>
      </c>
      <c r="H740" s="16" t="s">
        <v>156</v>
      </c>
      <c r="I740" s="53"/>
      <c r="J740" s="52"/>
      <c r="K740" s="100"/>
      <c r="L740" s="36"/>
      <c r="M740" s="36"/>
    </row>
    <row r="741" spans="2:13" ht="12.75" thickBot="1">
      <c r="B741" s="16">
        <v>174</v>
      </c>
      <c r="C741" s="16" t="s">
        <v>117</v>
      </c>
      <c r="D741" s="17" t="s">
        <v>118</v>
      </c>
      <c r="E741" s="29" t="s">
        <v>5</v>
      </c>
      <c r="F741" s="33" t="s">
        <v>218</v>
      </c>
      <c r="G741" s="16" t="s">
        <v>222</v>
      </c>
      <c r="H741" s="16" t="s">
        <v>156</v>
      </c>
      <c r="I741" s="53"/>
      <c r="J741" s="52"/>
      <c r="K741" s="100"/>
      <c r="L741" s="36"/>
      <c r="M741" s="36"/>
    </row>
    <row r="742" spans="2:13" ht="12.75" thickBot="1">
      <c r="B742" s="16">
        <v>175</v>
      </c>
      <c r="C742" s="16" t="s">
        <v>126</v>
      </c>
      <c r="D742" s="17" t="s">
        <v>118</v>
      </c>
      <c r="E742" s="29" t="s">
        <v>5</v>
      </c>
      <c r="F742" s="33" t="s">
        <v>218</v>
      </c>
      <c r="G742" s="16" t="s">
        <v>223</v>
      </c>
      <c r="H742" s="16" t="s">
        <v>156</v>
      </c>
      <c r="I742" s="53"/>
      <c r="J742" s="52"/>
      <c r="K742" s="100"/>
      <c r="L742" s="36"/>
      <c r="M742" s="36"/>
    </row>
    <row r="743" spans="2:13" ht="12.75" thickBot="1">
      <c r="B743" s="16">
        <v>176</v>
      </c>
      <c r="C743" s="16" t="s">
        <v>126</v>
      </c>
      <c r="D743" s="17" t="s">
        <v>118</v>
      </c>
      <c r="E743" s="29" t="s">
        <v>5</v>
      </c>
      <c r="F743" s="33" t="s">
        <v>218</v>
      </c>
      <c r="G743" s="16" t="s">
        <v>224</v>
      </c>
      <c r="H743" s="16" t="s">
        <v>156</v>
      </c>
      <c r="I743" s="53"/>
      <c r="J743" s="52"/>
      <c r="K743" s="100"/>
      <c r="L743" s="36"/>
      <c r="M743" s="36"/>
    </row>
    <row r="744" spans="2:13" ht="12.75" thickBot="1">
      <c r="B744" s="16">
        <v>177</v>
      </c>
      <c r="C744" s="16" t="s">
        <v>128</v>
      </c>
      <c r="D744" s="17" t="s">
        <v>118</v>
      </c>
      <c r="E744" s="29" t="s">
        <v>5</v>
      </c>
      <c r="F744" s="33" t="s">
        <v>218</v>
      </c>
      <c r="G744" s="16" t="s">
        <v>225</v>
      </c>
      <c r="H744" s="16" t="s">
        <v>156</v>
      </c>
      <c r="I744" s="53"/>
      <c r="J744" s="52"/>
      <c r="K744" s="100"/>
      <c r="L744" s="36"/>
      <c r="M744" s="36"/>
    </row>
    <row r="745" spans="2:13" ht="12.75" thickBot="1">
      <c r="B745" s="16">
        <v>178</v>
      </c>
      <c r="C745" s="16" t="s">
        <v>117</v>
      </c>
      <c r="D745" s="17" t="s">
        <v>118</v>
      </c>
      <c r="E745" s="29" t="s">
        <v>5</v>
      </c>
      <c r="F745" s="33" t="s">
        <v>218</v>
      </c>
      <c r="G745" s="16" t="s">
        <v>225</v>
      </c>
      <c r="H745" s="16" t="s">
        <v>156</v>
      </c>
      <c r="I745" s="53"/>
      <c r="J745" s="52"/>
      <c r="K745" s="100"/>
      <c r="L745" s="36"/>
      <c r="M745" s="36"/>
    </row>
    <row r="746" spans="2:13" ht="12.75" thickBot="1">
      <c r="B746" s="16">
        <v>179</v>
      </c>
      <c r="C746" s="16" t="s">
        <v>134</v>
      </c>
      <c r="D746" s="17" t="s">
        <v>118</v>
      </c>
      <c r="E746" s="29" t="s">
        <v>5</v>
      </c>
      <c r="F746" s="33" t="s">
        <v>218</v>
      </c>
      <c r="G746" s="16" t="s">
        <v>226</v>
      </c>
      <c r="H746" s="16" t="s">
        <v>156</v>
      </c>
      <c r="I746" s="53"/>
      <c r="J746" s="52"/>
      <c r="K746" s="100"/>
      <c r="L746" s="36"/>
      <c r="M746" s="36"/>
    </row>
    <row r="747" spans="2:13" ht="12.75" thickBot="1">
      <c r="B747" s="16">
        <v>180</v>
      </c>
      <c r="C747" s="16" t="s">
        <v>128</v>
      </c>
      <c r="D747" s="17" t="s">
        <v>118</v>
      </c>
      <c r="E747" s="29" t="s">
        <v>5</v>
      </c>
      <c r="F747" s="33" t="s">
        <v>218</v>
      </c>
      <c r="G747" s="16" t="s">
        <v>227</v>
      </c>
      <c r="H747" s="16" t="s">
        <v>156</v>
      </c>
      <c r="I747" s="53"/>
      <c r="J747" s="52"/>
      <c r="K747" s="100"/>
      <c r="L747" s="36"/>
      <c r="M747" s="36"/>
    </row>
    <row r="748" spans="2:13" ht="12.75" thickBot="1">
      <c r="B748" s="16">
        <v>181</v>
      </c>
      <c r="C748" s="16" t="s">
        <v>132</v>
      </c>
      <c r="D748" s="17" t="s">
        <v>118</v>
      </c>
      <c r="E748" s="29" t="s">
        <v>5</v>
      </c>
      <c r="F748" s="33" t="s">
        <v>218</v>
      </c>
      <c r="G748" s="16" t="s">
        <v>228</v>
      </c>
      <c r="H748" s="16" t="s">
        <v>156</v>
      </c>
      <c r="I748" s="53"/>
      <c r="J748" s="52"/>
      <c r="K748" s="100"/>
      <c r="L748" s="36"/>
      <c r="M748" s="36"/>
    </row>
    <row r="749" spans="2:13" ht="12.75" thickBot="1">
      <c r="B749" s="16">
        <v>182</v>
      </c>
      <c r="C749" s="16" t="s">
        <v>123</v>
      </c>
      <c r="D749" s="17" t="s">
        <v>118</v>
      </c>
      <c r="E749" s="29" t="s">
        <v>5</v>
      </c>
      <c r="F749" s="33" t="s">
        <v>218</v>
      </c>
      <c r="G749" s="16" t="s">
        <v>228</v>
      </c>
      <c r="H749" s="16" t="s">
        <v>156</v>
      </c>
      <c r="I749" s="53"/>
      <c r="J749" s="52"/>
      <c r="K749" s="100"/>
      <c r="L749" s="36"/>
      <c r="M749" s="36"/>
    </row>
    <row r="750" spans="2:13" ht="12.75" thickBot="1">
      <c r="B750" s="16">
        <v>183</v>
      </c>
      <c r="C750" s="16" t="s">
        <v>132</v>
      </c>
      <c r="D750" s="17" t="s">
        <v>118</v>
      </c>
      <c r="E750" s="29" t="s">
        <v>5</v>
      </c>
      <c r="F750" s="33" t="s">
        <v>218</v>
      </c>
      <c r="G750" s="16" t="s">
        <v>228</v>
      </c>
      <c r="H750" s="16" t="s">
        <v>156</v>
      </c>
      <c r="I750" s="53"/>
      <c r="J750" s="52"/>
      <c r="K750" s="100"/>
      <c r="L750" s="36"/>
      <c r="M750" s="36"/>
    </row>
    <row r="751" spans="2:13" ht="12.75" thickBot="1">
      <c r="B751" s="16">
        <v>184</v>
      </c>
      <c r="C751" s="16" t="s">
        <v>122</v>
      </c>
      <c r="D751" s="17" t="s">
        <v>118</v>
      </c>
      <c r="E751" s="29" t="s">
        <v>5</v>
      </c>
      <c r="F751" s="33" t="s">
        <v>218</v>
      </c>
      <c r="G751" s="16" t="s">
        <v>228</v>
      </c>
      <c r="H751" s="16" t="s">
        <v>156</v>
      </c>
      <c r="I751" s="53"/>
      <c r="J751" s="52"/>
      <c r="K751" s="100"/>
      <c r="L751" s="36"/>
      <c r="M751" s="36"/>
    </row>
    <row r="752" spans="2:13" ht="12.75" thickBot="1">
      <c r="B752" s="16">
        <v>185</v>
      </c>
      <c r="C752" s="16" t="s">
        <v>124</v>
      </c>
      <c r="D752" s="17" t="s">
        <v>118</v>
      </c>
      <c r="E752" s="29" t="s">
        <v>5</v>
      </c>
      <c r="F752" s="33" t="s">
        <v>218</v>
      </c>
      <c r="G752" s="16" t="s">
        <v>228</v>
      </c>
      <c r="H752" s="16" t="s">
        <v>156</v>
      </c>
      <c r="I752" s="53"/>
      <c r="J752" s="52"/>
      <c r="K752" s="100"/>
      <c r="L752" s="36"/>
      <c r="M752" s="36"/>
    </row>
    <row r="753" spans="2:13" ht="12.75" thickBot="1">
      <c r="B753" s="16">
        <v>186</v>
      </c>
      <c r="C753" s="16" t="s">
        <v>131</v>
      </c>
      <c r="D753" s="17" t="s">
        <v>118</v>
      </c>
      <c r="E753" s="29" t="s">
        <v>5</v>
      </c>
      <c r="F753" s="33" t="s">
        <v>218</v>
      </c>
      <c r="G753" s="16" t="s">
        <v>229</v>
      </c>
      <c r="H753" s="16" t="s">
        <v>156</v>
      </c>
      <c r="I753" s="53"/>
      <c r="J753" s="52"/>
      <c r="K753" s="100"/>
      <c r="L753" s="36"/>
      <c r="M753" s="36"/>
    </row>
    <row r="754" spans="2:13" ht="12.75" thickBot="1">
      <c r="B754" s="16">
        <v>187</v>
      </c>
      <c r="C754" s="16" t="s">
        <v>136</v>
      </c>
      <c r="D754" s="17" t="s">
        <v>118</v>
      </c>
      <c r="E754" s="29" t="s">
        <v>5</v>
      </c>
      <c r="F754" s="33" t="s">
        <v>155</v>
      </c>
      <c r="G754" s="16" t="s">
        <v>230</v>
      </c>
      <c r="H754" s="16" t="s">
        <v>156</v>
      </c>
      <c r="I754" s="53"/>
      <c r="J754" s="52"/>
      <c r="K754" s="100"/>
      <c r="L754" s="36"/>
      <c r="M754" s="36"/>
    </row>
    <row r="755" spans="2:13" ht="12.75" thickBot="1">
      <c r="B755" s="16">
        <v>188</v>
      </c>
      <c r="C755" s="16" t="s">
        <v>117</v>
      </c>
      <c r="D755" s="17" t="s">
        <v>118</v>
      </c>
      <c r="E755" s="29" t="s">
        <v>5</v>
      </c>
      <c r="F755" s="33" t="s">
        <v>155</v>
      </c>
      <c r="G755" s="16" t="s">
        <v>231</v>
      </c>
      <c r="H755" s="16" t="s">
        <v>156</v>
      </c>
      <c r="I755" s="53"/>
      <c r="J755" s="52"/>
      <c r="K755" s="100"/>
      <c r="L755" s="36"/>
      <c r="M755" s="36"/>
    </row>
    <row r="756" spans="2:13" ht="12.75" thickBot="1">
      <c r="B756" s="16">
        <v>189</v>
      </c>
      <c r="C756" s="16" t="s">
        <v>117</v>
      </c>
      <c r="D756" s="17" t="s">
        <v>118</v>
      </c>
      <c r="E756" s="29" t="s">
        <v>5</v>
      </c>
      <c r="F756" s="33" t="s">
        <v>155</v>
      </c>
      <c r="G756" s="16" t="s">
        <v>232</v>
      </c>
      <c r="H756" s="16" t="s">
        <v>156</v>
      </c>
      <c r="I756" s="53"/>
      <c r="J756" s="52"/>
      <c r="K756" s="100"/>
      <c r="L756" s="36"/>
      <c r="M756" s="36"/>
    </row>
    <row r="757" spans="2:13" ht="24.75" thickBot="1">
      <c r="B757" s="16">
        <v>190</v>
      </c>
      <c r="C757" s="16" t="s">
        <v>135</v>
      </c>
      <c r="D757" s="17" t="s">
        <v>118</v>
      </c>
      <c r="E757" s="29" t="s">
        <v>5</v>
      </c>
      <c r="F757" s="33" t="s">
        <v>155</v>
      </c>
      <c r="G757" s="16" t="s">
        <v>233</v>
      </c>
      <c r="H757" s="16" t="s">
        <v>156</v>
      </c>
      <c r="I757" s="53"/>
      <c r="J757" s="52"/>
      <c r="K757" s="100"/>
      <c r="L757" s="36"/>
      <c r="M757" s="36"/>
    </row>
    <row r="758" spans="2:13" ht="12.75" thickBot="1">
      <c r="B758" s="16">
        <v>191</v>
      </c>
      <c r="C758" s="16" t="s">
        <v>127</v>
      </c>
      <c r="D758" s="17" t="s">
        <v>118</v>
      </c>
      <c r="E758" s="29" t="s">
        <v>5</v>
      </c>
      <c r="F758" s="33" t="s">
        <v>155</v>
      </c>
      <c r="G758" s="16" t="s">
        <v>234</v>
      </c>
      <c r="H758" s="16" t="s">
        <v>156</v>
      </c>
      <c r="I758" s="53"/>
      <c r="J758" s="52"/>
      <c r="K758" s="100"/>
      <c r="L758" s="36"/>
      <c r="M758" s="36"/>
    </row>
    <row r="759" spans="2:13" ht="24.75" thickBot="1">
      <c r="B759" s="16">
        <v>192</v>
      </c>
      <c r="C759" s="16" t="s">
        <v>117</v>
      </c>
      <c r="D759" s="17" t="s">
        <v>118</v>
      </c>
      <c r="E759" s="29" t="s">
        <v>5</v>
      </c>
      <c r="F759" s="33" t="s">
        <v>155</v>
      </c>
      <c r="G759" s="16" t="s">
        <v>235</v>
      </c>
      <c r="H759" s="16" t="s">
        <v>156</v>
      </c>
      <c r="I759" s="53"/>
      <c r="J759" s="52"/>
      <c r="K759" s="100"/>
      <c r="L759" s="36"/>
      <c r="M759" s="36"/>
    </row>
    <row r="760" spans="2:13" ht="12.75" thickBot="1">
      <c r="B760" s="16">
        <v>193</v>
      </c>
      <c r="C760" s="16" t="s">
        <v>136</v>
      </c>
      <c r="D760" s="17" t="s">
        <v>118</v>
      </c>
      <c r="E760" s="29" t="s">
        <v>5</v>
      </c>
      <c r="F760" s="33" t="s">
        <v>155</v>
      </c>
      <c r="G760" s="16" t="s">
        <v>236</v>
      </c>
      <c r="H760" s="16" t="s">
        <v>156</v>
      </c>
      <c r="I760" s="53"/>
      <c r="J760" s="52"/>
      <c r="K760" s="100"/>
      <c r="L760" s="36"/>
      <c r="M760" s="36"/>
    </row>
    <row r="761" spans="2:13" ht="12.75" thickBot="1">
      <c r="B761" s="16">
        <v>194</v>
      </c>
      <c r="C761" s="16" t="s">
        <v>124</v>
      </c>
      <c r="D761" s="17" t="s">
        <v>118</v>
      </c>
      <c r="E761" s="29" t="s">
        <v>5</v>
      </c>
      <c r="F761" s="33" t="s">
        <v>155</v>
      </c>
      <c r="G761" s="16" t="s">
        <v>237</v>
      </c>
      <c r="H761" s="16" t="s">
        <v>156</v>
      </c>
      <c r="I761" s="53"/>
      <c r="J761" s="52"/>
      <c r="K761" s="100"/>
      <c r="L761" s="36"/>
      <c r="M761" s="36"/>
    </row>
    <row r="762" spans="2:13" ht="12.75" thickBot="1">
      <c r="B762" s="16">
        <v>195</v>
      </c>
      <c r="C762" s="16" t="s">
        <v>122</v>
      </c>
      <c r="D762" s="17" t="s">
        <v>118</v>
      </c>
      <c r="E762" s="29" t="s">
        <v>5</v>
      </c>
      <c r="F762" s="33" t="s">
        <v>22</v>
      </c>
      <c r="G762" s="16" t="s">
        <v>238</v>
      </c>
      <c r="H762" s="16" t="s">
        <v>156</v>
      </c>
      <c r="I762" s="53"/>
      <c r="J762" s="52"/>
      <c r="K762" s="100"/>
      <c r="L762" s="36"/>
      <c r="M762" s="36"/>
    </row>
    <row r="763" spans="2:13" ht="12.75" thickBot="1">
      <c r="B763" s="16">
        <v>196</v>
      </c>
      <c r="C763" s="16" t="s">
        <v>117</v>
      </c>
      <c r="D763" s="17" t="s">
        <v>118</v>
      </c>
      <c r="E763" s="29" t="s">
        <v>5</v>
      </c>
      <c r="F763" s="33" t="s">
        <v>24</v>
      </c>
      <c r="G763" s="16" t="s">
        <v>239</v>
      </c>
      <c r="H763" s="16" t="s">
        <v>156</v>
      </c>
      <c r="I763" s="53"/>
      <c r="J763" s="52"/>
      <c r="K763" s="100"/>
      <c r="L763" s="36"/>
      <c r="M763" s="36"/>
    </row>
    <row r="764" spans="2:13" ht="24.75" thickBot="1">
      <c r="B764" s="16">
        <v>197</v>
      </c>
      <c r="C764" s="16" t="s">
        <v>128</v>
      </c>
      <c r="D764" s="17" t="s">
        <v>118</v>
      </c>
      <c r="E764" s="29" t="s">
        <v>5</v>
      </c>
      <c r="F764" s="33" t="s">
        <v>24</v>
      </c>
      <c r="G764" s="16" t="s">
        <v>240</v>
      </c>
      <c r="H764" s="16" t="s">
        <v>156</v>
      </c>
      <c r="I764" s="53"/>
      <c r="J764" s="52"/>
      <c r="K764" s="100"/>
      <c r="L764" s="36"/>
      <c r="M764" s="36"/>
    </row>
    <row r="765" spans="2:13" ht="24.75" thickBot="1">
      <c r="B765" s="16">
        <v>198</v>
      </c>
      <c r="C765" s="16" t="s">
        <v>132</v>
      </c>
      <c r="D765" s="17" t="s">
        <v>118</v>
      </c>
      <c r="E765" s="29" t="s">
        <v>5</v>
      </c>
      <c r="F765" s="33" t="s">
        <v>59</v>
      </c>
      <c r="G765" s="16" t="s">
        <v>241</v>
      </c>
      <c r="H765" s="16" t="s">
        <v>156</v>
      </c>
      <c r="I765" s="53"/>
      <c r="J765" s="52"/>
      <c r="K765" s="100"/>
      <c r="L765" s="36"/>
      <c r="M765" s="36"/>
    </row>
    <row r="766" spans="2:13" ht="12.75" thickBot="1">
      <c r="B766" s="16">
        <v>199</v>
      </c>
      <c r="C766" s="16" t="s">
        <v>129</v>
      </c>
      <c r="D766" s="17" t="s">
        <v>118</v>
      </c>
      <c r="E766" s="29" t="s">
        <v>5</v>
      </c>
      <c r="F766" s="33" t="s">
        <v>59</v>
      </c>
      <c r="G766" s="16" t="s">
        <v>242</v>
      </c>
      <c r="H766" s="16" t="s">
        <v>156</v>
      </c>
      <c r="I766" s="53"/>
      <c r="J766" s="52"/>
      <c r="K766" s="100"/>
      <c r="L766" s="36"/>
      <c r="M766" s="36"/>
    </row>
    <row r="767" spans="2:13" ht="24">
      <c r="B767" s="16">
        <v>200</v>
      </c>
      <c r="C767" s="16" t="s">
        <v>127</v>
      </c>
      <c r="D767" s="17" t="s">
        <v>118</v>
      </c>
      <c r="E767" s="29" t="s">
        <v>5</v>
      </c>
      <c r="F767" s="33" t="s">
        <v>215</v>
      </c>
      <c r="G767" s="16" t="s">
        <v>243</v>
      </c>
      <c r="H767" s="16" t="s">
        <v>156</v>
      </c>
      <c r="I767" s="53"/>
      <c r="J767" s="52"/>
      <c r="K767" s="100"/>
      <c r="L767" s="36"/>
      <c r="M767" s="36"/>
    </row>
    <row r="768" spans="2:13" ht="12.75" thickBot="1">
      <c r="B768" s="14">
        <v>201</v>
      </c>
      <c r="C768" s="14" t="s">
        <v>124</v>
      </c>
      <c r="D768" s="15" t="s">
        <v>118</v>
      </c>
      <c r="E768" s="29" t="s">
        <v>5</v>
      </c>
      <c r="F768" s="29" t="s">
        <v>155</v>
      </c>
      <c r="G768" s="14" t="s">
        <v>155</v>
      </c>
      <c r="H768" s="14" t="s">
        <v>156</v>
      </c>
      <c r="I768" s="53"/>
      <c r="J768" s="52"/>
      <c r="K768" s="100"/>
      <c r="L768" s="36"/>
      <c r="M768" s="36"/>
    </row>
    <row r="769" spans="2:13" ht="12.75" thickBot="1">
      <c r="B769" s="16">
        <v>202</v>
      </c>
      <c r="C769" s="16" t="s">
        <v>129</v>
      </c>
      <c r="D769" s="17" t="s">
        <v>118</v>
      </c>
      <c r="E769" s="29" t="s">
        <v>5</v>
      </c>
      <c r="F769" s="33" t="s">
        <v>155</v>
      </c>
      <c r="G769" s="16" t="s">
        <v>155</v>
      </c>
      <c r="H769" s="16" t="s">
        <v>156</v>
      </c>
      <c r="I769" s="53"/>
      <c r="J769" s="52"/>
      <c r="K769" s="100"/>
      <c r="L769" s="36"/>
      <c r="M769" s="36"/>
    </row>
    <row r="770" spans="2:13" ht="12.75" thickBot="1">
      <c r="B770" s="16">
        <v>203</v>
      </c>
      <c r="C770" s="16" t="s">
        <v>134</v>
      </c>
      <c r="D770" s="17" t="s">
        <v>118</v>
      </c>
      <c r="E770" s="29" t="s">
        <v>5</v>
      </c>
      <c r="F770" s="33" t="s">
        <v>155</v>
      </c>
      <c r="G770" s="16" t="s">
        <v>155</v>
      </c>
      <c r="H770" s="16" t="s">
        <v>156</v>
      </c>
      <c r="I770" s="53"/>
      <c r="J770" s="52"/>
      <c r="K770" s="100"/>
      <c r="L770" s="36"/>
      <c r="M770" s="36"/>
    </row>
    <row r="771" spans="2:13" ht="12.75" thickBot="1">
      <c r="B771" s="16">
        <v>204</v>
      </c>
      <c r="C771" s="16" t="s">
        <v>134</v>
      </c>
      <c r="D771" s="17" t="s">
        <v>118</v>
      </c>
      <c r="E771" s="29" t="s">
        <v>5</v>
      </c>
      <c r="F771" s="33" t="s">
        <v>155</v>
      </c>
      <c r="G771" s="16" t="s">
        <v>157</v>
      </c>
      <c r="H771" s="16" t="s">
        <v>156</v>
      </c>
      <c r="I771" s="53"/>
      <c r="J771" s="52"/>
      <c r="K771" s="100"/>
      <c r="L771" s="36"/>
      <c r="M771" s="36"/>
    </row>
    <row r="772" spans="2:13" ht="12.75" thickBot="1">
      <c r="B772" s="16">
        <v>205</v>
      </c>
      <c r="C772" s="16" t="s">
        <v>129</v>
      </c>
      <c r="D772" s="17" t="s">
        <v>118</v>
      </c>
      <c r="E772" s="29" t="s">
        <v>5</v>
      </c>
      <c r="F772" s="33" t="s">
        <v>155</v>
      </c>
      <c r="G772" s="16" t="s">
        <v>157</v>
      </c>
      <c r="H772" s="16" t="s">
        <v>156</v>
      </c>
      <c r="I772" s="53"/>
      <c r="J772" s="52"/>
      <c r="K772" s="100"/>
      <c r="L772" s="36"/>
      <c r="M772" s="36"/>
    </row>
    <row r="773" spans="2:13" ht="12.75" thickBot="1">
      <c r="B773" s="16">
        <v>206</v>
      </c>
      <c r="C773" s="16" t="s">
        <v>128</v>
      </c>
      <c r="D773" s="17" t="s">
        <v>118</v>
      </c>
      <c r="E773" s="29" t="s">
        <v>5</v>
      </c>
      <c r="F773" s="33" t="s">
        <v>155</v>
      </c>
      <c r="G773" s="16" t="s">
        <v>157</v>
      </c>
      <c r="H773" s="16" t="s">
        <v>156</v>
      </c>
      <c r="I773" s="53"/>
      <c r="J773" s="52"/>
      <c r="K773" s="100"/>
      <c r="L773" s="36"/>
      <c r="M773" s="36"/>
    </row>
    <row r="774" spans="2:13" ht="12.75" thickBot="1">
      <c r="B774" s="16">
        <v>207</v>
      </c>
      <c r="C774" s="16" t="s">
        <v>129</v>
      </c>
      <c r="D774" s="17" t="s">
        <v>118</v>
      </c>
      <c r="E774" s="29" t="s">
        <v>5</v>
      </c>
      <c r="F774" s="33" t="s">
        <v>155</v>
      </c>
      <c r="G774" s="16" t="s">
        <v>157</v>
      </c>
      <c r="H774" s="16" t="s">
        <v>156</v>
      </c>
      <c r="I774" s="53"/>
      <c r="J774" s="52"/>
      <c r="K774" s="100"/>
      <c r="L774" s="36"/>
      <c r="M774" s="36"/>
    </row>
    <row r="775" spans="2:13" ht="12.75" thickBot="1">
      <c r="B775" s="16">
        <v>208</v>
      </c>
      <c r="C775" s="16" t="s">
        <v>129</v>
      </c>
      <c r="D775" s="17" t="s">
        <v>118</v>
      </c>
      <c r="E775" s="29" t="s">
        <v>5</v>
      </c>
      <c r="F775" s="33" t="s">
        <v>155</v>
      </c>
      <c r="G775" s="16" t="s">
        <v>158</v>
      </c>
      <c r="H775" s="16" t="s">
        <v>156</v>
      </c>
      <c r="I775" s="53"/>
      <c r="J775" s="52"/>
      <c r="K775" s="100"/>
      <c r="L775" s="36"/>
      <c r="M775" s="36"/>
    </row>
    <row r="776" spans="2:13" ht="12.75" thickBot="1">
      <c r="B776" s="16">
        <v>209</v>
      </c>
      <c r="C776" s="16" t="s">
        <v>117</v>
      </c>
      <c r="D776" s="17" t="s">
        <v>118</v>
      </c>
      <c r="E776" s="29" t="s">
        <v>5</v>
      </c>
      <c r="F776" s="33" t="s">
        <v>61</v>
      </c>
      <c r="G776" s="16" t="s">
        <v>160</v>
      </c>
      <c r="H776" s="16" t="s">
        <v>156</v>
      </c>
      <c r="I776" s="53"/>
      <c r="J776" s="52"/>
      <c r="K776" s="100"/>
      <c r="L776" s="36"/>
      <c r="M776" s="36"/>
    </row>
    <row r="777" spans="2:13" ht="12.75" thickBot="1">
      <c r="B777" s="16">
        <v>210</v>
      </c>
      <c r="C777" s="16" t="s">
        <v>117</v>
      </c>
      <c r="D777" s="17" t="s">
        <v>118</v>
      </c>
      <c r="E777" s="29" t="s">
        <v>5</v>
      </c>
      <c r="F777" s="33" t="s">
        <v>61</v>
      </c>
      <c r="G777" s="16" t="s">
        <v>160</v>
      </c>
      <c r="H777" s="16" t="s">
        <v>156</v>
      </c>
      <c r="I777" s="53"/>
      <c r="J777" s="52"/>
      <c r="K777" s="100"/>
      <c r="L777" s="36"/>
      <c r="M777" s="36"/>
    </row>
    <row r="778" spans="2:13" ht="12.75" thickBot="1">
      <c r="B778" s="16">
        <v>211</v>
      </c>
      <c r="C778" s="16" t="s">
        <v>122</v>
      </c>
      <c r="D778" s="17" t="s">
        <v>118</v>
      </c>
      <c r="E778" s="29" t="s">
        <v>5</v>
      </c>
      <c r="F778" s="33" t="s">
        <v>61</v>
      </c>
      <c r="G778" s="16" t="s">
        <v>244</v>
      </c>
      <c r="H778" s="16" t="s">
        <v>156</v>
      </c>
      <c r="I778" s="53"/>
      <c r="J778" s="52"/>
      <c r="K778" s="100"/>
      <c r="L778" s="36"/>
      <c r="M778" s="36"/>
    </row>
    <row r="779" spans="2:13" ht="12.75" thickBot="1">
      <c r="B779" s="16">
        <v>212</v>
      </c>
      <c r="C779" s="16" t="s">
        <v>131</v>
      </c>
      <c r="D779" s="17" t="s">
        <v>118</v>
      </c>
      <c r="E779" s="29" t="s">
        <v>5</v>
      </c>
      <c r="F779" s="33" t="s">
        <v>61</v>
      </c>
      <c r="G779" s="16" t="s">
        <v>161</v>
      </c>
      <c r="H779" s="16" t="s">
        <v>156</v>
      </c>
      <c r="I779" s="53"/>
      <c r="J779" s="52"/>
      <c r="K779" s="100"/>
      <c r="L779" s="36"/>
      <c r="M779" s="36"/>
    </row>
    <row r="780" spans="2:13" ht="12.75" thickBot="1">
      <c r="B780" s="16">
        <v>213</v>
      </c>
      <c r="C780" s="16" t="s">
        <v>124</v>
      </c>
      <c r="D780" s="17" t="s">
        <v>118</v>
      </c>
      <c r="E780" s="29" t="s">
        <v>5</v>
      </c>
      <c r="F780" s="33" t="s">
        <v>61</v>
      </c>
      <c r="G780" s="16" t="s">
        <v>61</v>
      </c>
      <c r="H780" s="16" t="s">
        <v>156</v>
      </c>
      <c r="I780" s="53"/>
      <c r="J780" s="52"/>
      <c r="K780" s="100"/>
      <c r="L780" s="36"/>
      <c r="M780" s="36"/>
    </row>
    <row r="781" spans="2:13" ht="12.75" thickBot="1">
      <c r="B781" s="16">
        <v>214</v>
      </c>
      <c r="C781" s="16" t="s">
        <v>134</v>
      </c>
      <c r="D781" s="17" t="s">
        <v>118</v>
      </c>
      <c r="E781" s="29" t="s">
        <v>5</v>
      </c>
      <c r="F781" s="33" t="s">
        <v>61</v>
      </c>
      <c r="G781" s="16" t="s">
        <v>61</v>
      </c>
      <c r="H781" s="16" t="s">
        <v>156</v>
      </c>
      <c r="I781" s="53"/>
      <c r="J781" s="52"/>
      <c r="K781" s="100"/>
      <c r="L781" s="36"/>
      <c r="M781" s="36"/>
    </row>
    <row r="782" spans="2:13" ht="12.75" thickBot="1">
      <c r="B782" s="16">
        <v>215</v>
      </c>
      <c r="C782" s="16" t="s">
        <v>134</v>
      </c>
      <c r="D782" s="17" t="s">
        <v>118</v>
      </c>
      <c r="E782" s="29" t="s">
        <v>5</v>
      </c>
      <c r="F782" s="33" t="s">
        <v>61</v>
      </c>
      <c r="G782" s="16" t="s">
        <v>61</v>
      </c>
      <c r="H782" s="16" t="s">
        <v>156</v>
      </c>
      <c r="I782" s="53"/>
      <c r="J782" s="52"/>
      <c r="K782" s="100"/>
      <c r="L782" s="36"/>
      <c r="M782" s="36"/>
    </row>
    <row r="783" spans="2:13" ht="12.75" thickBot="1">
      <c r="B783" s="16">
        <v>216</v>
      </c>
      <c r="C783" s="16" t="s">
        <v>129</v>
      </c>
      <c r="D783" s="17" t="s">
        <v>118</v>
      </c>
      <c r="E783" s="29" t="s">
        <v>5</v>
      </c>
      <c r="F783" s="33" t="s">
        <v>61</v>
      </c>
      <c r="G783" s="16" t="s">
        <v>61</v>
      </c>
      <c r="H783" s="16" t="s">
        <v>156</v>
      </c>
      <c r="I783" s="53"/>
      <c r="J783" s="52"/>
      <c r="K783" s="100"/>
      <c r="L783" s="36"/>
      <c r="M783" s="36"/>
    </row>
    <row r="784" spans="2:13" ht="12.75" thickBot="1">
      <c r="B784" s="16">
        <v>217</v>
      </c>
      <c r="C784" s="16" t="s">
        <v>117</v>
      </c>
      <c r="D784" s="17" t="s">
        <v>118</v>
      </c>
      <c r="E784" s="29" t="s">
        <v>5</v>
      </c>
      <c r="F784" s="33" t="s">
        <v>61</v>
      </c>
      <c r="G784" s="16" t="s">
        <v>61</v>
      </c>
      <c r="H784" s="16" t="s">
        <v>156</v>
      </c>
      <c r="I784" s="53"/>
      <c r="J784" s="52"/>
      <c r="K784" s="100"/>
      <c r="L784" s="36"/>
      <c r="M784" s="36"/>
    </row>
    <row r="785" spans="2:13" ht="12.75" thickBot="1">
      <c r="B785" s="16">
        <v>218</v>
      </c>
      <c r="C785" s="16" t="s">
        <v>117</v>
      </c>
      <c r="D785" s="17" t="s">
        <v>118</v>
      </c>
      <c r="E785" s="29" t="s">
        <v>5</v>
      </c>
      <c r="F785" s="33" t="s">
        <v>61</v>
      </c>
      <c r="G785" s="16" t="s">
        <v>164</v>
      </c>
      <c r="H785" s="16" t="s">
        <v>156</v>
      </c>
      <c r="I785" s="53"/>
      <c r="J785" s="52"/>
      <c r="K785" s="100"/>
      <c r="L785" s="36"/>
      <c r="M785" s="36"/>
    </row>
    <row r="786" spans="2:13" ht="12.75" thickBot="1">
      <c r="B786" s="16">
        <v>219</v>
      </c>
      <c r="C786" s="16" t="s">
        <v>117</v>
      </c>
      <c r="D786" s="17" t="s">
        <v>118</v>
      </c>
      <c r="E786" s="29" t="s">
        <v>5</v>
      </c>
      <c r="F786" s="33" t="s">
        <v>61</v>
      </c>
      <c r="G786" s="16" t="s">
        <v>166</v>
      </c>
      <c r="H786" s="16" t="s">
        <v>156</v>
      </c>
      <c r="I786" s="53"/>
      <c r="J786" s="52"/>
      <c r="K786" s="100"/>
      <c r="L786" s="36"/>
      <c r="M786" s="36"/>
    </row>
    <row r="787" spans="2:13" ht="12.75" thickBot="1">
      <c r="B787" s="16">
        <v>220</v>
      </c>
      <c r="C787" s="16" t="s">
        <v>134</v>
      </c>
      <c r="D787" s="17" t="s">
        <v>118</v>
      </c>
      <c r="E787" s="29" t="s">
        <v>5</v>
      </c>
      <c r="F787" s="33" t="s">
        <v>22</v>
      </c>
      <c r="G787" s="16" t="s">
        <v>174</v>
      </c>
      <c r="H787" s="16" t="s">
        <v>156</v>
      </c>
      <c r="I787" s="53"/>
      <c r="J787" s="52"/>
      <c r="K787" s="100"/>
      <c r="L787" s="36"/>
      <c r="M787" s="36"/>
    </row>
    <row r="788" spans="2:13" ht="12.75" thickBot="1">
      <c r="B788" s="16">
        <v>221</v>
      </c>
      <c r="C788" s="16" t="s">
        <v>117</v>
      </c>
      <c r="D788" s="17" t="s">
        <v>118</v>
      </c>
      <c r="E788" s="29" t="s">
        <v>5</v>
      </c>
      <c r="F788" s="33" t="s">
        <v>22</v>
      </c>
      <c r="G788" s="16" t="s">
        <v>245</v>
      </c>
      <c r="H788" s="16" t="s">
        <v>156</v>
      </c>
      <c r="I788" s="53"/>
      <c r="J788" s="52"/>
      <c r="K788" s="100"/>
      <c r="L788" s="36"/>
      <c r="M788" s="36"/>
    </row>
    <row r="789" spans="2:13" ht="12.75" thickBot="1">
      <c r="B789" s="16">
        <v>222</v>
      </c>
      <c r="C789" s="16" t="s">
        <v>122</v>
      </c>
      <c r="D789" s="17" t="s">
        <v>118</v>
      </c>
      <c r="E789" s="29" t="s">
        <v>5</v>
      </c>
      <c r="F789" s="33" t="s">
        <v>22</v>
      </c>
      <c r="G789" s="16" t="s">
        <v>245</v>
      </c>
      <c r="H789" s="16" t="s">
        <v>156</v>
      </c>
      <c r="I789" s="53"/>
      <c r="J789" s="52"/>
      <c r="K789" s="100"/>
      <c r="L789" s="36"/>
      <c r="M789" s="36"/>
    </row>
    <row r="790" spans="2:13" ht="12.75" thickBot="1">
      <c r="B790" s="16">
        <v>223</v>
      </c>
      <c r="C790" s="16" t="s">
        <v>136</v>
      </c>
      <c r="D790" s="17" t="s">
        <v>118</v>
      </c>
      <c r="E790" s="29" t="s">
        <v>5</v>
      </c>
      <c r="F790" s="33" t="s">
        <v>22</v>
      </c>
      <c r="G790" s="16" t="s">
        <v>22</v>
      </c>
      <c r="H790" s="16" t="s">
        <v>156</v>
      </c>
      <c r="I790" s="53"/>
      <c r="J790" s="52"/>
      <c r="K790" s="100"/>
      <c r="L790" s="36"/>
      <c r="M790" s="36"/>
    </row>
    <row r="791" spans="2:13" ht="12.75" thickBot="1">
      <c r="B791" s="16">
        <v>224</v>
      </c>
      <c r="C791" s="16" t="s">
        <v>122</v>
      </c>
      <c r="D791" s="17" t="s">
        <v>118</v>
      </c>
      <c r="E791" s="29" t="s">
        <v>5</v>
      </c>
      <c r="F791" s="33" t="s">
        <v>22</v>
      </c>
      <c r="G791" s="16" t="s">
        <v>22</v>
      </c>
      <c r="H791" s="16" t="s">
        <v>156</v>
      </c>
      <c r="I791" s="53"/>
      <c r="J791" s="52"/>
      <c r="K791" s="100"/>
      <c r="L791" s="36"/>
      <c r="M791" s="36"/>
    </row>
    <row r="792" spans="2:13" ht="12.75" thickBot="1">
      <c r="B792" s="16">
        <v>225</v>
      </c>
      <c r="C792" s="16" t="s">
        <v>122</v>
      </c>
      <c r="D792" s="17" t="s">
        <v>118</v>
      </c>
      <c r="E792" s="29" t="s">
        <v>5</v>
      </c>
      <c r="F792" s="33" t="s">
        <v>22</v>
      </c>
      <c r="G792" s="16" t="s">
        <v>246</v>
      </c>
      <c r="H792" s="16" t="s">
        <v>156</v>
      </c>
      <c r="I792" s="53"/>
      <c r="J792" s="52"/>
      <c r="K792" s="100"/>
      <c r="L792" s="36"/>
      <c r="M792" s="36"/>
    </row>
    <row r="793" spans="2:13" ht="12.75" thickBot="1">
      <c r="B793" s="16">
        <v>226</v>
      </c>
      <c r="C793" s="16" t="s">
        <v>128</v>
      </c>
      <c r="D793" s="17" t="s">
        <v>118</v>
      </c>
      <c r="E793" s="29" t="s">
        <v>5</v>
      </c>
      <c r="F793" s="33" t="s">
        <v>22</v>
      </c>
      <c r="G793" s="16" t="s">
        <v>247</v>
      </c>
      <c r="H793" s="16" t="s">
        <v>156</v>
      </c>
      <c r="I793" s="53"/>
      <c r="J793" s="52"/>
      <c r="K793" s="100"/>
      <c r="L793" s="36"/>
      <c r="M793" s="36"/>
    </row>
    <row r="794" spans="2:13" ht="12.75" thickBot="1">
      <c r="B794" s="16">
        <v>227</v>
      </c>
      <c r="C794" s="16" t="s">
        <v>134</v>
      </c>
      <c r="D794" s="17" t="s">
        <v>118</v>
      </c>
      <c r="E794" s="29" t="s">
        <v>5</v>
      </c>
      <c r="F794" s="33" t="s">
        <v>22</v>
      </c>
      <c r="G794" s="16" t="s">
        <v>248</v>
      </c>
      <c r="H794" s="16" t="s">
        <v>156</v>
      </c>
      <c r="I794" s="53"/>
      <c r="J794" s="52"/>
      <c r="K794" s="100"/>
      <c r="L794" s="36"/>
      <c r="M794" s="36"/>
    </row>
    <row r="795" spans="2:13" ht="12.75" thickBot="1">
      <c r="B795" s="16">
        <v>228</v>
      </c>
      <c r="C795" s="16" t="s">
        <v>122</v>
      </c>
      <c r="D795" s="17" t="s">
        <v>118</v>
      </c>
      <c r="E795" s="29" t="s">
        <v>5</v>
      </c>
      <c r="F795" s="33" t="s">
        <v>179</v>
      </c>
      <c r="G795" s="16" t="s">
        <v>180</v>
      </c>
      <c r="H795" s="16" t="s">
        <v>156</v>
      </c>
      <c r="I795" s="53"/>
      <c r="J795" s="52"/>
      <c r="K795" s="100"/>
      <c r="L795" s="36"/>
      <c r="M795" s="36"/>
    </row>
    <row r="796" spans="2:13" ht="12.75" thickBot="1">
      <c r="B796" s="16">
        <v>230</v>
      </c>
      <c r="C796" s="16" t="s">
        <v>129</v>
      </c>
      <c r="D796" s="17" t="s">
        <v>118</v>
      </c>
      <c r="E796" s="29" t="s">
        <v>5</v>
      </c>
      <c r="F796" s="33" t="s">
        <v>179</v>
      </c>
      <c r="G796" s="16" t="s">
        <v>181</v>
      </c>
      <c r="H796" s="16" t="s">
        <v>156</v>
      </c>
      <c r="I796" s="53"/>
      <c r="J796" s="52"/>
      <c r="K796" s="100"/>
      <c r="L796" s="36"/>
      <c r="M796" s="36"/>
    </row>
    <row r="797" spans="2:13" ht="12.75" thickBot="1">
      <c r="B797" s="16">
        <v>231</v>
      </c>
      <c r="C797" s="16" t="s">
        <v>122</v>
      </c>
      <c r="D797" s="17" t="s">
        <v>118</v>
      </c>
      <c r="E797" s="29" t="s">
        <v>5</v>
      </c>
      <c r="F797" s="33" t="s">
        <v>179</v>
      </c>
      <c r="G797" s="16" t="s">
        <v>181</v>
      </c>
      <c r="H797" s="16" t="s">
        <v>156</v>
      </c>
      <c r="I797" s="53"/>
      <c r="J797" s="52"/>
      <c r="K797" s="100"/>
      <c r="L797" s="36"/>
      <c r="M797" s="36"/>
    </row>
    <row r="798" spans="2:13" ht="12.75" thickBot="1">
      <c r="B798" s="16">
        <v>232</v>
      </c>
      <c r="C798" s="16" t="s">
        <v>129</v>
      </c>
      <c r="D798" s="17" t="s">
        <v>118</v>
      </c>
      <c r="E798" s="29" t="s">
        <v>5</v>
      </c>
      <c r="F798" s="33" t="s">
        <v>179</v>
      </c>
      <c r="G798" s="16" t="s">
        <v>181</v>
      </c>
      <c r="H798" s="16" t="s">
        <v>156</v>
      </c>
      <c r="I798" s="53"/>
      <c r="J798" s="52"/>
      <c r="K798" s="100"/>
      <c r="L798" s="36"/>
      <c r="M798" s="36"/>
    </row>
    <row r="799" spans="2:13" ht="12.75" thickBot="1">
      <c r="B799" s="16">
        <v>233</v>
      </c>
      <c r="C799" s="16" t="s">
        <v>129</v>
      </c>
      <c r="D799" s="17" t="s">
        <v>118</v>
      </c>
      <c r="E799" s="29" t="s">
        <v>5</v>
      </c>
      <c r="F799" s="33" t="s">
        <v>179</v>
      </c>
      <c r="G799" s="16" t="s">
        <v>181</v>
      </c>
      <c r="H799" s="16" t="s">
        <v>156</v>
      </c>
      <c r="I799" s="53"/>
      <c r="J799" s="52"/>
      <c r="K799" s="100"/>
      <c r="L799" s="36"/>
      <c r="M799" s="36"/>
    </row>
    <row r="800" spans="2:13" ht="24.75" thickBot="1">
      <c r="B800" s="16">
        <v>234</v>
      </c>
      <c r="C800" s="16" t="s">
        <v>129</v>
      </c>
      <c r="D800" s="17" t="s">
        <v>118</v>
      </c>
      <c r="E800" s="29" t="s">
        <v>5</v>
      </c>
      <c r="F800" s="33" t="s">
        <v>24</v>
      </c>
      <c r="G800" s="16" t="s">
        <v>185</v>
      </c>
      <c r="H800" s="16" t="s">
        <v>156</v>
      </c>
      <c r="I800" s="53"/>
      <c r="J800" s="52"/>
      <c r="K800" s="100"/>
      <c r="L800" s="36"/>
      <c r="M800" s="36"/>
    </row>
    <row r="801" spans="2:13" ht="24.75" thickBot="1">
      <c r="B801" s="16">
        <v>235</v>
      </c>
      <c r="C801" s="16" t="s">
        <v>117</v>
      </c>
      <c r="D801" s="17" t="s">
        <v>118</v>
      </c>
      <c r="E801" s="29" t="s">
        <v>5</v>
      </c>
      <c r="F801" s="33" t="s">
        <v>24</v>
      </c>
      <c r="G801" s="16" t="s">
        <v>249</v>
      </c>
      <c r="H801" s="16" t="s">
        <v>156</v>
      </c>
      <c r="I801" s="53"/>
      <c r="J801" s="52"/>
      <c r="K801" s="100"/>
      <c r="L801" s="36"/>
      <c r="M801" s="36"/>
    </row>
    <row r="802" spans="2:13" ht="12.75" thickBot="1">
      <c r="B802" s="16">
        <v>236</v>
      </c>
      <c r="C802" s="16" t="s">
        <v>129</v>
      </c>
      <c r="D802" s="17" t="s">
        <v>118</v>
      </c>
      <c r="E802" s="29" t="s">
        <v>5</v>
      </c>
      <c r="F802" s="33" t="s">
        <v>24</v>
      </c>
      <c r="G802" s="16" t="s">
        <v>250</v>
      </c>
      <c r="H802" s="16" t="s">
        <v>156</v>
      </c>
      <c r="I802" s="53"/>
      <c r="J802" s="52"/>
      <c r="K802" s="100"/>
      <c r="L802" s="36"/>
      <c r="M802" s="36"/>
    </row>
    <row r="803" spans="2:13" ht="12.75" thickBot="1">
      <c r="B803" s="16">
        <v>237</v>
      </c>
      <c r="C803" s="16" t="s">
        <v>122</v>
      </c>
      <c r="D803" s="17" t="s">
        <v>118</v>
      </c>
      <c r="E803" s="29" t="s">
        <v>5</v>
      </c>
      <c r="F803" s="33" t="s">
        <v>24</v>
      </c>
      <c r="G803" s="16" t="s">
        <v>187</v>
      </c>
      <c r="H803" s="16" t="s">
        <v>156</v>
      </c>
      <c r="I803" s="53"/>
      <c r="J803" s="52"/>
      <c r="K803" s="100"/>
      <c r="L803" s="36"/>
      <c r="M803" s="36"/>
    </row>
    <row r="804" spans="2:13" ht="24.75" thickBot="1">
      <c r="B804" s="16">
        <v>238</v>
      </c>
      <c r="C804" s="16" t="s">
        <v>117</v>
      </c>
      <c r="D804" s="17" t="s">
        <v>118</v>
      </c>
      <c r="E804" s="29" t="s">
        <v>5</v>
      </c>
      <c r="F804" s="33" t="s">
        <v>24</v>
      </c>
      <c r="G804" s="16" t="s">
        <v>251</v>
      </c>
      <c r="H804" s="16" t="s">
        <v>156</v>
      </c>
      <c r="I804" s="53"/>
      <c r="J804" s="52"/>
      <c r="K804" s="100"/>
      <c r="L804" s="36"/>
      <c r="M804" s="36"/>
    </row>
    <row r="805" spans="2:13" ht="12.75" thickBot="1">
      <c r="B805" s="16">
        <v>239</v>
      </c>
      <c r="C805" s="16" t="s">
        <v>117</v>
      </c>
      <c r="D805" s="17" t="s">
        <v>118</v>
      </c>
      <c r="E805" s="29" t="s">
        <v>5</v>
      </c>
      <c r="F805" s="33" t="s">
        <v>24</v>
      </c>
      <c r="G805" s="16" t="s">
        <v>252</v>
      </c>
      <c r="H805" s="16" t="s">
        <v>156</v>
      </c>
      <c r="I805" s="53"/>
      <c r="J805" s="52"/>
      <c r="K805" s="100"/>
      <c r="L805" s="36"/>
      <c r="M805" s="36"/>
    </row>
    <row r="806" spans="2:13" ht="12.75" thickBot="1">
      <c r="B806" s="16">
        <v>240</v>
      </c>
      <c r="C806" s="16" t="s">
        <v>126</v>
      </c>
      <c r="D806" s="17" t="s">
        <v>118</v>
      </c>
      <c r="E806" s="29" t="s">
        <v>5</v>
      </c>
      <c r="F806" s="33" t="s">
        <v>24</v>
      </c>
      <c r="G806" s="16" t="s">
        <v>252</v>
      </c>
      <c r="H806" s="16" t="s">
        <v>156</v>
      </c>
      <c r="I806" s="53"/>
      <c r="J806" s="52"/>
      <c r="K806" s="100"/>
      <c r="L806" s="36"/>
      <c r="M806" s="36"/>
    </row>
    <row r="807" spans="2:13" ht="24.75" thickBot="1">
      <c r="B807" s="16">
        <v>241</v>
      </c>
      <c r="C807" s="16" t="s">
        <v>123</v>
      </c>
      <c r="D807" s="17" t="s">
        <v>118</v>
      </c>
      <c r="E807" s="29" t="s">
        <v>5</v>
      </c>
      <c r="F807" s="33" t="s">
        <v>24</v>
      </c>
      <c r="G807" s="16" t="s">
        <v>253</v>
      </c>
      <c r="H807" s="16" t="s">
        <v>156</v>
      </c>
      <c r="I807" s="53"/>
      <c r="J807" s="52"/>
      <c r="K807" s="100"/>
      <c r="L807" s="36"/>
      <c r="M807" s="36"/>
    </row>
    <row r="808" spans="2:13" ht="12.75" thickBot="1">
      <c r="B808" s="16">
        <v>242</v>
      </c>
      <c r="C808" s="16" t="s">
        <v>126</v>
      </c>
      <c r="D808" s="17" t="s">
        <v>118</v>
      </c>
      <c r="E808" s="29" t="s">
        <v>5</v>
      </c>
      <c r="F808" s="33" t="s">
        <v>24</v>
      </c>
      <c r="G808" s="16" t="s">
        <v>192</v>
      </c>
      <c r="H808" s="16" t="s">
        <v>156</v>
      </c>
      <c r="I808" s="53"/>
      <c r="J808" s="52"/>
      <c r="K808" s="100"/>
      <c r="L808" s="36"/>
      <c r="M808" s="36"/>
    </row>
    <row r="809" spans="2:13" ht="12.75" thickBot="1">
      <c r="B809" s="16">
        <v>243</v>
      </c>
      <c r="C809" s="16" t="s">
        <v>117</v>
      </c>
      <c r="D809" s="17" t="s">
        <v>118</v>
      </c>
      <c r="E809" s="29" t="s">
        <v>5</v>
      </c>
      <c r="F809" s="33" t="s">
        <v>24</v>
      </c>
      <c r="G809" s="16" t="s">
        <v>192</v>
      </c>
      <c r="H809" s="16" t="s">
        <v>156</v>
      </c>
      <c r="I809" s="53"/>
      <c r="J809" s="52"/>
      <c r="K809" s="100"/>
      <c r="L809" s="36"/>
      <c r="M809" s="36"/>
    </row>
    <row r="810" spans="2:13" ht="12.75" thickBot="1">
      <c r="B810" s="16">
        <v>244</v>
      </c>
      <c r="C810" s="16" t="s">
        <v>134</v>
      </c>
      <c r="D810" s="17" t="s">
        <v>118</v>
      </c>
      <c r="E810" s="29" t="s">
        <v>5</v>
      </c>
      <c r="F810" s="33" t="s">
        <v>24</v>
      </c>
      <c r="G810" s="16" t="s">
        <v>192</v>
      </c>
      <c r="H810" s="16" t="s">
        <v>156</v>
      </c>
      <c r="I810" s="53"/>
      <c r="J810" s="52"/>
      <c r="K810" s="100"/>
      <c r="L810" s="36"/>
      <c r="M810" s="36"/>
    </row>
    <row r="811" spans="2:13" ht="12.75" thickBot="1">
      <c r="B811" s="16">
        <v>245</v>
      </c>
      <c r="C811" s="16" t="s">
        <v>136</v>
      </c>
      <c r="D811" s="17" t="s">
        <v>118</v>
      </c>
      <c r="E811" s="29" t="s">
        <v>5</v>
      </c>
      <c r="F811" s="33" t="s">
        <v>24</v>
      </c>
      <c r="G811" s="16" t="s">
        <v>254</v>
      </c>
      <c r="H811" s="16" t="s">
        <v>156</v>
      </c>
      <c r="I811" s="53"/>
      <c r="J811" s="52"/>
      <c r="K811" s="100"/>
      <c r="L811" s="36"/>
      <c r="M811" s="36"/>
    </row>
    <row r="812" spans="2:13" ht="12.75" thickBot="1">
      <c r="B812" s="16">
        <v>246</v>
      </c>
      <c r="C812" s="16" t="s">
        <v>117</v>
      </c>
      <c r="D812" s="17" t="s">
        <v>118</v>
      </c>
      <c r="E812" s="29" t="s">
        <v>5</v>
      </c>
      <c r="F812" s="33" t="s">
        <v>24</v>
      </c>
      <c r="G812" s="16" t="s">
        <v>196</v>
      </c>
      <c r="H812" s="16" t="s">
        <v>156</v>
      </c>
      <c r="I812" s="53"/>
      <c r="J812" s="52"/>
      <c r="K812" s="100"/>
      <c r="L812" s="36"/>
      <c r="M812" s="36"/>
    </row>
    <row r="813" spans="2:13" ht="12.75" thickBot="1">
      <c r="B813" s="16">
        <v>247</v>
      </c>
      <c r="C813" s="16" t="s">
        <v>134</v>
      </c>
      <c r="D813" s="17" t="s">
        <v>118</v>
      </c>
      <c r="E813" s="29" t="s">
        <v>5</v>
      </c>
      <c r="F813" s="33" t="s">
        <v>24</v>
      </c>
      <c r="G813" s="16" t="s">
        <v>255</v>
      </c>
      <c r="H813" s="16" t="s">
        <v>156</v>
      </c>
      <c r="I813" s="53"/>
      <c r="J813" s="52"/>
      <c r="K813" s="100"/>
      <c r="L813" s="36"/>
      <c r="M813" s="36"/>
    </row>
    <row r="814" spans="2:13" ht="12.75" thickBot="1">
      <c r="B814" s="16">
        <v>248</v>
      </c>
      <c r="C814" s="16" t="s">
        <v>117</v>
      </c>
      <c r="D814" s="17" t="s">
        <v>118</v>
      </c>
      <c r="E814" s="29" t="s">
        <v>5</v>
      </c>
      <c r="F814" s="33" t="s">
        <v>24</v>
      </c>
      <c r="G814" s="16" t="s">
        <v>199</v>
      </c>
      <c r="H814" s="16" t="s">
        <v>156</v>
      </c>
      <c r="I814" s="53"/>
      <c r="J814" s="52"/>
      <c r="K814" s="100"/>
      <c r="L814" s="36"/>
      <c r="M814" s="36"/>
    </row>
    <row r="815" spans="2:13" ht="12.75" thickBot="1">
      <c r="B815" s="16">
        <v>249</v>
      </c>
      <c r="C815" s="16" t="s">
        <v>134</v>
      </c>
      <c r="D815" s="17" t="s">
        <v>118</v>
      </c>
      <c r="E815" s="29" t="s">
        <v>5</v>
      </c>
      <c r="F815" s="33" t="s">
        <v>59</v>
      </c>
      <c r="G815" s="16" t="s">
        <v>59</v>
      </c>
      <c r="H815" s="16" t="s">
        <v>156</v>
      </c>
      <c r="I815" s="53"/>
      <c r="J815" s="52"/>
      <c r="K815" s="100"/>
      <c r="L815" s="36"/>
      <c r="M815" s="36"/>
    </row>
    <row r="816" spans="2:13" ht="12.75" thickBot="1">
      <c r="B816" s="16">
        <v>250</v>
      </c>
      <c r="C816" s="16" t="s">
        <v>129</v>
      </c>
      <c r="D816" s="17" t="s">
        <v>118</v>
      </c>
      <c r="E816" s="29" t="s">
        <v>5</v>
      </c>
      <c r="F816" s="33" t="s">
        <v>59</v>
      </c>
      <c r="G816" s="16" t="s">
        <v>59</v>
      </c>
      <c r="H816" s="16" t="s">
        <v>156</v>
      </c>
      <c r="I816" s="53"/>
      <c r="J816" s="52"/>
      <c r="K816" s="100"/>
      <c r="L816" s="36"/>
      <c r="M816" s="36"/>
    </row>
    <row r="817" spans="2:13">
      <c r="B817" s="16">
        <v>251</v>
      </c>
      <c r="C817" s="16" t="s">
        <v>122</v>
      </c>
      <c r="D817" s="17" t="s">
        <v>118</v>
      </c>
      <c r="E817" s="29" t="s">
        <v>5</v>
      </c>
      <c r="F817" s="33" t="s">
        <v>59</v>
      </c>
      <c r="G817" s="16" t="s">
        <v>59</v>
      </c>
      <c r="H817" s="16" t="s">
        <v>156</v>
      </c>
      <c r="I817" s="53"/>
      <c r="J817" s="52"/>
      <c r="K817" s="100"/>
      <c r="L817" s="36"/>
      <c r="M817" s="36"/>
    </row>
    <row r="818" spans="2:13" ht="12.75" thickBot="1">
      <c r="B818" s="14">
        <v>252</v>
      </c>
      <c r="C818" s="14" t="s">
        <v>122</v>
      </c>
      <c r="D818" s="15" t="s">
        <v>118</v>
      </c>
      <c r="E818" s="29" t="s">
        <v>5</v>
      </c>
      <c r="F818" s="29" t="s">
        <v>59</v>
      </c>
      <c r="G818" s="14" t="s">
        <v>59</v>
      </c>
      <c r="H818" s="14" t="s">
        <v>156</v>
      </c>
      <c r="I818" s="53"/>
      <c r="J818" s="52"/>
      <c r="K818" s="100"/>
      <c r="L818" s="36"/>
      <c r="M818" s="36"/>
    </row>
    <row r="819" spans="2:13" ht="12.75" thickBot="1">
      <c r="B819" s="16">
        <v>253</v>
      </c>
      <c r="C819" s="16" t="s">
        <v>122</v>
      </c>
      <c r="D819" s="17" t="s">
        <v>118</v>
      </c>
      <c r="E819" s="29" t="s">
        <v>5</v>
      </c>
      <c r="F819" s="33" t="s">
        <v>206</v>
      </c>
      <c r="G819" s="16" t="s">
        <v>209</v>
      </c>
      <c r="H819" s="16" t="s">
        <v>156</v>
      </c>
      <c r="I819" s="53"/>
      <c r="J819" s="52"/>
      <c r="K819" s="100"/>
      <c r="L819" s="36"/>
      <c r="M819" s="36"/>
    </row>
    <row r="820" spans="2:13" ht="12.75" thickBot="1">
      <c r="B820" s="16">
        <v>254</v>
      </c>
      <c r="C820" s="16" t="s">
        <v>117</v>
      </c>
      <c r="D820" s="17" t="s">
        <v>118</v>
      </c>
      <c r="E820" s="29" t="s">
        <v>5</v>
      </c>
      <c r="F820" s="33" t="s">
        <v>206</v>
      </c>
      <c r="G820" s="16" t="s">
        <v>212</v>
      </c>
      <c r="H820" s="16" t="s">
        <v>156</v>
      </c>
      <c r="I820" s="53"/>
      <c r="J820" s="52"/>
      <c r="K820" s="100"/>
      <c r="L820" s="36"/>
      <c r="M820" s="36"/>
    </row>
    <row r="821" spans="2:13" ht="12.75" thickBot="1">
      <c r="B821" s="16">
        <v>255</v>
      </c>
      <c r="C821" s="16" t="s">
        <v>117</v>
      </c>
      <c r="D821" s="17" t="s">
        <v>118</v>
      </c>
      <c r="E821" s="29" t="s">
        <v>5</v>
      </c>
      <c r="F821" s="33" t="s">
        <v>206</v>
      </c>
      <c r="G821" s="16" t="s">
        <v>212</v>
      </c>
      <c r="H821" s="16" t="s">
        <v>156</v>
      </c>
      <c r="I821" s="53"/>
      <c r="J821" s="52"/>
      <c r="K821" s="100"/>
      <c r="L821" s="36"/>
      <c r="M821" s="36"/>
    </row>
    <row r="822" spans="2:13" ht="12.75" thickBot="1">
      <c r="B822" s="16">
        <v>256</v>
      </c>
      <c r="C822" s="16" t="s">
        <v>122</v>
      </c>
      <c r="D822" s="17" t="s">
        <v>118</v>
      </c>
      <c r="E822" s="29" t="s">
        <v>5</v>
      </c>
      <c r="F822" s="33" t="s">
        <v>206</v>
      </c>
      <c r="G822" s="16" t="s">
        <v>212</v>
      </c>
      <c r="H822" s="16" t="s">
        <v>156</v>
      </c>
      <c r="I822" s="53"/>
      <c r="J822" s="52"/>
      <c r="K822" s="100"/>
      <c r="L822" s="36"/>
      <c r="M822" s="36"/>
    </row>
    <row r="823" spans="2:13" ht="12.75" thickBot="1">
      <c r="B823" s="16">
        <v>257</v>
      </c>
      <c r="C823" s="16" t="s">
        <v>134</v>
      </c>
      <c r="D823" s="17" t="s">
        <v>118</v>
      </c>
      <c r="E823" s="29" t="s">
        <v>5</v>
      </c>
      <c r="F823" s="33" t="s">
        <v>206</v>
      </c>
      <c r="G823" s="16" t="s">
        <v>214</v>
      </c>
      <c r="H823" s="16" t="s">
        <v>156</v>
      </c>
      <c r="I823" s="53"/>
      <c r="J823" s="52"/>
      <c r="K823" s="100"/>
      <c r="L823" s="36"/>
      <c r="M823" s="36"/>
    </row>
    <row r="824" spans="2:13" ht="12.75" thickBot="1">
      <c r="B824" s="16">
        <v>258</v>
      </c>
      <c r="C824" s="16" t="s">
        <v>131</v>
      </c>
      <c r="D824" s="17" t="s">
        <v>118</v>
      </c>
      <c r="E824" s="29" t="s">
        <v>5</v>
      </c>
      <c r="F824" s="33" t="s">
        <v>215</v>
      </c>
      <c r="G824" s="16" t="s">
        <v>256</v>
      </c>
      <c r="H824" s="16" t="s">
        <v>156</v>
      </c>
      <c r="I824" s="53"/>
      <c r="J824" s="52"/>
      <c r="K824" s="100"/>
      <c r="L824" s="36"/>
      <c r="M824" s="36"/>
    </row>
    <row r="825" spans="2:13" ht="24.75" thickBot="1">
      <c r="B825" s="16">
        <v>259</v>
      </c>
      <c r="C825" s="16" t="s">
        <v>123</v>
      </c>
      <c r="D825" s="17" t="s">
        <v>118</v>
      </c>
      <c r="E825" s="29" t="s">
        <v>5</v>
      </c>
      <c r="F825" s="33" t="s">
        <v>215</v>
      </c>
      <c r="G825" s="16" t="s">
        <v>216</v>
      </c>
      <c r="H825" s="16" t="s">
        <v>156</v>
      </c>
      <c r="I825" s="53"/>
      <c r="J825" s="52"/>
      <c r="K825" s="100"/>
      <c r="L825" s="36"/>
      <c r="M825" s="36"/>
    </row>
    <row r="826" spans="2:13" ht="24.75" thickBot="1">
      <c r="B826" s="16">
        <v>260</v>
      </c>
      <c r="C826" s="16" t="s">
        <v>122</v>
      </c>
      <c r="D826" s="17" t="s">
        <v>118</v>
      </c>
      <c r="E826" s="29" t="s">
        <v>5</v>
      </c>
      <c r="F826" s="33" t="s">
        <v>215</v>
      </c>
      <c r="G826" s="16" t="s">
        <v>216</v>
      </c>
      <c r="H826" s="16" t="s">
        <v>156</v>
      </c>
      <c r="I826" s="53"/>
      <c r="J826" s="52"/>
      <c r="K826" s="100"/>
      <c r="L826" s="36"/>
      <c r="M826" s="36"/>
    </row>
    <row r="827" spans="2:13" ht="12.75" thickBot="1">
      <c r="B827" s="16">
        <v>261</v>
      </c>
      <c r="C827" s="16" t="s">
        <v>134</v>
      </c>
      <c r="D827" s="17" t="s">
        <v>118</v>
      </c>
      <c r="E827" s="29" t="s">
        <v>5</v>
      </c>
      <c r="F827" s="33" t="s">
        <v>215</v>
      </c>
      <c r="G827" s="16" t="s">
        <v>217</v>
      </c>
      <c r="H827" s="16" t="s">
        <v>156</v>
      </c>
      <c r="I827" s="53"/>
      <c r="J827" s="52"/>
      <c r="K827" s="100"/>
      <c r="L827" s="36"/>
      <c r="M827" s="36"/>
    </row>
    <row r="828" spans="2:13" ht="12.75" thickBot="1">
      <c r="B828" s="16">
        <v>262</v>
      </c>
      <c r="C828" s="16" t="s">
        <v>122</v>
      </c>
      <c r="D828" s="17" t="s">
        <v>118</v>
      </c>
      <c r="E828" s="29" t="s">
        <v>5</v>
      </c>
      <c r="F828" s="33" t="s">
        <v>218</v>
      </c>
      <c r="G828" s="16" t="s">
        <v>257</v>
      </c>
      <c r="H828" s="16" t="s">
        <v>156</v>
      </c>
      <c r="I828" s="53"/>
      <c r="J828" s="52"/>
      <c r="K828" s="100"/>
      <c r="L828" s="36"/>
      <c r="M828" s="36"/>
    </row>
    <row r="829" spans="2:13" ht="12.75" thickBot="1">
      <c r="B829" s="16">
        <v>263</v>
      </c>
      <c r="C829" s="16" t="s">
        <v>134</v>
      </c>
      <c r="D829" s="17" t="s">
        <v>118</v>
      </c>
      <c r="E829" s="29" t="s">
        <v>5</v>
      </c>
      <c r="F829" s="33" t="s">
        <v>218</v>
      </c>
      <c r="G829" s="16" t="s">
        <v>258</v>
      </c>
      <c r="H829" s="16" t="s">
        <v>156</v>
      </c>
      <c r="I829" s="53"/>
      <c r="J829" s="52"/>
      <c r="K829" s="100"/>
      <c r="L829" s="36"/>
      <c r="M829" s="36"/>
    </row>
    <row r="830" spans="2:13" ht="12.75" thickBot="1">
      <c r="B830" s="16">
        <v>264</v>
      </c>
      <c r="C830" s="16" t="s">
        <v>123</v>
      </c>
      <c r="D830" s="17" t="s">
        <v>118</v>
      </c>
      <c r="E830" s="29" t="s">
        <v>5</v>
      </c>
      <c r="F830" s="33" t="s">
        <v>218</v>
      </c>
      <c r="G830" s="16" t="s">
        <v>222</v>
      </c>
      <c r="H830" s="16" t="s">
        <v>156</v>
      </c>
      <c r="I830" s="53"/>
      <c r="J830" s="52"/>
      <c r="K830" s="100"/>
      <c r="L830" s="36"/>
      <c r="M830" s="36"/>
    </row>
    <row r="831" spans="2:13" ht="24.75" thickBot="1">
      <c r="B831" s="16">
        <v>265</v>
      </c>
      <c r="C831" s="16" t="s">
        <v>117</v>
      </c>
      <c r="D831" s="17" t="s">
        <v>118</v>
      </c>
      <c r="E831" s="29" t="s">
        <v>5</v>
      </c>
      <c r="F831" s="33" t="s">
        <v>218</v>
      </c>
      <c r="G831" s="16" t="s">
        <v>259</v>
      </c>
      <c r="H831" s="16" t="s">
        <v>156</v>
      </c>
      <c r="I831" s="53"/>
      <c r="J831" s="52"/>
      <c r="K831" s="100"/>
      <c r="L831" s="36"/>
      <c r="M831" s="36"/>
    </row>
    <row r="832" spans="2:13" ht="12.75" thickBot="1">
      <c r="B832" s="16">
        <v>266</v>
      </c>
      <c r="C832" s="16" t="s">
        <v>128</v>
      </c>
      <c r="D832" s="17" t="s">
        <v>118</v>
      </c>
      <c r="E832" s="29" t="s">
        <v>5</v>
      </c>
      <c r="F832" s="33" t="s">
        <v>218</v>
      </c>
      <c r="G832" s="16" t="s">
        <v>225</v>
      </c>
      <c r="H832" s="16" t="s">
        <v>156</v>
      </c>
      <c r="I832" s="53"/>
      <c r="J832" s="52"/>
      <c r="K832" s="100"/>
      <c r="L832" s="36"/>
      <c r="M832" s="36"/>
    </row>
    <row r="833" spans="2:13" ht="12.75" thickBot="1">
      <c r="B833" s="16">
        <v>267</v>
      </c>
      <c r="C833" s="16" t="s">
        <v>129</v>
      </c>
      <c r="D833" s="17" t="s">
        <v>118</v>
      </c>
      <c r="E833" s="29" t="s">
        <v>5</v>
      </c>
      <c r="F833" s="33" t="s">
        <v>218</v>
      </c>
      <c r="G833" s="16" t="s">
        <v>226</v>
      </c>
      <c r="H833" s="16" t="s">
        <v>156</v>
      </c>
      <c r="I833" s="53"/>
      <c r="J833" s="52"/>
      <c r="K833" s="100"/>
      <c r="L833" s="36"/>
      <c r="M833" s="36"/>
    </row>
    <row r="834" spans="2:13" ht="12.75" thickBot="1">
      <c r="B834" s="16">
        <v>268</v>
      </c>
      <c r="C834" s="16" t="s">
        <v>122</v>
      </c>
      <c r="D834" s="17" t="s">
        <v>118</v>
      </c>
      <c r="E834" s="29" t="s">
        <v>5</v>
      </c>
      <c r="F834" s="33" t="s">
        <v>218</v>
      </c>
      <c r="G834" s="16" t="s">
        <v>226</v>
      </c>
      <c r="H834" s="16" t="s">
        <v>156</v>
      </c>
      <c r="I834" s="53"/>
      <c r="J834" s="52"/>
      <c r="K834" s="100"/>
      <c r="L834" s="36"/>
      <c r="M834" s="36"/>
    </row>
    <row r="835" spans="2:13" ht="12.75" thickBot="1">
      <c r="B835" s="16">
        <v>269</v>
      </c>
      <c r="C835" s="16" t="s">
        <v>117</v>
      </c>
      <c r="D835" s="17" t="s">
        <v>118</v>
      </c>
      <c r="E835" s="29" t="s">
        <v>5</v>
      </c>
      <c r="F835" s="33" t="s">
        <v>218</v>
      </c>
      <c r="G835" s="16" t="s">
        <v>228</v>
      </c>
      <c r="H835" s="16" t="s">
        <v>156</v>
      </c>
      <c r="I835" s="53"/>
      <c r="J835" s="52"/>
      <c r="K835" s="100"/>
      <c r="L835" s="36"/>
      <c r="M835" s="36"/>
    </row>
    <row r="836" spans="2:13" ht="12.75" thickBot="1">
      <c r="B836" s="16">
        <v>270</v>
      </c>
      <c r="C836" s="16" t="s">
        <v>128</v>
      </c>
      <c r="D836" s="17" t="s">
        <v>118</v>
      </c>
      <c r="E836" s="29" t="s">
        <v>5</v>
      </c>
      <c r="F836" s="33" t="s">
        <v>218</v>
      </c>
      <c r="G836" s="16" t="s">
        <v>228</v>
      </c>
      <c r="H836" s="16" t="s">
        <v>156</v>
      </c>
      <c r="I836" s="53"/>
      <c r="J836" s="52"/>
      <c r="K836" s="100"/>
      <c r="L836" s="36"/>
      <c r="M836" s="36"/>
    </row>
    <row r="837" spans="2:13" ht="12.75" thickBot="1">
      <c r="B837" s="16">
        <v>271</v>
      </c>
      <c r="C837" s="16" t="s">
        <v>122</v>
      </c>
      <c r="D837" s="17" t="s">
        <v>118</v>
      </c>
      <c r="E837" s="29" t="s">
        <v>5</v>
      </c>
      <c r="F837" s="33" t="s">
        <v>218</v>
      </c>
      <c r="G837" s="16" t="s">
        <v>228</v>
      </c>
      <c r="H837" s="16" t="s">
        <v>156</v>
      </c>
      <c r="I837" s="53"/>
      <c r="J837" s="52"/>
      <c r="K837" s="100"/>
      <c r="L837" s="36"/>
      <c r="M837" s="36"/>
    </row>
    <row r="838" spans="2:13" ht="12.75" thickBot="1">
      <c r="B838" s="16">
        <v>272</v>
      </c>
      <c r="C838" s="16" t="s">
        <v>123</v>
      </c>
      <c r="D838" s="17" t="s">
        <v>118</v>
      </c>
      <c r="E838" s="29" t="s">
        <v>5</v>
      </c>
      <c r="F838" s="33" t="s">
        <v>218</v>
      </c>
      <c r="G838" s="16" t="s">
        <v>228</v>
      </c>
      <c r="H838" s="16" t="s">
        <v>156</v>
      </c>
      <c r="I838" s="53"/>
      <c r="J838" s="52"/>
      <c r="K838" s="100"/>
      <c r="L838" s="36"/>
      <c r="M838" s="36"/>
    </row>
    <row r="839" spans="2:13" ht="24.75" thickBot="1">
      <c r="B839" s="16">
        <v>273</v>
      </c>
      <c r="C839" s="16" t="s">
        <v>124</v>
      </c>
      <c r="D839" s="17" t="s">
        <v>118</v>
      </c>
      <c r="E839" s="29" t="s">
        <v>5</v>
      </c>
      <c r="F839" s="33" t="s">
        <v>155</v>
      </c>
      <c r="G839" s="16" t="s">
        <v>260</v>
      </c>
      <c r="H839" s="16" t="s">
        <v>156</v>
      </c>
      <c r="I839" s="53"/>
      <c r="J839" s="52"/>
      <c r="K839" s="100"/>
      <c r="L839" s="36"/>
      <c r="M839" s="36"/>
    </row>
    <row r="840" spans="2:13" ht="24.75" thickBot="1">
      <c r="B840" s="16">
        <v>274</v>
      </c>
      <c r="C840" s="16" t="s">
        <v>117</v>
      </c>
      <c r="D840" s="17" t="s">
        <v>118</v>
      </c>
      <c r="E840" s="29" t="s">
        <v>5</v>
      </c>
      <c r="F840" s="33" t="s">
        <v>155</v>
      </c>
      <c r="G840" s="16" t="s">
        <v>261</v>
      </c>
      <c r="H840" s="16" t="s">
        <v>156</v>
      </c>
      <c r="I840" s="53"/>
      <c r="J840" s="52"/>
      <c r="K840" s="100"/>
      <c r="L840" s="36"/>
      <c r="M840" s="36"/>
    </row>
    <row r="841" spans="2:13" ht="24.75" thickBot="1">
      <c r="B841" s="16">
        <v>275</v>
      </c>
      <c r="C841" s="16" t="s">
        <v>128</v>
      </c>
      <c r="D841" s="17" t="s">
        <v>118</v>
      </c>
      <c r="E841" s="29" t="s">
        <v>5</v>
      </c>
      <c r="F841" s="33" t="s">
        <v>155</v>
      </c>
      <c r="G841" s="16" t="s">
        <v>262</v>
      </c>
      <c r="H841" s="16" t="s">
        <v>156</v>
      </c>
      <c r="I841" s="53"/>
      <c r="J841" s="52"/>
      <c r="K841" s="100"/>
      <c r="L841" s="36"/>
      <c r="M841" s="36"/>
    </row>
    <row r="842" spans="2:13" ht="24.75" thickBot="1">
      <c r="B842" s="16">
        <v>276</v>
      </c>
      <c r="C842" s="16" t="s">
        <v>122</v>
      </c>
      <c r="D842" s="17" t="s">
        <v>118</v>
      </c>
      <c r="E842" s="29" t="s">
        <v>5</v>
      </c>
      <c r="F842" s="33" t="s">
        <v>155</v>
      </c>
      <c r="G842" s="16" t="s">
        <v>263</v>
      </c>
      <c r="H842" s="16" t="s">
        <v>156</v>
      </c>
      <c r="I842" s="53"/>
      <c r="J842" s="52"/>
      <c r="K842" s="100"/>
      <c r="L842" s="36"/>
      <c r="M842" s="36"/>
    </row>
    <row r="843" spans="2:13" ht="12.75" thickBot="1">
      <c r="B843" s="16">
        <v>277</v>
      </c>
      <c r="C843" s="16" t="s">
        <v>117</v>
      </c>
      <c r="D843" s="17" t="s">
        <v>118</v>
      </c>
      <c r="E843" s="29" t="s">
        <v>5</v>
      </c>
      <c r="F843" s="33" t="s">
        <v>155</v>
      </c>
      <c r="G843" s="16" t="s">
        <v>264</v>
      </c>
      <c r="H843" s="16" t="s">
        <v>156</v>
      </c>
      <c r="I843" s="53"/>
      <c r="J843" s="52"/>
      <c r="K843" s="100"/>
      <c r="L843" s="36"/>
      <c r="M843" s="36"/>
    </row>
    <row r="844" spans="2:13" ht="12.75" thickBot="1">
      <c r="B844" s="16">
        <v>278</v>
      </c>
      <c r="C844" s="16" t="s">
        <v>122</v>
      </c>
      <c r="D844" s="17" t="s">
        <v>118</v>
      </c>
      <c r="E844" s="29" t="s">
        <v>5</v>
      </c>
      <c r="F844" s="33" t="s">
        <v>155</v>
      </c>
      <c r="G844" s="16" t="s">
        <v>265</v>
      </c>
      <c r="H844" s="16" t="s">
        <v>156</v>
      </c>
      <c r="I844" s="53"/>
      <c r="J844" s="52"/>
      <c r="K844" s="100"/>
      <c r="L844" s="36"/>
      <c r="M844" s="36"/>
    </row>
    <row r="845" spans="2:13" ht="12.75" thickBot="1">
      <c r="B845" s="16">
        <v>279</v>
      </c>
      <c r="C845" s="16" t="s">
        <v>128</v>
      </c>
      <c r="D845" s="17" t="s">
        <v>118</v>
      </c>
      <c r="E845" s="29" t="s">
        <v>5</v>
      </c>
      <c r="F845" s="33" t="s">
        <v>22</v>
      </c>
      <c r="G845" s="16" t="s">
        <v>266</v>
      </c>
      <c r="H845" s="16" t="s">
        <v>156</v>
      </c>
      <c r="I845" s="53"/>
      <c r="J845" s="52"/>
      <c r="K845" s="100"/>
      <c r="L845" s="36"/>
      <c r="M845" s="36"/>
    </row>
    <row r="846" spans="2:13" ht="36.75" thickBot="1">
      <c r="B846" s="16">
        <v>280</v>
      </c>
      <c r="C846" s="16" t="s">
        <v>122</v>
      </c>
      <c r="D846" s="17" t="s">
        <v>118</v>
      </c>
      <c r="E846" s="29" t="s">
        <v>5</v>
      </c>
      <c r="F846" s="33" t="s">
        <v>24</v>
      </c>
      <c r="G846" s="16" t="s">
        <v>267</v>
      </c>
      <c r="H846" s="16" t="s">
        <v>156</v>
      </c>
      <c r="I846" s="53"/>
      <c r="J846" s="52"/>
      <c r="K846" s="100"/>
      <c r="L846" s="36"/>
      <c r="M846" s="36"/>
    </row>
    <row r="847" spans="2:13" ht="24.75" thickBot="1">
      <c r="B847" s="16">
        <v>281</v>
      </c>
      <c r="C847" s="16" t="s">
        <v>117</v>
      </c>
      <c r="D847" s="17" t="s">
        <v>118</v>
      </c>
      <c r="E847" s="29" t="s">
        <v>5</v>
      </c>
      <c r="F847" s="33" t="s">
        <v>24</v>
      </c>
      <c r="G847" s="16" t="s">
        <v>268</v>
      </c>
      <c r="H847" s="16" t="s">
        <v>156</v>
      </c>
      <c r="I847" s="53"/>
      <c r="J847" s="52"/>
      <c r="K847" s="100"/>
      <c r="L847" s="36"/>
      <c r="M847" s="36"/>
    </row>
    <row r="848" spans="2:13" ht="12.75" thickBot="1">
      <c r="B848" s="16">
        <v>282</v>
      </c>
      <c r="C848" s="16" t="s">
        <v>124</v>
      </c>
      <c r="D848" s="17" t="s">
        <v>118</v>
      </c>
      <c r="E848" s="29" t="s">
        <v>5</v>
      </c>
      <c r="F848" s="33" t="s">
        <v>59</v>
      </c>
      <c r="G848" s="16" t="s">
        <v>269</v>
      </c>
      <c r="H848" s="16" t="s">
        <v>156</v>
      </c>
      <c r="I848" s="53"/>
      <c r="J848" s="52"/>
      <c r="K848" s="100"/>
      <c r="L848" s="36"/>
      <c r="M848" s="36"/>
    </row>
    <row r="849" spans="2:13" ht="12.75" thickBot="1">
      <c r="B849" s="16">
        <v>283</v>
      </c>
      <c r="C849" s="16" t="s">
        <v>128</v>
      </c>
      <c r="D849" s="17" t="s">
        <v>118</v>
      </c>
      <c r="E849" s="29" t="s">
        <v>5</v>
      </c>
      <c r="F849" s="33" t="s">
        <v>204</v>
      </c>
      <c r="G849" s="16" t="s">
        <v>270</v>
      </c>
      <c r="H849" s="16" t="s">
        <v>156</v>
      </c>
      <c r="I849" s="53"/>
      <c r="J849" s="52"/>
      <c r="K849" s="100"/>
      <c r="L849" s="36"/>
      <c r="M849" s="36"/>
    </row>
    <row r="850" spans="2:13" ht="12.75" thickBot="1">
      <c r="B850" s="16">
        <v>284</v>
      </c>
      <c r="C850" s="16" t="s">
        <v>123</v>
      </c>
      <c r="D850" s="17" t="s">
        <v>118</v>
      </c>
      <c r="E850" s="29" t="s">
        <v>5</v>
      </c>
      <c r="F850" s="33" t="s">
        <v>206</v>
      </c>
      <c r="G850" s="16" t="s">
        <v>271</v>
      </c>
      <c r="H850" s="16" t="s">
        <v>156</v>
      </c>
      <c r="I850" s="53"/>
      <c r="J850" s="52"/>
      <c r="K850" s="100"/>
      <c r="L850" s="36"/>
      <c r="M850" s="36"/>
    </row>
    <row r="851" spans="2:13" ht="12.75" thickBot="1">
      <c r="B851" s="16">
        <v>285</v>
      </c>
      <c r="C851" s="16" t="s">
        <v>135</v>
      </c>
      <c r="D851" s="17" t="s">
        <v>118</v>
      </c>
      <c r="E851" s="29" t="s">
        <v>5</v>
      </c>
      <c r="F851" s="33" t="s">
        <v>218</v>
      </c>
      <c r="G851" s="16" t="s">
        <v>272</v>
      </c>
      <c r="H851" s="16" t="s">
        <v>156</v>
      </c>
      <c r="I851" s="53"/>
      <c r="J851" s="52"/>
      <c r="K851" s="100"/>
      <c r="L851" s="36"/>
      <c r="M851" s="36"/>
    </row>
    <row r="852" spans="2:13" ht="12.75" thickBot="1">
      <c r="B852" s="16">
        <v>286</v>
      </c>
      <c r="C852" s="16" t="s">
        <v>134</v>
      </c>
      <c r="D852" s="17" t="s">
        <v>118</v>
      </c>
      <c r="E852" s="29" t="s">
        <v>5</v>
      </c>
      <c r="F852" s="33" t="s">
        <v>155</v>
      </c>
      <c r="G852" s="16" t="s">
        <v>155</v>
      </c>
      <c r="H852" s="16" t="s">
        <v>145</v>
      </c>
      <c r="I852" s="53">
        <v>44053</v>
      </c>
      <c r="J852" s="52" t="s">
        <v>450</v>
      </c>
      <c r="K852" s="100"/>
      <c r="L852" s="36"/>
      <c r="M852" s="36"/>
    </row>
    <row r="853" spans="2:13" ht="12.75" thickBot="1">
      <c r="B853" s="16">
        <v>287</v>
      </c>
      <c r="C853" s="16" t="s">
        <v>129</v>
      </c>
      <c r="D853" s="17" t="s">
        <v>118</v>
      </c>
      <c r="E853" s="29" t="s">
        <v>5</v>
      </c>
      <c r="F853" s="33" t="s">
        <v>155</v>
      </c>
      <c r="G853" s="16" t="s">
        <v>155</v>
      </c>
      <c r="H853" s="16" t="s">
        <v>145</v>
      </c>
      <c r="I853" s="53">
        <v>44053</v>
      </c>
      <c r="J853" s="52" t="s">
        <v>450</v>
      </c>
      <c r="K853" s="100"/>
      <c r="L853" s="36"/>
      <c r="M853" s="36"/>
    </row>
    <row r="854" spans="2:13" ht="12.75" thickBot="1">
      <c r="B854" s="16">
        <v>288</v>
      </c>
      <c r="C854" s="16" t="s">
        <v>129</v>
      </c>
      <c r="D854" s="17" t="s">
        <v>118</v>
      </c>
      <c r="E854" s="29" t="s">
        <v>5</v>
      </c>
      <c r="F854" s="33" t="s">
        <v>61</v>
      </c>
      <c r="G854" s="16" t="s">
        <v>273</v>
      </c>
      <c r="H854" s="16" t="s">
        <v>145</v>
      </c>
      <c r="I854" s="53">
        <v>44053</v>
      </c>
      <c r="J854" s="52" t="s">
        <v>450</v>
      </c>
      <c r="K854" s="100"/>
      <c r="L854" s="36"/>
      <c r="M854" s="36"/>
    </row>
    <row r="855" spans="2:13" ht="12.75" thickBot="1">
      <c r="B855" s="16">
        <v>289</v>
      </c>
      <c r="C855" s="16" t="s">
        <v>129</v>
      </c>
      <c r="D855" s="17" t="s">
        <v>118</v>
      </c>
      <c r="E855" s="29" t="s">
        <v>5</v>
      </c>
      <c r="F855" s="33" t="s">
        <v>61</v>
      </c>
      <c r="G855" s="16" t="s">
        <v>61</v>
      </c>
      <c r="H855" s="16" t="s">
        <v>145</v>
      </c>
      <c r="I855" s="53">
        <v>44053</v>
      </c>
      <c r="J855" s="52" t="s">
        <v>450</v>
      </c>
      <c r="K855" s="100"/>
      <c r="L855" s="36"/>
      <c r="M855" s="36"/>
    </row>
    <row r="856" spans="2:13" ht="12.75" thickBot="1">
      <c r="B856" s="16">
        <v>290</v>
      </c>
      <c r="C856" s="16" t="s">
        <v>134</v>
      </c>
      <c r="D856" s="17" t="s">
        <v>118</v>
      </c>
      <c r="E856" s="29" t="s">
        <v>5</v>
      </c>
      <c r="F856" s="33" t="s">
        <v>61</v>
      </c>
      <c r="G856" s="16" t="s">
        <v>61</v>
      </c>
      <c r="H856" s="16" t="s">
        <v>145</v>
      </c>
      <c r="I856" s="53">
        <v>44053</v>
      </c>
      <c r="J856" s="52" t="s">
        <v>450</v>
      </c>
      <c r="K856" s="100"/>
      <c r="L856" s="36"/>
      <c r="M856" s="36"/>
    </row>
    <row r="857" spans="2:13" ht="12.75" thickBot="1">
      <c r="B857" s="16">
        <v>291</v>
      </c>
      <c r="C857" s="16" t="s">
        <v>129</v>
      </c>
      <c r="D857" s="17" t="s">
        <v>118</v>
      </c>
      <c r="E857" s="29" t="s">
        <v>5</v>
      </c>
      <c r="F857" s="33" t="s">
        <v>61</v>
      </c>
      <c r="G857" s="16" t="s">
        <v>61</v>
      </c>
      <c r="H857" s="16" t="s">
        <v>145</v>
      </c>
      <c r="I857" s="53">
        <v>44053</v>
      </c>
      <c r="J857" s="52" t="s">
        <v>450</v>
      </c>
      <c r="K857" s="100"/>
      <c r="L857" s="36"/>
      <c r="M857" s="36"/>
    </row>
    <row r="858" spans="2:13" ht="12.75" thickBot="1">
      <c r="B858" s="16">
        <v>292</v>
      </c>
      <c r="C858" s="16" t="s">
        <v>129</v>
      </c>
      <c r="D858" s="17" t="s">
        <v>118</v>
      </c>
      <c r="E858" s="29" t="s">
        <v>5</v>
      </c>
      <c r="F858" s="33" t="s">
        <v>61</v>
      </c>
      <c r="G858" s="16" t="s">
        <v>61</v>
      </c>
      <c r="H858" s="16" t="s">
        <v>145</v>
      </c>
      <c r="I858" s="53">
        <v>44053</v>
      </c>
      <c r="J858" s="52" t="s">
        <v>450</v>
      </c>
      <c r="K858" s="100"/>
      <c r="L858" s="36"/>
      <c r="M858" s="36"/>
    </row>
    <row r="859" spans="2:13" ht="12.75" thickBot="1">
      <c r="B859" s="16">
        <v>293</v>
      </c>
      <c r="C859" s="16" t="s">
        <v>122</v>
      </c>
      <c r="D859" s="17" t="s">
        <v>118</v>
      </c>
      <c r="E859" s="29" t="s">
        <v>5</v>
      </c>
      <c r="F859" s="33" t="s">
        <v>22</v>
      </c>
      <c r="G859" s="16" t="s">
        <v>274</v>
      </c>
      <c r="H859" s="16" t="s">
        <v>145</v>
      </c>
      <c r="I859" s="53">
        <v>44053</v>
      </c>
      <c r="J859" s="52" t="s">
        <v>450</v>
      </c>
      <c r="K859" s="100"/>
      <c r="L859" s="36"/>
      <c r="M859" s="36"/>
    </row>
    <row r="860" spans="2:13" ht="12.75" thickBot="1">
      <c r="B860" s="16">
        <v>294</v>
      </c>
      <c r="C860" s="16" t="s">
        <v>117</v>
      </c>
      <c r="D860" s="17" t="s">
        <v>118</v>
      </c>
      <c r="E860" s="29" t="s">
        <v>5</v>
      </c>
      <c r="F860" s="33" t="s">
        <v>22</v>
      </c>
      <c r="G860" s="16" t="s">
        <v>22</v>
      </c>
      <c r="H860" s="16" t="s">
        <v>145</v>
      </c>
      <c r="I860" s="53">
        <v>44053</v>
      </c>
      <c r="J860" s="52" t="s">
        <v>450</v>
      </c>
      <c r="K860" s="100"/>
      <c r="L860" s="36"/>
      <c r="M860" s="36"/>
    </row>
    <row r="861" spans="2:13" ht="12.75" thickBot="1">
      <c r="B861" s="16">
        <v>295</v>
      </c>
      <c r="C861" s="16" t="s">
        <v>122</v>
      </c>
      <c r="D861" s="17" t="s">
        <v>118</v>
      </c>
      <c r="E861" s="29" t="s">
        <v>5</v>
      </c>
      <c r="F861" s="33" t="s">
        <v>22</v>
      </c>
      <c r="G861" s="16" t="s">
        <v>275</v>
      </c>
      <c r="H861" s="16" t="s">
        <v>145</v>
      </c>
      <c r="I861" s="53">
        <v>44053</v>
      </c>
      <c r="J861" s="52" t="s">
        <v>450</v>
      </c>
      <c r="K861" s="100"/>
      <c r="L861" s="36"/>
      <c r="M861" s="36"/>
    </row>
    <row r="862" spans="2:13" ht="12.75" thickBot="1">
      <c r="B862" s="16">
        <v>296</v>
      </c>
      <c r="C862" s="16" t="s">
        <v>129</v>
      </c>
      <c r="D862" s="17" t="s">
        <v>118</v>
      </c>
      <c r="E862" s="29" t="s">
        <v>5</v>
      </c>
      <c r="F862" s="33" t="s">
        <v>179</v>
      </c>
      <c r="G862" s="16" t="s">
        <v>181</v>
      </c>
      <c r="H862" s="16" t="s">
        <v>145</v>
      </c>
      <c r="I862" s="53">
        <v>44055</v>
      </c>
      <c r="J862" s="52" t="s">
        <v>449</v>
      </c>
      <c r="K862" s="100" t="s">
        <v>472</v>
      </c>
      <c r="L862" s="36"/>
      <c r="M862" s="36"/>
    </row>
    <row r="863" spans="2:13" ht="12.75" thickBot="1">
      <c r="B863" s="16">
        <v>297</v>
      </c>
      <c r="C863" s="16" t="s">
        <v>117</v>
      </c>
      <c r="D863" s="17" t="s">
        <v>118</v>
      </c>
      <c r="E863" s="29" t="s">
        <v>5</v>
      </c>
      <c r="F863" s="33" t="s">
        <v>24</v>
      </c>
      <c r="G863" s="16" t="s">
        <v>184</v>
      </c>
      <c r="H863" s="16" t="s">
        <v>145</v>
      </c>
      <c r="I863" s="53">
        <v>44055</v>
      </c>
      <c r="J863" s="52" t="s">
        <v>450</v>
      </c>
      <c r="K863" s="100"/>
      <c r="L863" s="36"/>
      <c r="M863" s="36" t="s">
        <v>473</v>
      </c>
    </row>
    <row r="864" spans="2:13" ht="24.75" thickBot="1">
      <c r="B864" s="16">
        <v>298</v>
      </c>
      <c r="C864" s="16" t="s">
        <v>117</v>
      </c>
      <c r="D864" s="17" t="s">
        <v>118</v>
      </c>
      <c r="E864" s="29" t="s">
        <v>5</v>
      </c>
      <c r="F864" s="33" t="s">
        <v>24</v>
      </c>
      <c r="G864" s="16" t="s">
        <v>276</v>
      </c>
      <c r="H864" s="16" t="s">
        <v>145</v>
      </c>
      <c r="I864" s="53">
        <v>44055</v>
      </c>
      <c r="J864" s="52" t="s">
        <v>449</v>
      </c>
      <c r="K864" s="100" t="s">
        <v>476</v>
      </c>
      <c r="L864" s="36"/>
      <c r="M864" s="36"/>
    </row>
    <row r="865" spans="2:13" ht="12.75" thickBot="1">
      <c r="B865" s="16">
        <v>299</v>
      </c>
      <c r="C865" s="16" t="s">
        <v>128</v>
      </c>
      <c r="D865" s="17" t="s">
        <v>118</v>
      </c>
      <c r="E865" s="29" t="s">
        <v>5</v>
      </c>
      <c r="F865" s="33" t="s">
        <v>24</v>
      </c>
      <c r="G865" s="16" t="s">
        <v>250</v>
      </c>
      <c r="H865" s="16" t="s">
        <v>145</v>
      </c>
      <c r="I865" s="53">
        <v>44055</v>
      </c>
      <c r="J865" s="52" t="s">
        <v>450</v>
      </c>
      <c r="K865" s="100"/>
      <c r="L865" s="36"/>
      <c r="M865" s="36"/>
    </row>
    <row r="866" spans="2:13" ht="12.75" thickBot="1">
      <c r="B866" s="16">
        <v>300</v>
      </c>
      <c r="C866" s="16" t="s">
        <v>122</v>
      </c>
      <c r="D866" s="17" t="s">
        <v>118</v>
      </c>
      <c r="E866" s="29" t="s">
        <v>5</v>
      </c>
      <c r="F866" s="33" t="s">
        <v>24</v>
      </c>
      <c r="G866" s="16" t="s">
        <v>250</v>
      </c>
      <c r="H866" s="16" t="s">
        <v>145</v>
      </c>
      <c r="I866" s="53">
        <v>44055</v>
      </c>
      <c r="J866" s="52" t="s">
        <v>449</v>
      </c>
      <c r="K866" s="100"/>
      <c r="L866" s="36" t="s">
        <v>477</v>
      </c>
      <c r="M866" s="36"/>
    </row>
    <row r="867" spans="2:13" ht="24">
      <c r="B867" s="16">
        <v>301</v>
      </c>
      <c r="C867" s="16" t="s">
        <v>134</v>
      </c>
      <c r="D867" s="17" t="s">
        <v>118</v>
      </c>
      <c r="E867" s="29" t="s">
        <v>5</v>
      </c>
      <c r="F867" s="33" t="s">
        <v>24</v>
      </c>
      <c r="G867" s="16" t="s">
        <v>187</v>
      </c>
      <c r="H867" s="16" t="s">
        <v>145</v>
      </c>
      <c r="I867" s="53">
        <v>44055</v>
      </c>
      <c r="J867" s="52" t="s">
        <v>449</v>
      </c>
      <c r="K867" s="123" t="s">
        <v>478</v>
      </c>
      <c r="L867" s="36"/>
      <c r="M867" s="36" t="s">
        <v>479</v>
      </c>
    </row>
    <row r="868" spans="2:13" ht="24.75" thickBot="1">
      <c r="B868" s="14">
        <v>302</v>
      </c>
      <c r="C868" s="14" t="s">
        <v>117</v>
      </c>
      <c r="D868" s="15" t="s">
        <v>118</v>
      </c>
      <c r="E868" s="29" t="s">
        <v>5</v>
      </c>
      <c r="F868" s="29" t="s">
        <v>24</v>
      </c>
      <c r="G868" s="14" t="s">
        <v>277</v>
      </c>
      <c r="H868" s="14" t="s">
        <v>145</v>
      </c>
      <c r="I868" s="53">
        <v>44055</v>
      </c>
      <c r="J868" s="52" t="s">
        <v>450</v>
      </c>
      <c r="K868" s="100"/>
      <c r="L868" s="36"/>
      <c r="M868" s="40" t="s">
        <v>480</v>
      </c>
    </row>
    <row r="869" spans="2:13" ht="12.75" thickBot="1">
      <c r="B869" s="16">
        <v>303</v>
      </c>
      <c r="C869" s="16" t="s">
        <v>117</v>
      </c>
      <c r="D869" s="17" t="s">
        <v>118</v>
      </c>
      <c r="E869" s="29" t="s">
        <v>5</v>
      </c>
      <c r="F869" s="33" t="s">
        <v>24</v>
      </c>
      <c r="G869" s="16" t="s">
        <v>252</v>
      </c>
      <c r="H869" s="16" t="s">
        <v>145</v>
      </c>
      <c r="I869" s="53">
        <v>44055</v>
      </c>
      <c r="J869" s="52" t="s">
        <v>449</v>
      </c>
      <c r="K869" s="100"/>
      <c r="L869" s="36"/>
      <c r="M869" s="36"/>
    </row>
    <row r="870" spans="2:13" ht="12.75" thickBot="1">
      <c r="B870" s="16">
        <v>304</v>
      </c>
      <c r="C870" s="16" t="s">
        <v>132</v>
      </c>
      <c r="D870" s="17" t="s">
        <v>118</v>
      </c>
      <c r="E870" s="29" t="s">
        <v>5</v>
      </c>
      <c r="F870" s="33" t="s">
        <v>24</v>
      </c>
      <c r="G870" s="16" t="s">
        <v>252</v>
      </c>
      <c r="H870" s="16" t="s">
        <v>145</v>
      </c>
      <c r="I870" s="53">
        <v>44055</v>
      </c>
      <c r="J870" s="52" t="s">
        <v>449</v>
      </c>
      <c r="K870" s="100"/>
      <c r="L870" s="36"/>
      <c r="M870" s="36"/>
    </row>
    <row r="871" spans="2:13" ht="12.75" thickBot="1">
      <c r="B871" s="16">
        <v>305</v>
      </c>
      <c r="C871" s="16" t="s">
        <v>134</v>
      </c>
      <c r="D871" s="17" t="s">
        <v>118</v>
      </c>
      <c r="E871" s="29" t="s">
        <v>5</v>
      </c>
      <c r="F871" s="33" t="s">
        <v>24</v>
      </c>
      <c r="G871" s="16" t="s">
        <v>192</v>
      </c>
      <c r="H871" s="16" t="s">
        <v>145</v>
      </c>
      <c r="I871" s="53">
        <v>44055</v>
      </c>
      <c r="J871" s="52" t="s">
        <v>450</v>
      </c>
      <c r="K871" s="100"/>
      <c r="L871" s="36"/>
      <c r="M871" s="36"/>
    </row>
    <row r="872" spans="2:13" ht="12.75" thickBot="1">
      <c r="B872" s="16">
        <v>306</v>
      </c>
      <c r="C872" s="16" t="s">
        <v>117</v>
      </c>
      <c r="D872" s="17" t="s">
        <v>118</v>
      </c>
      <c r="E872" s="29" t="s">
        <v>5</v>
      </c>
      <c r="F872" s="33" t="s">
        <v>24</v>
      </c>
      <c r="G872" s="16" t="s">
        <v>192</v>
      </c>
      <c r="H872" s="16" t="s">
        <v>145</v>
      </c>
      <c r="I872" s="53">
        <v>44060</v>
      </c>
      <c r="J872" s="52" t="s">
        <v>450</v>
      </c>
      <c r="K872" s="100"/>
      <c r="L872" s="36"/>
      <c r="M872" s="36"/>
    </row>
    <row r="873" spans="2:13" ht="12.75" thickBot="1">
      <c r="B873" s="16">
        <v>307</v>
      </c>
      <c r="C873" s="16" t="s">
        <v>124</v>
      </c>
      <c r="D873" s="17" t="s">
        <v>118</v>
      </c>
      <c r="E873" s="29" t="s">
        <v>5</v>
      </c>
      <c r="F873" s="33" t="s">
        <v>24</v>
      </c>
      <c r="G873" s="16" t="s">
        <v>192</v>
      </c>
      <c r="H873" s="16" t="s">
        <v>145</v>
      </c>
      <c r="I873" s="53">
        <v>44060</v>
      </c>
      <c r="J873" s="52" t="s">
        <v>450</v>
      </c>
      <c r="K873" s="100"/>
      <c r="L873" s="36"/>
      <c r="M873" s="36"/>
    </row>
    <row r="874" spans="2:13" ht="12.75" thickBot="1">
      <c r="B874" s="16">
        <v>308</v>
      </c>
      <c r="C874" s="16" t="s">
        <v>117</v>
      </c>
      <c r="D874" s="17" t="s">
        <v>118</v>
      </c>
      <c r="E874" s="29" t="s">
        <v>5</v>
      </c>
      <c r="F874" s="33" t="s">
        <v>24</v>
      </c>
      <c r="G874" s="16" t="s">
        <v>192</v>
      </c>
      <c r="H874" s="16" t="s">
        <v>145</v>
      </c>
      <c r="I874" s="53">
        <v>44060</v>
      </c>
      <c r="J874" s="52" t="s">
        <v>450</v>
      </c>
      <c r="K874" s="100"/>
      <c r="L874" s="36"/>
      <c r="M874" s="36"/>
    </row>
    <row r="875" spans="2:13" ht="12.75" thickBot="1">
      <c r="B875" s="16">
        <v>309</v>
      </c>
      <c r="C875" s="16" t="s">
        <v>135</v>
      </c>
      <c r="D875" s="17" t="s">
        <v>118</v>
      </c>
      <c r="E875" s="29" t="s">
        <v>5</v>
      </c>
      <c r="F875" s="33" t="s">
        <v>24</v>
      </c>
      <c r="G875" s="16" t="s">
        <v>192</v>
      </c>
      <c r="H875" s="16" t="s">
        <v>145</v>
      </c>
      <c r="I875" s="53">
        <v>44060</v>
      </c>
      <c r="J875" s="52" t="s">
        <v>450</v>
      </c>
      <c r="K875" s="100"/>
      <c r="L875" s="36"/>
      <c r="M875" s="36"/>
    </row>
    <row r="876" spans="2:13" ht="12.75" thickBot="1">
      <c r="B876" s="16">
        <v>310</v>
      </c>
      <c r="C876" s="16" t="s">
        <v>117</v>
      </c>
      <c r="D876" s="17" t="s">
        <v>118</v>
      </c>
      <c r="E876" s="29" t="s">
        <v>5</v>
      </c>
      <c r="F876" s="33" t="s">
        <v>24</v>
      </c>
      <c r="G876" s="16" t="s">
        <v>193</v>
      </c>
      <c r="H876" s="16" t="s">
        <v>145</v>
      </c>
      <c r="I876" s="53">
        <v>44060</v>
      </c>
      <c r="J876" s="52" t="s">
        <v>450</v>
      </c>
      <c r="K876" s="100"/>
      <c r="L876" s="36"/>
      <c r="M876" s="36"/>
    </row>
    <row r="877" spans="2:13" ht="24.75" thickBot="1">
      <c r="B877" s="16">
        <v>311</v>
      </c>
      <c r="C877" s="16" t="s">
        <v>124</v>
      </c>
      <c r="D877" s="17" t="s">
        <v>118</v>
      </c>
      <c r="E877" s="29" t="s">
        <v>5</v>
      </c>
      <c r="F877" s="33" t="s">
        <v>24</v>
      </c>
      <c r="G877" s="16" t="s">
        <v>278</v>
      </c>
      <c r="H877" s="16" t="s">
        <v>145</v>
      </c>
      <c r="I877" s="53">
        <v>44060</v>
      </c>
      <c r="J877" s="52" t="s">
        <v>450</v>
      </c>
      <c r="K877" s="100"/>
      <c r="L877" s="36"/>
      <c r="M877" s="36"/>
    </row>
    <row r="878" spans="2:13" ht="24.75" thickBot="1">
      <c r="B878" s="16">
        <v>312</v>
      </c>
      <c r="C878" s="16" t="s">
        <v>124</v>
      </c>
      <c r="D878" s="17" t="s">
        <v>118</v>
      </c>
      <c r="E878" s="29" t="s">
        <v>5</v>
      </c>
      <c r="F878" s="33" t="s">
        <v>24</v>
      </c>
      <c r="G878" s="16" t="s">
        <v>279</v>
      </c>
      <c r="H878" s="16" t="s">
        <v>145</v>
      </c>
      <c r="I878" s="53">
        <v>44060</v>
      </c>
      <c r="J878" s="52" t="s">
        <v>450</v>
      </c>
      <c r="K878" s="100"/>
      <c r="L878" s="36"/>
      <c r="M878" s="36"/>
    </row>
    <row r="879" spans="2:13" ht="24.75" thickBot="1">
      <c r="B879" s="16">
        <v>313</v>
      </c>
      <c r="C879" s="16" t="s">
        <v>124</v>
      </c>
      <c r="D879" s="17" t="s">
        <v>118</v>
      </c>
      <c r="E879" s="29" t="s">
        <v>5</v>
      </c>
      <c r="F879" s="33" t="s">
        <v>24</v>
      </c>
      <c r="G879" s="16" t="s">
        <v>280</v>
      </c>
      <c r="H879" s="16" t="s">
        <v>145</v>
      </c>
      <c r="I879" s="53">
        <v>44061</v>
      </c>
      <c r="J879" s="52" t="s">
        <v>450</v>
      </c>
      <c r="K879" s="100"/>
      <c r="L879" s="36"/>
      <c r="M879" s="36"/>
    </row>
    <row r="880" spans="2:13" ht="12.75" thickBot="1">
      <c r="B880" s="16">
        <v>314</v>
      </c>
      <c r="C880" s="16" t="s">
        <v>129</v>
      </c>
      <c r="D880" s="17" t="s">
        <v>118</v>
      </c>
      <c r="E880" s="29" t="s">
        <v>5</v>
      </c>
      <c r="F880" s="33" t="s">
        <v>24</v>
      </c>
      <c r="G880" s="16" t="s">
        <v>281</v>
      </c>
      <c r="H880" s="16" t="s">
        <v>145</v>
      </c>
      <c r="I880" s="53">
        <v>44061</v>
      </c>
      <c r="J880" s="52" t="s">
        <v>450</v>
      </c>
      <c r="K880" s="100"/>
      <c r="L880" s="36"/>
      <c r="M880" s="36"/>
    </row>
    <row r="881" spans="2:13" ht="24.75" thickBot="1">
      <c r="B881" s="16">
        <v>315</v>
      </c>
      <c r="C881" s="16" t="s">
        <v>117</v>
      </c>
      <c r="D881" s="17" t="s">
        <v>118</v>
      </c>
      <c r="E881" s="29" t="s">
        <v>5</v>
      </c>
      <c r="F881" s="33" t="s">
        <v>59</v>
      </c>
      <c r="G881" s="16" t="s">
        <v>282</v>
      </c>
      <c r="H881" s="16" t="s">
        <v>145</v>
      </c>
      <c r="I881" s="53">
        <v>44061</v>
      </c>
      <c r="J881" s="52" t="s">
        <v>450</v>
      </c>
      <c r="K881" s="100"/>
      <c r="L881" s="36"/>
      <c r="M881" s="36"/>
    </row>
    <row r="882" spans="2:13" ht="12.75" thickBot="1">
      <c r="B882" s="16">
        <v>316</v>
      </c>
      <c r="C882" s="16" t="s">
        <v>124</v>
      </c>
      <c r="D882" s="17" t="s">
        <v>118</v>
      </c>
      <c r="E882" s="29" t="s">
        <v>5</v>
      </c>
      <c r="F882" s="33" t="s">
        <v>59</v>
      </c>
      <c r="G882" s="16" t="s">
        <v>283</v>
      </c>
      <c r="H882" s="16" t="s">
        <v>145</v>
      </c>
      <c r="I882" s="53">
        <v>44061</v>
      </c>
      <c r="J882" s="52" t="s">
        <v>450</v>
      </c>
      <c r="K882" s="100"/>
      <c r="L882" s="36"/>
      <c r="M882" s="36"/>
    </row>
    <row r="883" spans="2:13" ht="12.75" thickBot="1">
      <c r="B883" s="16">
        <v>317</v>
      </c>
      <c r="C883" s="16" t="s">
        <v>126</v>
      </c>
      <c r="D883" s="17" t="s">
        <v>118</v>
      </c>
      <c r="E883" s="29" t="s">
        <v>5</v>
      </c>
      <c r="F883" s="33" t="s">
        <v>59</v>
      </c>
      <c r="G883" s="16" t="s">
        <v>59</v>
      </c>
      <c r="H883" s="16" t="s">
        <v>145</v>
      </c>
      <c r="I883" s="53">
        <v>44061</v>
      </c>
      <c r="J883" s="52" t="s">
        <v>449</v>
      </c>
      <c r="K883" s="100"/>
      <c r="L883" s="36"/>
      <c r="M883" s="36"/>
    </row>
    <row r="884" spans="2:13" ht="12.75" thickBot="1">
      <c r="B884" s="16">
        <v>318</v>
      </c>
      <c r="C884" s="16" t="s">
        <v>122</v>
      </c>
      <c r="D884" s="17" t="s">
        <v>118</v>
      </c>
      <c r="E884" s="29" t="s">
        <v>5</v>
      </c>
      <c r="F884" s="33" t="s">
        <v>59</v>
      </c>
      <c r="G884" s="16" t="s">
        <v>59</v>
      </c>
      <c r="H884" s="16" t="s">
        <v>145</v>
      </c>
      <c r="I884" s="53">
        <v>44061</v>
      </c>
      <c r="J884" s="52" t="s">
        <v>450</v>
      </c>
      <c r="K884" s="100"/>
      <c r="L884" s="36"/>
      <c r="M884" s="36"/>
    </row>
    <row r="885" spans="2:13" ht="12.75" thickBot="1">
      <c r="B885" s="16">
        <v>319</v>
      </c>
      <c r="C885" s="16" t="s">
        <v>117</v>
      </c>
      <c r="D885" s="17" t="s">
        <v>118</v>
      </c>
      <c r="E885" s="29" t="s">
        <v>5</v>
      </c>
      <c r="F885" s="33" t="s">
        <v>206</v>
      </c>
      <c r="G885" s="16" t="s">
        <v>208</v>
      </c>
      <c r="H885" s="16" t="s">
        <v>145</v>
      </c>
      <c r="I885" s="53">
        <v>44061</v>
      </c>
      <c r="J885" s="52" t="s">
        <v>450</v>
      </c>
      <c r="K885" s="100"/>
      <c r="L885" s="36"/>
      <c r="M885" s="36"/>
    </row>
    <row r="886" spans="2:13" ht="12.75" thickBot="1">
      <c r="B886" s="16">
        <v>320</v>
      </c>
      <c r="C886" s="16" t="s">
        <v>129</v>
      </c>
      <c r="D886" s="17" t="s">
        <v>118</v>
      </c>
      <c r="E886" s="29" t="s">
        <v>5</v>
      </c>
      <c r="F886" s="33" t="s">
        <v>206</v>
      </c>
      <c r="G886" s="16" t="s">
        <v>208</v>
      </c>
      <c r="H886" s="16" t="s">
        <v>145</v>
      </c>
      <c r="I886" s="53">
        <v>44061</v>
      </c>
      <c r="J886" s="52" t="s">
        <v>450</v>
      </c>
      <c r="K886" s="100"/>
      <c r="L886" s="36"/>
      <c r="M886" s="36"/>
    </row>
    <row r="887" spans="2:13" ht="12.75" thickBot="1">
      <c r="B887" s="16">
        <v>321</v>
      </c>
      <c r="C887" s="16" t="s">
        <v>117</v>
      </c>
      <c r="D887" s="17" t="s">
        <v>118</v>
      </c>
      <c r="E887" s="29" t="s">
        <v>5</v>
      </c>
      <c r="F887" s="33" t="s">
        <v>206</v>
      </c>
      <c r="G887" s="16" t="s">
        <v>284</v>
      </c>
      <c r="H887" s="16" t="s">
        <v>145</v>
      </c>
      <c r="I887" s="53">
        <v>44062</v>
      </c>
      <c r="J887" s="52" t="s">
        <v>449</v>
      </c>
      <c r="K887" s="100"/>
      <c r="L887" s="36"/>
      <c r="M887" s="36"/>
    </row>
    <row r="888" spans="2:13" ht="12.75" thickBot="1">
      <c r="B888" s="16">
        <v>322</v>
      </c>
      <c r="C888" s="16" t="s">
        <v>126</v>
      </c>
      <c r="D888" s="17" t="s">
        <v>118</v>
      </c>
      <c r="E888" s="29" t="s">
        <v>5</v>
      </c>
      <c r="F888" s="33" t="s">
        <v>206</v>
      </c>
      <c r="G888" s="16" t="s">
        <v>212</v>
      </c>
      <c r="H888" s="16" t="s">
        <v>145</v>
      </c>
      <c r="I888" s="53">
        <v>44062</v>
      </c>
      <c r="J888" s="52" t="s">
        <v>450</v>
      </c>
      <c r="K888" s="100"/>
      <c r="L888" s="36"/>
      <c r="M888" s="36"/>
    </row>
    <row r="889" spans="2:13" ht="12.75" thickBot="1">
      <c r="B889" s="16">
        <v>323</v>
      </c>
      <c r="C889" s="16" t="s">
        <v>123</v>
      </c>
      <c r="D889" s="17" t="s">
        <v>118</v>
      </c>
      <c r="E889" s="29" t="s">
        <v>5</v>
      </c>
      <c r="F889" s="33" t="s">
        <v>206</v>
      </c>
      <c r="G889" s="16" t="s">
        <v>212</v>
      </c>
      <c r="H889" s="16" t="s">
        <v>145</v>
      </c>
      <c r="I889" s="53">
        <v>44062</v>
      </c>
      <c r="J889" s="52" t="s">
        <v>450</v>
      </c>
      <c r="K889" s="100"/>
      <c r="L889" s="36"/>
      <c r="M889" s="36"/>
    </row>
    <row r="890" spans="2:13" ht="12.75" thickBot="1">
      <c r="B890" s="16">
        <v>324</v>
      </c>
      <c r="C890" s="16" t="s">
        <v>124</v>
      </c>
      <c r="D890" s="17" t="s">
        <v>118</v>
      </c>
      <c r="E890" s="29" t="s">
        <v>5</v>
      </c>
      <c r="F890" s="33" t="s">
        <v>206</v>
      </c>
      <c r="G890" s="16" t="s">
        <v>212</v>
      </c>
      <c r="H890" s="16" t="s">
        <v>145</v>
      </c>
      <c r="I890" s="53">
        <v>44062</v>
      </c>
      <c r="J890" s="52" t="s">
        <v>450</v>
      </c>
      <c r="K890" s="100"/>
      <c r="L890" s="36"/>
      <c r="M890" s="36"/>
    </row>
    <row r="891" spans="2:13" ht="12.75" thickBot="1">
      <c r="B891" s="16">
        <v>325</v>
      </c>
      <c r="C891" s="16" t="s">
        <v>131</v>
      </c>
      <c r="D891" s="17" t="s">
        <v>118</v>
      </c>
      <c r="E891" s="29" t="s">
        <v>5</v>
      </c>
      <c r="F891" s="33" t="s">
        <v>206</v>
      </c>
      <c r="G891" s="16" t="s">
        <v>212</v>
      </c>
      <c r="H891" s="16" t="s">
        <v>145</v>
      </c>
      <c r="I891" s="53">
        <v>44062</v>
      </c>
      <c r="J891" s="52" t="s">
        <v>450</v>
      </c>
      <c r="K891" s="100"/>
      <c r="L891" s="36"/>
      <c r="M891" s="36"/>
    </row>
    <row r="892" spans="2:13" ht="24.75" thickBot="1">
      <c r="B892" s="16">
        <v>326</v>
      </c>
      <c r="C892" s="16" t="s">
        <v>124</v>
      </c>
      <c r="D892" s="17" t="s">
        <v>118</v>
      </c>
      <c r="E892" s="29" t="s">
        <v>5</v>
      </c>
      <c r="F892" s="33" t="s">
        <v>215</v>
      </c>
      <c r="G892" s="16" t="s">
        <v>216</v>
      </c>
      <c r="H892" s="16" t="s">
        <v>145</v>
      </c>
      <c r="I892" s="53">
        <v>44062</v>
      </c>
      <c r="J892" s="52" t="s">
        <v>450</v>
      </c>
      <c r="K892" s="100"/>
      <c r="L892" s="36"/>
      <c r="M892" s="36"/>
    </row>
    <row r="893" spans="2:13" ht="24.75" thickBot="1">
      <c r="B893" s="16">
        <v>327</v>
      </c>
      <c r="C893" s="16" t="s">
        <v>117</v>
      </c>
      <c r="D893" s="17" t="s">
        <v>118</v>
      </c>
      <c r="E893" s="29" t="s">
        <v>5</v>
      </c>
      <c r="F893" s="33" t="s">
        <v>215</v>
      </c>
      <c r="G893" s="16" t="s">
        <v>285</v>
      </c>
      <c r="H893" s="16" t="s">
        <v>145</v>
      </c>
      <c r="I893" s="53">
        <v>44062</v>
      </c>
      <c r="J893" s="52" t="s">
        <v>449</v>
      </c>
      <c r="K893" s="100"/>
      <c r="L893" s="36"/>
      <c r="M893" s="36"/>
    </row>
    <row r="894" spans="2:13" ht="12.75" thickBot="1">
      <c r="B894" s="16">
        <v>328</v>
      </c>
      <c r="C894" s="16" t="s">
        <v>122</v>
      </c>
      <c r="D894" s="17" t="s">
        <v>118</v>
      </c>
      <c r="E894" s="29" t="s">
        <v>5</v>
      </c>
      <c r="F894" s="33" t="s">
        <v>215</v>
      </c>
      <c r="G894" s="16" t="s">
        <v>286</v>
      </c>
      <c r="H894" s="16" t="s">
        <v>145</v>
      </c>
      <c r="I894" s="53">
        <v>44062</v>
      </c>
      <c r="J894" s="52" t="s">
        <v>450</v>
      </c>
      <c r="K894" s="100"/>
      <c r="L894" s="36"/>
      <c r="M894" s="36"/>
    </row>
    <row r="895" spans="2:13" ht="12.75" thickBot="1">
      <c r="B895" s="16">
        <v>329</v>
      </c>
      <c r="C895" s="16" t="s">
        <v>132</v>
      </c>
      <c r="D895" s="17" t="s">
        <v>118</v>
      </c>
      <c r="E895" s="29" t="s">
        <v>5</v>
      </c>
      <c r="F895" s="33" t="s">
        <v>215</v>
      </c>
      <c r="G895" s="16" t="s">
        <v>217</v>
      </c>
      <c r="H895" s="16" t="s">
        <v>145</v>
      </c>
      <c r="I895" s="53">
        <v>44063</v>
      </c>
      <c r="J895" s="52" t="s">
        <v>450</v>
      </c>
      <c r="K895" s="100"/>
      <c r="L895" s="36"/>
      <c r="M895" s="36"/>
    </row>
    <row r="896" spans="2:13" ht="12.75" thickBot="1">
      <c r="B896" s="16">
        <v>330</v>
      </c>
      <c r="C896" s="16" t="s">
        <v>129</v>
      </c>
      <c r="D896" s="17" t="s">
        <v>118</v>
      </c>
      <c r="E896" s="29" t="s">
        <v>5</v>
      </c>
      <c r="F896" s="33" t="s">
        <v>215</v>
      </c>
      <c r="G896" s="16" t="s">
        <v>217</v>
      </c>
      <c r="H896" s="16" t="s">
        <v>145</v>
      </c>
      <c r="I896" s="53">
        <v>44063</v>
      </c>
      <c r="J896" s="52" t="s">
        <v>450</v>
      </c>
      <c r="K896" s="100"/>
      <c r="L896" s="36"/>
      <c r="M896" s="36"/>
    </row>
    <row r="897" spans="2:13" ht="12.75" thickBot="1">
      <c r="B897" s="16">
        <v>331</v>
      </c>
      <c r="C897" s="16" t="s">
        <v>122</v>
      </c>
      <c r="D897" s="17" t="s">
        <v>118</v>
      </c>
      <c r="E897" s="29" t="s">
        <v>5</v>
      </c>
      <c r="F897" s="33" t="s">
        <v>215</v>
      </c>
      <c r="G897" s="16" t="s">
        <v>287</v>
      </c>
      <c r="H897" s="16" t="s">
        <v>145</v>
      </c>
      <c r="I897" s="53">
        <v>44063</v>
      </c>
      <c r="J897" s="52" t="s">
        <v>450</v>
      </c>
      <c r="K897" s="100"/>
      <c r="L897" s="36"/>
      <c r="M897" s="36"/>
    </row>
    <row r="898" spans="2:13" ht="12.75" thickBot="1">
      <c r="B898" s="16">
        <v>332</v>
      </c>
      <c r="C898" s="16" t="s">
        <v>117</v>
      </c>
      <c r="D898" s="17" t="s">
        <v>118</v>
      </c>
      <c r="E898" s="29" t="s">
        <v>5</v>
      </c>
      <c r="F898" s="33" t="s">
        <v>218</v>
      </c>
      <c r="G898" s="16" t="s">
        <v>219</v>
      </c>
      <c r="H898" s="16" t="s">
        <v>145</v>
      </c>
      <c r="I898" s="53">
        <v>44063</v>
      </c>
      <c r="J898" s="52" t="s">
        <v>450</v>
      </c>
      <c r="K898" s="100"/>
      <c r="L898" s="36"/>
      <c r="M898" s="36"/>
    </row>
    <row r="899" spans="2:13" ht="12.75" thickBot="1">
      <c r="B899" s="16">
        <v>333</v>
      </c>
      <c r="C899" s="16" t="s">
        <v>134</v>
      </c>
      <c r="D899" s="17" t="s">
        <v>118</v>
      </c>
      <c r="E899" s="29" t="s">
        <v>5</v>
      </c>
      <c r="F899" s="33" t="s">
        <v>218</v>
      </c>
      <c r="G899" s="16" t="s">
        <v>228</v>
      </c>
      <c r="H899" s="16" t="s">
        <v>145</v>
      </c>
      <c r="I899" s="53">
        <v>44063</v>
      </c>
      <c r="J899" s="52" t="s">
        <v>450</v>
      </c>
      <c r="K899" s="100"/>
      <c r="L899" s="36"/>
      <c r="M899" s="36"/>
    </row>
    <row r="900" spans="2:13" ht="12.75" thickBot="1">
      <c r="B900" s="16">
        <v>334</v>
      </c>
      <c r="C900" s="16" t="s">
        <v>132</v>
      </c>
      <c r="D900" s="17" t="s">
        <v>118</v>
      </c>
      <c r="E900" s="29" t="s">
        <v>5</v>
      </c>
      <c r="F900" s="33" t="s">
        <v>218</v>
      </c>
      <c r="G900" s="16" t="s">
        <v>228</v>
      </c>
      <c r="H900" s="16" t="s">
        <v>145</v>
      </c>
      <c r="I900" s="53">
        <v>44063</v>
      </c>
      <c r="J900" s="52" t="s">
        <v>450</v>
      </c>
      <c r="K900" s="100"/>
      <c r="L900" s="36"/>
      <c r="M900" s="36"/>
    </row>
    <row r="901" spans="2:13" ht="12.75" thickBot="1">
      <c r="B901" s="16">
        <v>335</v>
      </c>
      <c r="C901" s="16" t="s">
        <v>117</v>
      </c>
      <c r="D901" s="17" t="s">
        <v>118</v>
      </c>
      <c r="E901" s="29" t="s">
        <v>5</v>
      </c>
      <c r="F901" s="33" t="s">
        <v>218</v>
      </c>
      <c r="G901" s="16" t="s">
        <v>228</v>
      </c>
      <c r="H901" s="16" t="s">
        <v>145</v>
      </c>
      <c r="I901" s="53">
        <v>44063</v>
      </c>
      <c r="J901" s="52" t="s">
        <v>449</v>
      </c>
      <c r="K901" s="100"/>
      <c r="L901" s="36"/>
      <c r="M901" s="36"/>
    </row>
    <row r="902" spans="2:13" ht="12.75" thickBot="1">
      <c r="B902" s="16">
        <v>336</v>
      </c>
      <c r="C902" s="16" t="s">
        <v>117</v>
      </c>
      <c r="D902" s="17" t="s">
        <v>118</v>
      </c>
      <c r="E902" s="29" t="s">
        <v>5</v>
      </c>
      <c r="F902" s="33" t="s">
        <v>218</v>
      </c>
      <c r="G902" s="16" t="s">
        <v>228</v>
      </c>
      <c r="H902" s="16" t="s">
        <v>145</v>
      </c>
      <c r="I902" s="53">
        <v>44063</v>
      </c>
      <c r="J902" s="52" t="s">
        <v>450</v>
      </c>
      <c r="K902" s="100"/>
      <c r="L902" s="36"/>
      <c r="M902" s="36"/>
    </row>
    <row r="903" spans="2:13" ht="24.75" thickBot="1">
      <c r="B903" s="16">
        <v>337</v>
      </c>
      <c r="C903" s="16" t="s">
        <v>117</v>
      </c>
      <c r="D903" s="17" t="s">
        <v>118</v>
      </c>
      <c r="E903" s="29" t="s">
        <v>5</v>
      </c>
      <c r="F903" s="33" t="s">
        <v>61</v>
      </c>
      <c r="G903" s="16" t="s">
        <v>288</v>
      </c>
      <c r="H903" s="16" t="s">
        <v>145</v>
      </c>
      <c r="I903" s="53">
        <v>44064</v>
      </c>
      <c r="J903" s="52" t="s">
        <v>450</v>
      </c>
      <c r="K903" s="100"/>
      <c r="L903" s="36"/>
      <c r="M903" s="36"/>
    </row>
    <row r="904" spans="2:13" ht="12.75" thickBot="1">
      <c r="B904" s="16">
        <v>338</v>
      </c>
      <c r="C904" s="16" t="s">
        <v>135</v>
      </c>
      <c r="D904" s="17" t="s">
        <v>118</v>
      </c>
      <c r="E904" s="29" t="s">
        <v>5</v>
      </c>
      <c r="F904" s="33" t="s">
        <v>155</v>
      </c>
      <c r="G904" s="16" t="s">
        <v>289</v>
      </c>
      <c r="H904" s="16" t="s">
        <v>145</v>
      </c>
      <c r="I904" s="53">
        <v>44064</v>
      </c>
      <c r="J904" s="52" t="s">
        <v>450</v>
      </c>
      <c r="K904" s="100"/>
      <c r="L904" s="36"/>
      <c r="M904" s="36"/>
    </row>
    <row r="905" spans="2:13" ht="12.75" thickBot="1">
      <c r="B905" s="16">
        <v>339</v>
      </c>
      <c r="C905" s="16" t="s">
        <v>126</v>
      </c>
      <c r="D905" s="17" t="s">
        <v>118</v>
      </c>
      <c r="E905" s="29" t="s">
        <v>5</v>
      </c>
      <c r="F905" s="33" t="s">
        <v>155</v>
      </c>
      <c r="G905" s="16" t="s">
        <v>290</v>
      </c>
      <c r="H905" s="16" t="s">
        <v>145</v>
      </c>
      <c r="I905" s="53">
        <v>44064</v>
      </c>
      <c r="J905" s="52" t="s">
        <v>449</v>
      </c>
      <c r="K905" s="100" t="s">
        <v>768</v>
      </c>
      <c r="L905" s="36"/>
      <c r="M905" s="36"/>
    </row>
    <row r="906" spans="2:13" ht="24.75" thickBot="1">
      <c r="B906" s="16">
        <v>340</v>
      </c>
      <c r="C906" s="16" t="s">
        <v>129</v>
      </c>
      <c r="D906" s="17" t="s">
        <v>118</v>
      </c>
      <c r="E906" s="29" t="s">
        <v>5</v>
      </c>
      <c r="F906" s="33" t="s">
        <v>155</v>
      </c>
      <c r="G906" s="16" t="s">
        <v>291</v>
      </c>
      <c r="H906" s="16" t="s">
        <v>145</v>
      </c>
      <c r="I906" s="53">
        <v>44064</v>
      </c>
      <c r="J906" s="52" t="s">
        <v>449</v>
      </c>
      <c r="K906" s="100"/>
      <c r="L906" s="36"/>
      <c r="M906" s="36"/>
    </row>
    <row r="907" spans="2:13" ht="24.75" thickBot="1">
      <c r="B907" s="16">
        <v>341</v>
      </c>
      <c r="C907" s="16" t="s">
        <v>123</v>
      </c>
      <c r="D907" s="17" t="s">
        <v>118</v>
      </c>
      <c r="E907" s="29" t="s">
        <v>5</v>
      </c>
      <c r="F907" s="33" t="s">
        <v>155</v>
      </c>
      <c r="G907" s="16" t="s">
        <v>292</v>
      </c>
      <c r="H907" s="16" t="s">
        <v>145</v>
      </c>
      <c r="I907" s="53">
        <v>44064</v>
      </c>
      <c r="J907" s="52" t="s">
        <v>450</v>
      </c>
      <c r="K907" s="100"/>
      <c r="L907" s="36"/>
      <c r="M907" s="36"/>
    </row>
    <row r="908" spans="2:13" ht="12.75" thickBot="1">
      <c r="B908" s="16">
        <v>342</v>
      </c>
      <c r="C908" s="16" t="s">
        <v>126</v>
      </c>
      <c r="D908" s="17" t="s">
        <v>118</v>
      </c>
      <c r="E908" s="29" t="s">
        <v>5</v>
      </c>
      <c r="F908" s="33" t="s">
        <v>155</v>
      </c>
      <c r="G908" s="16" t="s">
        <v>237</v>
      </c>
      <c r="H908" s="16" t="s">
        <v>145</v>
      </c>
      <c r="I908" s="53">
        <v>44064</v>
      </c>
      <c r="J908" s="52" t="s">
        <v>449</v>
      </c>
      <c r="K908" s="100"/>
      <c r="L908" s="36"/>
      <c r="M908" s="36"/>
    </row>
    <row r="909" spans="2:13" ht="24.75" thickBot="1">
      <c r="B909" s="16">
        <v>343</v>
      </c>
      <c r="C909" s="16" t="s">
        <v>128</v>
      </c>
      <c r="D909" s="17" t="s">
        <v>118</v>
      </c>
      <c r="E909" s="29" t="s">
        <v>5</v>
      </c>
      <c r="F909" s="33" t="s">
        <v>22</v>
      </c>
      <c r="G909" s="16" t="s">
        <v>293</v>
      </c>
      <c r="H909" s="16" t="s">
        <v>145</v>
      </c>
      <c r="I909" s="53">
        <v>44064</v>
      </c>
      <c r="J909" s="52" t="s">
        <v>450</v>
      </c>
      <c r="K909" s="100"/>
      <c r="L909" s="36"/>
      <c r="M909" s="36"/>
    </row>
    <row r="910" spans="2:13" ht="12.75" thickBot="1">
      <c r="B910" s="16">
        <v>344</v>
      </c>
      <c r="C910" s="16" t="s">
        <v>126</v>
      </c>
      <c r="D910" s="17" t="s">
        <v>118</v>
      </c>
      <c r="E910" s="29" t="s">
        <v>5</v>
      </c>
      <c r="F910" s="33" t="s">
        <v>22</v>
      </c>
      <c r="G910" s="16" t="s">
        <v>294</v>
      </c>
      <c r="H910" s="16" t="s">
        <v>145</v>
      </c>
      <c r="I910" s="53">
        <v>44064</v>
      </c>
      <c r="J910" s="52" t="s">
        <v>450</v>
      </c>
      <c r="K910" s="100"/>
      <c r="L910" s="36"/>
      <c r="M910" s="36"/>
    </row>
    <row r="911" spans="2:13" ht="24.75" thickBot="1">
      <c r="B911" s="16">
        <v>345</v>
      </c>
      <c r="C911" s="16" t="s">
        <v>122</v>
      </c>
      <c r="D911" s="17" t="s">
        <v>118</v>
      </c>
      <c r="E911" s="29" t="s">
        <v>5</v>
      </c>
      <c r="F911" s="33" t="s">
        <v>22</v>
      </c>
      <c r="G911" s="16" t="s">
        <v>295</v>
      </c>
      <c r="H911" s="16" t="s">
        <v>145</v>
      </c>
      <c r="I911" s="35">
        <v>44068</v>
      </c>
      <c r="J911" s="52" t="s">
        <v>450</v>
      </c>
      <c r="K911" s="100"/>
      <c r="L911" s="36"/>
      <c r="M911" s="36"/>
    </row>
    <row r="912" spans="2:13" ht="12.75" thickBot="1">
      <c r="B912" s="16">
        <v>346</v>
      </c>
      <c r="C912" s="16" t="s">
        <v>117</v>
      </c>
      <c r="D912" s="17" t="s">
        <v>118</v>
      </c>
      <c r="E912" s="29" t="s">
        <v>5</v>
      </c>
      <c r="F912" s="33" t="s">
        <v>24</v>
      </c>
      <c r="G912" s="16" t="s">
        <v>296</v>
      </c>
      <c r="H912" s="16" t="s">
        <v>145</v>
      </c>
      <c r="I912" s="35">
        <v>44068</v>
      </c>
      <c r="J912" s="52" t="s">
        <v>450</v>
      </c>
      <c r="K912" s="100"/>
      <c r="L912" s="36"/>
      <c r="M912" s="36"/>
    </row>
    <row r="913" spans="2:13" ht="24.75" thickBot="1">
      <c r="B913" s="16">
        <v>347</v>
      </c>
      <c r="C913" s="16" t="s">
        <v>122</v>
      </c>
      <c r="D913" s="17" t="s">
        <v>118</v>
      </c>
      <c r="E913" s="29" t="s">
        <v>5</v>
      </c>
      <c r="F913" s="33" t="s">
        <v>215</v>
      </c>
      <c r="G913" s="16" t="s">
        <v>297</v>
      </c>
      <c r="H913" s="16" t="s">
        <v>145</v>
      </c>
      <c r="I913" s="35">
        <v>44068</v>
      </c>
      <c r="J913" s="52" t="s">
        <v>449</v>
      </c>
      <c r="K913" s="100"/>
      <c r="L913" s="36"/>
      <c r="M913" s="36"/>
    </row>
    <row r="914" spans="2:13" ht="12.75" thickBot="1">
      <c r="B914" s="16">
        <v>348</v>
      </c>
      <c r="C914" s="16" t="s">
        <v>132</v>
      </c>
      <c r="D914" s="17" t="s">
        <v>118</v>
      </c>
      <c r="E914" s="29" t="s">
        <v>5</v>
      </c>
      <c r="F914" s="33" t="s">
        <v>155</v>
      </c>
      <c r="G914" s="16" t="s">
        <v>155</v>
      </c>
      <c r="H914" s="16" t="s">
        <v>145</v>
      </c>
      <c r="I914" s="35">
        <v>44068</v>
      </c>
      <c r="J914" s="52" t="s">
        <v>450</v>
      </c>
      <c r="K914" s="100"/>
      <c r="L914" s="36"/>
      <c r="M914" s="36"/>
    </row>
    <row r="915" spans="2:13" ht="12.75" thickBot="1">
      <c r="B915" s="16">
        <v>349</v>
      </c>
      <c r="C915" s="16" t="s">
        <v>129</v>
      </c>
      <c r="D915" s="17" t="s">
        <v>118</v>
      </c>
      <c r="E915" s="29" t="s">
        <v>5</v>
      </c>
      <c r="F915" s="33" t="s">
        <v>155</v>
      </c>
      <c r="G915" s="16" t="s">
        <v>155</v>
      </c>
      <c r="H915" s="16" t="s">
        <v>145</v>
      </c>
      <c r="I915" s="35">
        <v>44068</v>
      </c>
      <c r="J915" s="52" t="s">
        <v>450</v>
      </c>
      <c r="K915" s="100"/>
      <c r="L915" s="36"/>
      <c r="M915" s="36"/>
    </row>
    <row r="916" spans="2:13" ht="12.75" thickBot="1">
      <c r="B916" s="16">
        <v>350</v>
      </c>
      <c r="C916" s="16" t="s">
        <v>124</v>
      </c>
      <c r="D916" s="17" t="s">
        <v>118</v>
      </c>
      <c r="E916" s="29" t="s">
        <v>5</v>
      </c>
      <c r="F916" s="33" t="s">
        <v>155</v>
      </c>
      <c r="G916" s="16" t="s">
        <v>155</v>
      </c>
      <c r="H916" s="16" t="s">
        <v>145</v>
      </c>
      <c r="I916" s="35">
        <v>44068</v>
      </c>
      <c r="J916" s="52" t="s">
        <v>450</v>
      </c>
      <c r="K916" s="100"/>
      <c r="L916" s="36"/>
      <c r="M916" s="36"/>
    </row>
    <row r="917" spans="2:13">
      <c r="B917" s="16">
        <v>351</v>
      </c>
      <c r="C917" s="16" t="s">
        <v>117</v>
      </c>
      <c r="D917" s="17" t="s">
        <v>118</v>
      </c>
      <c r="E917" s="29" t="s">
        <v>5</v>
      </c>
      <c r="F917" s="33" t="s">
        <v>155</v>
      </c>
      <c r="G917" s="16" t="s">
        <v>155</v>
      </c>
      <c r="H917" s="16" t="s">
        <v>145</v>
      </c>
      <c r="I917" s="35">
        <v>44068</v>
      </c>
      <c r="J917" s="52" t="s">
        <v>450</v>
      </c>
      <c r="K917" s="100"/>
      <c r="L917" s="36"/>
      <c r="M917" s="36"/>
    </row>
    <row r="918" spans="2:13" s="1" customFormat="1" ht="12.75" thickBot="1">
      <c r="B918" s="14">
        <v>352</v>
      </c>
      <c r="C918" s="14" t="s">
        <v>117</v>
      </c>
      <c r="D918" s="15" t="s">
        <v>118</v>
      </c>
      <c r="E918" s="29" t="s">
        <v>5</v>
      </c>
      <c r="F918" s="29" t="s">
        <v>61</v>
      </c>
      <c r="G918" s="14" t="s">
        <v>160</v>
      </c>
      <c r="H918" s="14" t="s">
        <v>145</v>
      </c>
      <c r="I918" s="35">
        <v>44068</v>
      </c>
      <c r="J918" s="52" t="s">
        <v>450</v>
      </c>
      <c r="K918" s="100"/>
      <c r="L918" s="36"/>
      <c r="M918" s="36"/>
    </row>
    <row r="919" spans="2:13" s="1" customFormat="1" ht="12.75" thickBot="1">
      <c r="B919" s="16">
        <v>353</v>
      </c>
      <c r="C919" s="16" t="s">
        <v>129</v>
      </c>
      <c r="D919" s="17" t="s">
        <v>118</v>
      </c>
      <c r="E919" s="29" t="s">
        <v>5</v>
      </c>
      <c r="F919" s="33" t="s">
        <v>61</v>
      </c>
      <c r="G919" s="16" t="s">
        <v>161</v>
      </c>
      <c r="H919" s="16" t="s">
        <v>145</v>
      </c>
      <c r="I919" s="53">
        <v>44074</v>
      </c>
      <c r="J919" s="52" t="s">
        <v>450</v>
      </c>
      <c r="K919" s="100"/>
      <c r="L919" s="36"/>
      <c r="M919" s="36"/>
    </row>
    <row r="920" spans="2:13" s="1" customFormat="1" ht="12.75" thickBot="1">
      <c r="B920" s="16">
        <v>354</v>
      </c>
      <c r="C920" s="16" t="s">
        <v>117</v>
      </c>
      <c r="D920" s="17" t="s">
        <v>118</v>
      </c>
      <c r="E920" s="29" t="s">
        <v>5</v>
      </c>
      <c r="F920" s="33" t="s">
        <v>61</v>
      </c>
      <c r="G920" s="16" t="s">
        <v>161</v>
      </c>
      <c r="H920" s="16" t="s">
        <v>145</v>
      </c>
      <c r="I920" s="53">
        <v>44074</v>
      </c>
      <c r="J920" s="52" t="s">
        <v>450</v>
      </c>
      <c r="K920" s="100"/>
      <c r="L920" s="36"/>
      <c r="M920" s="36"/>
    </row>
    <row r="921" spans="2:13" s="1" customFormat="1" ht="12.75" thickBot="1">
      <c r="B921" s="16">
        <v>355</v>
      </c>
      <c r="C921" s="16" t="s">
        <v>122</v>
      </c>
      <c r="D921" s="17" t="s">
        <v>118</v>
      </c>
      <c r="E921" s="29" t="s">
        <v>5</v>
      </c>
      <c r="F921" s="33" t="s">
        <v>61</v>
      </c>
      <c r="G921" s="16" t="s">
        <v>161</v>
      </c>
      <c r="H921" s="16" t="s">
        <v>145</v>
      </c>
      <c r="I921" s="53">
        <v>44074</v>
      </c>
      <c r="J921" s="52" t="s">
        <v>450</v>
      </c>
      <c r="K921" s="100"/>
      <c r="L921" s="36"/>
      <c r="M921" s="36"/>
    </row>
    <row r="922" spans="2:13" s="1" customFormat="1" ht="12.75" thickBot="1">
      <c r="B922" s="16">
        <v>356</v>
      </c>
      <c r="C922" s="16" t="s">
        <v>134</v>
      </c>
      <c r="D922" s="17" t="s">
        <v>118</v>
      </c>
      <c r="E922" s="29" t="s">
        <v>5</v>
      </c>
      <c r="F922" s="33" t="s">
        <v>61</v>
      </c>
      <c r="G922" s="16" t="s">
        <v>61</v>
      </c>
      <c r="H922" s="16" t="s">
        <v>145</v>
      </c>
      <c r="I922" s="53">
        <v>44074</v>
      </c>
      <c r="J922" s="52" t="s">
        <v>449</v>
      </c>
      <c r="K922" s="100"/>
      <c r="L922" s="36"/>
      <c r="M922" s="36"/>
    </row>
    <row r="923" spans="2:13" s="1" customFormat="1" ht="12.75" thickBot="1">
      <c r="B923" s="16">
        <v>357</v>
      </c>
      <c r="C923" s="16" t="s">
        <v>134</v>
      </c>
      <c r="D923" s="17" t="s">
        <v>118</v>
      </c>
      <c r="E923" s="29" t="s">
        <v>5</v>
      </c>
      <c r="F923" s="33" t="s">
        <v>61</v>
      </c>
      <c r="G923" s="16" t="s">
        <v>61</v>
      </c>
      <c r="H923" s="16" t="s">
        <v>145</v>
      </c>
      <c r="I923" s="53">
        <v>44074</v>
      </c>
      <c r="J923" s="52" t="s">
        <v>450</v>
      </c>
      <c r="K923" s="100"/>
      <c r="L923" s="36"/>
      <c r="M923" s="36"/>
    </row>
    <row r="924" spans="2:13" s="1" customFormat="1" ht="12.75" thickBot="1">
      <c r="B924" s="16">
        <v>358</v>
      </c>
      <c r="C924" s="16" t="s">
        <v>117</v>
      </c>
      <c r="D924" s="17" t="s">
        <v>118</v>
      </c>
      <c r="E924" s="29" t="s">
        <v>5</v>
      </c>
      <c r="F924" s="33" t="s">
        <v>61</v>
      </c>
      <c r="G924" s="16" t="s">
        <v>163</v>
      </c>
      <c r="H924" s="16" t="s">
        <v>145</v>
      </c>
      <c r="I924" s="53">
        <v>44074</v>
      </c>
      <c r="J924" s="52" t="s">
        <v>450</v>
      </c>
      <c r="K924" s="100"/>
      <c r="L924" s="36"/>
      <c r="M924" s="36"/>
    </row>
    <row r="925" spans="2:13" s="1" customFormat="1" ht="12.75" thickBot="1">
      <c r="B925" s="16">
        <v>359</v>
      </c>
      <c r="C925" s="16" t="s">
        <v>122</v>
      </c>
      <c r="D925" s="17" t="s">
        <v>118</v>
      </c>
      <c r="E925" s="29" t="s">
        <v>5</v>
      </c>
      <c r="F925" s="33" t="s">
        <v>167</v>
      </c>
      <c r="G925" s="16" t="s">
        <v>298</v>
      </c>
      <c r="H925" s="16" t="s">
        <v>145</v>
      </c>
      <c r="I925" s="53">
        <v>44074</v>
      </c>
      <c r="J925" s="52" t="s">
        <v>449</v>
      </c>
      <c r="K925" s="100"/>
      <c r="L925" s="36"/>
      <c r="M925" s="36"/>
    </row>
    <row r="926" spans="2:13" s="1" customFormat="1" ht="12.75" thickBot="1">
      <c r="B926" s="16">
        <v>360</v>
      </c>
      <c r="C926" s="16" t="s">
        <v>123</v>
      </c>
      <c r="D926" s="17" t="s">
        <v>118</v>
      </c>
      <c r="E926" s="29" t="s">
        <v>5</v>
      </c>
      <c r="F926" s="33" t="s">
        <v>167</v>
      </c>
      <c r="G926" s="16" t="s">
        <v>167</v>
      </c>
      <c r="H926" s="16" t="s">
        <v>145</v>
      </c>
      <c r="I926" s="53">
        <v>44074</v>
      </c>
      <c r="J926" s="52" t="s">
        <v>450</v>
      </c>
      <c r="K926" s="100"/>
      <c r="L926" s="36"/>
      <c r="M926" s="36"/>
    </row>
    <row r="927" spans="2:13" s="1" customFormat="1" ht="12.75" thickBot="1">
      <c r="B927" s="16">
        <v>361</v>
      </c>
      <c r="C927" s="16" t="s">
        <v>134</v>
      </c>
      <c r="D927" s="17" t="s">
        <v>118</v>
      </c>
      <c r="E927" s="29" t="s">
        <v>5</v>
      </c>
      <c r="F927" s="33" t="s">
        <v>22</v>
      </c>
      <c r="G927" s="16" t="s">
        <v>299</v>
      </c>
      <c r="H927" s="16" t="s">
        <v>145</v>
      </c>
      <c r="I927" s="53">
        <v>44074</v>
      </c>
      <c r="J927" s="52" t="s">
        <v>450</v>
      </c>
      <c r="K927" s="100"/>
      <c r="L927" s="36"/>
      <c r="M927" s="36"/>
    </row>
    <row r="928" spans="2:13" s="1" customFormat="1" ht="60.75" thickBot="1">
      <c r="B928" s="16">
        <v>362</v>
      </c>
      <c r="C928" s="16" t="s">
        <v>122</v>
      </c>
      <c r="D928" s="17" t="s">
        <v>118</v>
      </c>
      <c r="E928" s="29" t="s">
        <v>5</v>
      </c>
      <c r="F928" s="33" t="s">
        <v>22</v>
      </c>
      <c r="G928" s="16" t="s">
        <v>172</v>
      </c>
      <c r="H928" s="16" t="s">
        <v>145</v>
      </c>
      <c r="I928" s="53">
        <v>44074</v>
      </c>
      <c r="J928" s="52" t="s">
        <v>449</v>
      </c>
      <c r="K928" s="100"/>
      <c r="L928" s="36"/>
      <c r="M928" s="40" t="s">
        <v>542</v>
      </c>
    </row>
    <row r="929" spans="2:13" s="1" customFormat="1" ht="12.75" thickBot="1">
      <c r="B929" s="16">
        <v>363</v>
      </c>
      <c r="C929" s="16" t="s">
        <v>135</v>
      </c>
      <c r="D929" s="17" t="s">
        <v>118</v>
      </c>
      <c r="E929" s="29" t="s">
        <v>5</v>
      </c>
      <c r="F929" s="33" t="s">
        <v>22</v>
      </c>
      <c r="G929" s="16" t="s">
        <v>300</v>
      </c>
      <c r="H929" s="16" t="s">
        <v>145</v>
      </c>
      <c r="I929" s="53">
        <v>44074</v>
      </c>
      <c r="J929" s="52" t="s">
        <v>450</v>
      </c>
      <c r="K929" s="100"/>
      <c r="L929" s="36"/>
      <c r="M929" s="36"/>
    </row>
    <row r="930" spans="2:13" s="1" customFormat="1" ht="12.75" thickBot="1">
      <c r="B930" s="16">
        <v>364</v>
      </c>
      <c r="C930" s="16" t="s">
        <v>131</v>
      </c>
      <c r="D930" s="17" t="s">
        <v>118</v>
      </c>
      <c r="E930" s="29" t="s">
        <v>5</v>
      </c>
      <c r="F930" s="33" t="s">
        <v>22</v>
      </c>
      <c r="G930" s="16" t="s">
        <v>245</v>
      </c>
      <c r="H930" s="16" t="s">
        <v>145</v>
      </c>
      <c r="I930" s="53">
        <v>44074</v>
      </c>
      <c r="J930" s="52" t="s">
        <v>450</v>
      </c>
      <c r="K930" s="100"/>
      <c r="L930" s="36"/>
      <c r="M930" s="36"/>
    </row>
    <row r="931" spans="2:13" s="1" customFormat="1" ht="24.75" thickBot="1">
      <c r="B931" s="16">
        <v>365</v>
      </c>
      <c r="C931" s="16" t="s">
        <v>134</v>
      </c>
      <c r="D931" s="17" t="s">
        <v>118</v>
      </c>
      <c r="E931" s="29" t="s">
        <v>5</v>
      </c>
      <c r="F931" s="33" t="s">
        <v>22</v>
      </c>
      <c r="G931" s="16" t="s">
        <v>245</v>
      </c>
      <c r="H931" s="16" t="s">
        <v>145</v>
      </c>
      <c r="I931" s="53">
        <v>44074</v>
      </c>
      <c r="J931" s="52" t="s">
        <v>449</v>
      </c>
      <c r="K931" s="100" t="s">
        <v>537</v>
      </c>
      <c r="L931" s="40" t="s">
        <v>536</v>
      </c>
      <c r="M931" s="36"/>
    </row>
    <row r="932" spans="2:13" s="1" customFormat="1" ht="12.75" thickBot="1">
      <c r="B932" s="16">
        <v>366</v>
      </c>
      <c r="C932" s="16" t="s">
        <v>128</v>
      </c>
      <c r="D932" s="17" t="s">
        <v>118</v>
      </c>
      <c r="E932" s="29" t="s">
        <v>5</v>
      </c>
      <c r="F932" s="33" t="s">
        <v>22</v>
      </c>
      <c r="G932" s="16" t="s">
        <v>22</v>
      </c>
      <c r="H932" s="16" t="s">
        <v>145</v>
      </c>
      <c r="I932" s="53">
        <v>44074</v>
      </c>
      <c r="J932" s="52" t="s">
        <v>450</v>
      </c>
      <c r="K932" s="100"/>
      <c r="L932" s="36"/>
      <c r="M932" s="36"/>
    </row>
    <row r="933" spans="2:13" s="1" customFormat="1" ht="12.75" thickBot="1">
      <c r="B933" s="16">
        <v>367</v>
      </c>
      <c r="C933" s="16" t="s">
        <v>126</v>
      </c>
      <c r="D933" s="17" t="s">
        <v>118</v>
      </c>
      <c r="E933" s="29" t="s">
        <v>5</v>
      </c>
      <c r="F933" s="33" t="s">
        <v>22</v>
      </c>
      <c r="G933" s="16" t="s">
        <v>22</v>
      </c>
      <c r="H933" s="16" t="s">
        <v>145</v>
      </c>
      <c r="I933" s="53">
        <v>44074</v>
      </c>
      <c r="J933" s="52" t="s">
        <v>450</v>
      </c>
      <c r="K933" s="100"/>
      <c r="L933" s="36"/>
      <c r="M933" s="36"/>
    </row>
    <row r="934" spans="2:13" s="1" customFormat="1" ht="12.75" thickBot="1">
      <c r="B934" s="16">
        <v>368</v>
      </c>
      <c r="C934" s="16" t="s">
        <v>122</v>
      </c>
      <c r="D934" s="17" t="s">
        <v>118</v>
      </c>
      <c r="E934" s="29" t="s">
        <v>5</v>
      </c>
      <c r="F934" s="33" t="s">
        <v>22</v>
      </c>
      <c r="G934" s="16" t="s">
        <v>22</v>
      </c>
      <c r="H934" s="16" t="s">
        <v>145</v>
      </c>
      <c r="I934" s="53">
        <v>44075</v>
      </c>
      <c r="J934" s="52" t="s">
        <v>449</v>
      </c>
      <c r="K934" s="100"/>
      <c r="L934" s="36"/>
      <c r="M934" s="36"/>
    </row>
    <row r="935" spans="2:13" s="1" customFormat="1" ht="12.75" thickBot="1">
      <c r="B935" s="16">
        <v>369</v>
      </c>
      <c r="C935" s="16" t="s">
        <v>126</v>
      </c>
      <c r="D935" s="17" t="s">
        <v>118</v>
      </c>
      <c r="E935" s="29" t="s">
        <v>5</v>
      </c>
      <c r="F935" s="33" t="s">
        <v>22</v>
      </c>
      <c r="G935" s="16" t="s">
        <v>275</v>
      </c>
      <c r="H935" s="16" t="s">
        <v>145</v>
      </c>
      <c r="I935" s="53">
        <v>44075</v>
      </c>
      <c r="J935" s="52" t="s">
        <v>449</v>
      </c>
      <c r="K935" s="100"/>
      <c r="L935" s="36"/>
      <c r="M935" s="36"/>
    </row>
    <row r="936" spans="2:13" s="1" customFormat="1" ht="12.75" thickBot="1">
      <c r="B936" s="16">
        <v>370</v>
      </c>
      <c r="C936" s="16" t="s">
        <v>126</v>
      </c>
      <c r="D936" s="17" t="s">
        <v>118</v>
      </c>
      <c r="E936" s="29" t="s">
        <v>5</v>
      </c>
      <c r="F936" s="33" t="s">
        <v>22</v>
      </c>
      <c r="G936" s="16" t="s">
        <v>248</v>
      </c>
      <c r="H936" s="16" t="s">
        <v>145</v>
      </c>
      <c r="I936" s="53">
        <v>44075</v>
      </c>
      <c r="J936" s="52" t="s">
        <v>450</v>
      </c>
      <c r="K936" s="100"/>
      <c r="L936" s="36"/>
      <c r="M936" s="36"/>
    </row>
    <row r="937" spans="2:13" s="1" customFormat="1" ht="12.75" thickBot="1">
      <c r="B937" s="16">
        <v>371</v>
      </c>
      <c r="C937" s="16" t="s">
        <v>129</v>
      </c>
      <c r="D937" s="17" t="s">
        <v>118</v>
      </c>
      <c r="E937" s="29" t="s">
        <v>5</v>
      </c>
      <c r="F937" s="33" t="s">
        <v>179</v>
      </c>
      <c r="G937" s="16" t="s">
        <v>180</v>
      </c>
      <c r="H937" s="16" t="s">
        <v>145</v>
      </c>
      <c r="I937" s="53">
        <v>44075</v>
      </c>
      <c r="J937" s="52" t="s">
        <v>450</v>
      </c>
      <c r="K937" s="100"/>
      <c r="L937" s="36"/>
      <c r="M937" s="36"/>
    </row>
    <row r="938" spans="2:13" s="1" customFormat="1" ht="24.75" thickBot="1">
      <c r="B938" s="16">
        <v>372</v>
      </c>
      <c r="C938" s="16" t="s">
        <v>117</v>
      </c>
      <c r="D938" s="17" t="s">
        <v>118</v>
      </c>
      <c r="E938" s="29" t="s">
        <v>5</v>
      </c>
      <c r="F938" s="33" t="s">
        <v>24</v>
      </c>
      <c r="G938" s="16" t="s">
        <v>301</v>
      </c>
      <c r="H938" s="16" t="s">
        <v>145</v>
      </c>
      <c r="I938" s="53">
        <v>44075</v>
      </c>
      <c r="J938" s="52" t="s">
        <v>450</v>
      </c>
      <c r="K938" s="100"/>
      <c r="L938" s="36"/>
      <c r="M938" s="36"/>
    </row>
    <row r="939" spans="2:13" s="1" customFormat="1" ht="12.75" thickBot="1">
      <c r="B939" s="16">
        <v>373</v>
      </c>
      <c r="C939" s="16" t="s">
        <v>126</v>
      </c>
      <c r="D939" s="17" t="s">
        <v>118</v>
      </c>
      <c r="E939" s="29" t="s">
        <v>5</v>
      </c>
      <c r="F939" s="33" t="s">
        <v>24</v>
      </c>
      <c r="G939" s="16" t="s">
        <v>302</v>
      </c>
      <c r="H939" s="16" t="s">
        <v>145</v>
      </c>
      <c r="I939" s="53">
        <v>44075</v>
      </c>
      <c r="J939" s="52" t="s">
        <v>450</v>
      </c>
      <c r="K939" s="100"/>
      <c r="L939" s="36"/>
      <c r="M939" s="36"/>
    </row>
    <row r="940" spans="2:13" s="1" customFormat="1" ht="12.75" thickBot="1">
      <c r="B940" s="16">
        <v>374</v>
      </c>
      <c r="C940" s="16" t="s">
        <v>122</v>
      </c>
      <c r="D940" s="17" t="s">
        <v>118</v>
      </c>
      <c r="E940" s="29" t="s">
        <v>5</v>
      </c>
      <c r="F940" s="33" t="s">
        <v>24</v>
      </c>
      <c r="G940" s="16" t="s">
        <v>183</v>
      </c>
      <c r="H940" s="16" t="s">
        <v>145</v>
      </c>
      <c r="I940" s="53">
        <v>44075</v>
      </c>
      <c r="J940" s="52" t="s">
        <v>450</v>
      </c>
      <c r="K940" s="100"/>
      <c r="L940" s="36"/>
      <c r="M940" s="36"/>
    </row>
    <row r="941" spans="2:13" s="1" customFormat="1" ht="12.75" thickBot="1">
      <c r="B941" s="16">
        <v>375</v>
      </c>
      <c r="C941" s="16" t="s">
        <v>136</v>
      </c>
      <c r="D941" s="17" t="s">
        <v>118</v>
      </c>
      <c r="E941" s="29" t="s">
        <v>5</v>
      </c>
      <c r="F941" s="33" t="s">
        <v>24</v>
      </c>
      <c r="G941" s="16" t="s">
        <v>184</v>
      </c>
      <c r="H941" s="16" t="s">
        <v>145</v>
      </c>
      <c r="I941" s="53">
        <v>44075</v>
      </c>
      <c r="J941" s="52" t="s">
        <v>450</v>
      </c>
      <c r="K941" s="100"/>
      <c r="L941" s="36"/>
      <c r="M941" s="36"/>
    </row>
    <row r="942" spans="2:13" s="1" customFormat="1" ht="12.75" thickBot="1">
      <c r="B942" s="16">
        <v>376</v>
      </c>
      <c r="C942" s="16" t="s">
        <v>129</v>
      </c>
      <c r="D942" s="17" t="s">
        <v>118</v>
      </c>
      <c r="E942" s="29" t="s">
        <v>5</v>
      </c>
      <c r="F942" s="33" t="s">
        <v>24</v>
      </c>
      <c r="G942" s="16" t="s">
        <v>187</v>
      </c>
      <c r="H942" s="16" t="s">
        <v>145</v>
      </c>
      <c r="I942" s="53">
        <v>44075</v>
      </c>
      <c r="J942" s="52" t="s">
        <v>450</v>
      </c>
      <c r="K942" s="100"/>
      <c r="L942" s="36"/>
      <c r="M942" s="36"/>
    </row>
    <row r="943" spans="2:13" s="1" customFormat="1" ht="12.75" thickBot="1">
      <c r="B943" s="16">
        <v>377</v>
      </c>
      <c r="C943" s="16" t="s">
        <v>135</v>
      </c>
      <c r="D943" s="17" t="s">
        <v>118</v>
      </c>
      <c r="E943" s="29" t="s">
        <v>5</v>
      </c>
      <c r="F943" s="33" t="s">
        <v>24</v>
      </c>
      <c r="G943" s="16" t="s">
        <v>187</v>
      </c>
      <c r="H943" s="16" t="s">
        <v>145</v>
      </c>
      <c r="I943" s="53">
        <v>44075</v>
      </c>
      <c r="J943" s="52" t="s">
        <v>450</v>
      </c>
      <c r="K943" s="100"/>
      <c r="L943" s="36"/>
      <c r="M943" s="36"/>
    </row>
    <row r="944" spans="2:13" s="1" customFormat="1" ht="24.75" thickBot="1">
      <c r="B944" s="16">
        <v>378</v>
      </c>
      <c r="C944" s="16" t="s">
        <v>128</v>
      </c>
      <c r="D944" s="17" t="s">
        <v>118</v>
      </c>
      <c r="E944" s="29" t="s">
        <v>5</v>
      </c>
      <c r="F944" s="33" t="s">
        <v>24</v>
      </c>
      <c r="G944" s="16" t="s">
        <v>303</v>
      </c>
      <c r="H944" s="16" t="s">
        <v>145</v>
      </c>
      <c r="I944" s="53">
        <v>44075</v>
      </c>
      <c r="J944" s="52" t="s">
        <v>450</v>
      </c>
      <c r="K944" s="100"/>
      <c r="L944" s="36"/>
      <c r="M944" s="36"/>
    </row>
    <row r="945" spans="2:13" s="1" customFormat="1" ht="24.75" thickBot="1">
      <c r="B945" s="16">
        <v>379</v>
      </c>
      <c r="C945" s="16" t="s">
        <v>127</v>
      </c>
      <c r="D945" s="17" t="s">
        <v>118</v>
      </c>
      <c r="E945" s="29" t="s">
        <v>5</v>
      </c>
      <c r="F945" s="33" t="s">
        <v>24</v>
      </c>
      <c r="G945" s="16" t="s">
        <v>303</v>
      </c>
      <c r="H945" s="16" t="s">
        <v>145</v>
      </c>
      <c r="I945" s="53">
        <v>44075</v>
      </c>
      <c r="J945" s="52" t="s">
        <v>450</v>
      </c>
      <c r="K945" s="100"/>
      <c r="L945" s="36"/>
      <c r="M945" s="36"/>
    </row>
    <row r="946" spans="2:13" s="1" customFormat="1" ht="12.75" thickBot="1">
      <c r="B946" s="16">
        <v>380</v>
      </c>
      <c r="C946" s="16" t="s">
        <v>129</v>
      </c>
      <c r="D946" s="17" t="s">
        <v>118</v>
      </c>
      <c r="E946" s="29" t="s">
        <v>5</v>
      </c>
      <c r="F946" s="33" t="s">
        <v>24</v>
      </c>
      <c r="G946" s="16" t="s">
        <v>304</v>
      </c>
      <c r="H946" s="16" t="s">
        <v>145</v>
      </c>
      <c r="I946" s="53">
        <v>44075</v>
      </c>
      <c r="J946" s="52" t="s">
        <v>449</v>
      </c>
      <c r="K946" s="100"/>
      <c r="L946" s="36"/>
      <c r="M946" s="36"/>
    </row>
    <row r="947" spans="2:13" s="1" customFormat="1" ht="12.75" thickBot="1">
      <c r="B947" s="16">
        <v>381</v>
      </c>
      <c r="C947" s="16" t="s">
        <v>122</v>
      </c>
      <c r="D947" s="17" t="s">
        <v>118</v>
      </c>
      <c r="E947" s="29" t="s">
        <v>5</v>
      </c>
      <c r="F947" s="33" t="s">
        <v>24</v>
      </c>
      <c r="G947" s="16" t="s">
        <v>252</v>
      </c>
      <c r="H947" s="16" t="s">
        <v>145</v>
      </c>
      <c r="I947" s="53">
        <v>44075</v>
      </c>
      <c r="J947" s="52" t="s">
        <v>449</v>
      </c>
      <c r="K947" s="100"/>
      <c r="L947" s="36"/>
      <c r="M947" s="36"/>
    </row>
    <row r="948" spans="2:13" s="1" customFormat="1" ht="12.75" thickBot="1">
      <c r="B948" s="16">
        <v>382</v>
      </c>
      <c r="C948" s="16" t="s">
        <v>132</v>
      </c>
      <c r="D948" s="17" t="s">
        <v>118</v>
      </c>
      <c r="E948" s="29" t="s">
        <v>5</v>
      </c>
      <c r="F948" s="33" t="s">
        <v>24</v>
      </c>
      <c r="G948" s="16" t="s">
        <v>192</v>
      </c>
      <c r="H948" s="16" t="s">
        <v>145</v>
      </c>
      <c r="I948" s="53">
        <v>44075</v>
      </c>
      <c r="J948" s="52" t="s">
        <v>450</v>
      </c>
      <c r="K948" s="100"/>
      <c r="L948" s="36"/>
      <c r="M948" s="36"/>
    </row>
    <row r="949" spans="2:13" s="1" customFormat="1" ht="12.75" thickBot="1">
      <c r="B949" s="16">
        <v>383</v>
      </c>
      <c r="C949" s="16" t="s">
        <v>134</v>
      </c>
      <c r="D949" s="17" t="s">
        <v>118</v>
      </c>
      <c r="E949" s="29" t="s">
        <v>5</v>
      </c>
      <c r="F949" s="33" t="s">
        <v>24</v>
      </c>
      <c r="G949" s="16" t="s">
        <v>192</v>
      </c>
      <c r="H949" s="16" t="s">
        <v>145</v>
      </c>
      <c r="I949" s="53">
        <v>44076</v>
      </c>
      <c r="J949" s="52" t="s">
        <v>450</v>
      </c>
      <c r="K949" s="100"/>
      <c r="L949" s="36"/>
      <c r="M949" s="36"/>
    </row>
    <row r="950" spans="2:13" s="1" customFormat="1" ht="36.75" thickBot="1">
      <c r="B950" s="16">
        <v>384</v>
      </c>
      <c r="C950" s="16" t="s">
        <v>122</v>
      </c>
      <c r="D950" s="17" t="s">
        <v>118</v>
      </c>
      <c r="E950" s="29" t="s">
        <v>5</v>
      </c>
      <c r="F950" s="33" t="s">
        <v>24</v>
      </c>
      <c r="G950" s="16" t="s">
        <v>305</v>
      </c>
      <c r="H950" s="16" t="s">
        <v>145</v>
      </c>
      <c r="I950" s="53">
        <v>44076</v>
      </c>
      <c r="J950" s="52" t="s">
        <v>449</v>
      </c>
      <c r="K950" s="50" t="s">
        <v>771</v>
      </c>
      <c r="L950" s="40"/>
      <c r="M950" s="50" t="s">
        <v>772</v>
      </c>
    </row>
    <row r="951" spans="2:13" s="1" customFormat="1" ht="12.75" thickBot="1">
      <c r="B951" s="16">
        <v>385</v>
      </c>
      <c r="C951" s="16" t="s">
        <v>136</v>
      </c>
      <c r="D951" s="17" t="s">
        <v>118</v>
      </c>
      <c r="E951" s="29" t="s">
        <v>5</v>
      </c>
      <c r="F951" s="33" t="s">
        <v>59</v>
      </c>
      <c r="G951" s="16" t="s">
        <v>59</v>
      </c>
      <c r="H951" s="16" t="s">
        <v>145</v>
      </c>
      <c r="I951" s="53">
        <v>44076</v>
      </c>
      <c r="J951" s="52" t="s">
        <v>450</v>
      </c>
      <c r="K951" s="100"/>
      <c r="L951" s="36"/>
      <c r="M951" s="36"/>
    </row>
    <row r="952" spans="2:13" s="1" customFormat="1" ht="12.75" thickBot="1">
      <c r="B952" s="16">
        <v>386</v>
      </c>
      <c r="C952" s="16" t="s">
        <v>134</v>
      </c>
      <c r="D952" s="17" t="s">
        <v>118</v>
      </c>
      <c r="E952" s="29" t="s">
        <v>5</v>
      </c>
      <c r="F952" s="33" t="s">
        <v>206</v>
      </c>
      <c r="G952" s="16" t="s">
        <v>208</v>
      </c>
      <c r="H952" s="16" t="s">
        <v>145</v>
      </c>
      <c r="I952" s="53">
        <v>44076</v>
      </c>
      <c r="J952" s="52" t="s">
        <v>450</v>
      </c>
      <c r="K952" s="100"/>
      <c r="L952" s="36"/>
      <c r="M952" s="36"/>
    </row>
    <row r="953" spans="2:13" s="1" customFormat="1" ht="12.75" thickBot="1">
      <c r="B953" s="16">
        <v>387</v>
      </c>
      <c r="C953" s="16" t="s">
        <v>135</v>
      </c>
      <c r="D953" s="17" t="s">
        <v>118</v>
      </c>
      <c r="E953" s="29" t="s">
        <v>5</v>
      </c>
      <c r="F953" s="33" t="s">
        <v>206</v>
      </c>
      <c r="G953" s="16" t="s">
        <v>212</v>
      </c>
      <c r="H953" s="16" t="s">
        <v>145</v>
      </c>
      <c r="I953" s="53">
        <v>44076</v>
      </c>
      <c r="J953" s="52" t="s">
        <v>449</v>
      </c>
      <c r="K953" s="100"/>
      <c r="L953" s="36"/>
      <c r="M953" s="36"/>
    </row>
    <row r="954" spans="2:13" s="1" customFormat="1" ht="24.75" thickBot="1">
      <c r="B954" s="16">
        <v>388</v>
      </c>
      <c r="C954" s="16" t="s">
        <v>129</v>
      </c>
      <c r="D954" s="17" t="s">
        <v>118</v>
      </c>
      <c r="E954" s="29" t="s">
        <v>5</v>
      </c>
      <c r="F954" s="33" t="s">
        <v>206</v>
      </c>
      <c r="G954" s="16" t="s">
        <v>212</v>
      </c>
      <c r="H954" s="16" t="s">
        <v>145</v>
      </c>
      <c r="I954" s="53">
        <v>44076</v>
      </c>
      <c r="J954" s="52" t="s">
        <v>449</v>
      </c>
      <c r="K954" s="40" t="s">
        <v>583</v>
      </c>
      <c r="L954" s="36"/>
      <c r="M954" s="36"/>
    </row>
    <row r="955" spans="2:13" s="1" customFormat="1" ht="36.75" thickBot="1">
      <c r="B955" s="16">
        <v>389</v>
      </c>
      <c r="C955" s="16" t="s">
        <v>122</v>
      </c>
      <c r="D955" s="17" t="s">
        <v>118</v>
      </c>
      <c r="E955" s="29" t="s">
        <v>5</v>
      </c>
      <c r="F955" s="33" t="s">
        <v>206</v>
      </c>
      <c r="G955" s="16" t="s">
        <v>212</v>
      </c>
      <c r="H955" s="16" t="s">
        <v>145</v>
      </c>
      <c r="I955" s="53">
        <v>44076</v>
      </c>
      <c r="J955" s="52" t="s">
        <v>449</v>
      </c>
      <c r="K955" s="40" t="s">
        <v>581</v>
      </c>
      <c r="L955" s="36"/>
      <c r="M955" s="36"/>
    </row>
    <row r="956" spans="2:13" s="1" customFormat="1" ht="12.75" thickBot="1">
      <c r="B956" s="16">
        <v>390</v>
      </c>
      <c r="C956" s="16" t="s">
        <v>117</v>
      </c>
      <c r="D956" s="17" t="s">
        <v>118</v>
      </c>
      <c r="E956" s="29" t="s">
        <v>5</v>
      </c>
      <c r="F956" s="33" t="s">
        <v>206</v>
      </c>
      <c r="G956" s="16" t="s">
        <v>212</v>
      </c>
      <c r="H956" s="16" t="s">
        <v>145</v>
      </c>
      <c r="I956" s="53">
        <v>44076</v>
      </c>
      <c r="J956" s="52" t="s">
        <v>450</v>
      </c>
      <c r="K956" s="100"/>
      <c r="L956" s="36"/>
      <c r="M956" s="36"/>
    </row>
    <row r="957" spans="2:13" s="1" customFormat="1" ht="12.75" thickBot="1">
      <c r="B957" s="16">
        <v>391</v>
      </c>
      <c r="C957" s="16" t="s">
        <v>129</v>
      </c>
      <c r="D957" s="17" t="s">
        <v>118</v>
      </c>
      <c r="E957" s="29" t="s">
        <v>5</v>
      </c>
      <c r="F957" s="33" t="s">
        <v>215</v>
      </c>
      <c r="G957" s="16" t="s">
        <v>217</v>
      </c>
      <c r="H957" s="16" t="s">
        <v>145</v>
      </c>
      <c r="I957" s="53">
        <v>44076</v>
      </c>
      <c r="J957" s="52" t="s">
        <v>450</v>
      </c>
      <c r="K957" s="100"/>
      <c r="L957" s="36"/>
      <c r="M957" s="36"/>
    </row>
    <row r="958" spans="2:13" s="1" customFormat="1" ht="24.75" thickBot="1">
      <c r="B958" s="16">
        <v>392</v>
      </c>
      <c r="C958" s="16" t="s">
        <v>117</v>
      </c>
      <c r="D958" s="17" t="s">
        <v>118</v>
      </c>
      <c r="E958" s="29" t="s">
        <v>5</v>
      </c>
      <c r="F958" s="33" t="s">
        <v>218</v>
      </c>
      <c r="G958" s="16" t="s">
        <v>306</v>
      </c>
      <c r="H958" s="16" t="s">
        <v>145</v>
      </c>
      <c r="I958" s="53">
        <v>44076</v>
      </c>
      <c r="J958" s="52" t="s">
        <v>450</v>
      </c>
      <c r="K958" s="100"/>
      <c r="L958" s="36"/>
      <c r="M958" s="36"/>
    </row>
    <row r="959" spans="2:13" s="1" customFormat="1" ht="12.75" thickBot="1">
      <c r="B959" s="16">
        <v>393</v>
      </c>
      <c r="C959" s="16" t="s">
        <v>122</v>
      </c>
      <c r="D959" s="17" t="s">
        <v>118</v>
      </c>
      <c r="E959" s="29" t="s">
        <v>5</v>
      </c>
      <c r="F959" s="33" t="s">
        <v>218</v>
      </c>
      <c r="G959" s="16" t="s">
        <v>222</v>
      </c>
      <c r="H959" s="16" t="s">
        <v>145</v>
      </c>
      <c r="I959" s="53">
        <v>44076</v>
      </c>
      <c r="J959" s="52" t="s">
        <v>450</v>
      </c>
      <c r="K959" s="100"/>
      <c r="L959" s="36"/>
      <c r="M959" s="36"/>
    </row>
    <row r="960" spans="2:13" s="1" customFormat="1" ht="108.75" thickBot="1">
      <c r="B960" s="16">
        <v>394</v>
      </c>
      <c r="C960" s="16" t="s">
        <v>122</v>
      </c>
      <c r="D960" s="17" t="s">
        <v>118</v>
      </c>
      <c r="E960" s="29" t="s">
        <v>5</v>
      </c>
      <c r="F960" s="33" t="s">
        <v>218</v>
      </c>
      <c r="G960" s="16" t="s">
        <v>307</v>
      </c>
      <c r="H960" s="16" t="s">
        <v>145</v>
      </c>
      <c r="I960" s="53">
        <v>44076</v>
      </c>
      <c r="J960" s="52" t="s">
        <v>449</v>
      </c>
      <c r="K960" s="110" t="s">
        <v>578</v>
      </c>
      <c r="L960" s="40" t="s">
        <v>580</v>
      </c>
      <c r="M960" s="36"/>
    </row>
    <row r="961" spans="2:13" s="1" customFormat="1" ht="12.75" thickBot="1">
      <c r="B961" s="16">
        <v>395</v>
      </c>
      <c r="C961" s="16" t="s">
        <v>128</v>
      </c>
      <c r="D961" s="17" t="s">
        <v>118</v>
      </c>
      <c r="E961" s="29" t="s">
        <v>5</v>
      </c>
      <c r="F961" s="33" t="s">
        <v>218</v>
      </c>
      <c r="G961" s="16" t="s">
        <v>308</v>
      </c>
      <c r="H961" s="16" t="s">
        <v>145</v>
      </c>
      <c r="I961" s="53">
        <v>44076</v>
      </c>
      <c r="J961" s="52" t="s">
        <v>449</v>
      </c>
      <c r="K961" s="100"/>
      <c r="L961" s="36"/>
      <c r="M961" s="36"/>
    </row>
    <row r="962" spans="2:13" s="1" customFormat="1" ht="36.75" thickBot="1">
      <c r="B962" s="16">
        <v>396</v>
      </c>
      <c r="C962" s="16" t="s">
        <v>117</v>
      </c>
      <c r="D962" s="17" t="s">
        <v>118</v>
      </c>
      <c r="E962" s="29" t="s">
        <v>5</v>
      </c>
      <c r="F962" s="33" t="s">
        <v>167</v>
      </c>
      <c r="G962" s="16" t="s">
        <v>309</v>
      </c>
      <c r="H962" s="16" t="s">
        <v>145</v>
      </c>
      <c r="I962" s="53">
        <v>44076</v>
      </c>
      <c r="J962" s="52" t="s">
        <v>449</v>
      </c>
      <c r="K962" s="100"/>
      <c r="L962" s="36"/>
      <c r="M962" s="40" t="s">
        <v>577</v>
      </c>
    </row>
    <row r="963" spans="2:13" s="1" customFormat="1" ht="24.75" thickBot="1">
      <c r="B963" s="16">
        <v>397</v>
      </c>
      <c r="C963" s="16" t="s">
        <v>128</v>
      </c>
      <c r="D963" s="17" t="s">
        <v>118</v>
      </c>
      <c r="E963" s="29" t="s">
        <v>5</v>
      </c>
      <c r="F963" s="33" t="s">
        <v>155</v>
      </c>
      <c r="G963" s="16" t="s">
        <v>310</v>
      </c>
      <c r="H963" s="16" t="s">
        <v>145</v>
      </c>
      <c r="I963" s="53">
        <v>44076</v>
      </c>
      <c r="J963" s="52" t="s">
        <v>449</v>
      </c>
      <c r="K963" s="40" t="s">
        <v>769</v>
      </c>
      <c r="L963" s="36"/>
      <c r="M963" s="36"/>
    </row>
    <row r="964" spans="2:13" s="1" customFormat="1" ht="36.75" thickBot="1">
      <c r="B964" s="16">
        <v>398</v>
      </c>
      <c r="C964" s="16" t="s">
        <v>124</v>
      </c>
      <c r="D964" s="17" t="s">
        <v>118</v>
      </c>
      <c r="E964" s="29" t="s">
        <v>5</v>
      </c>
      <c r="F964" s="33" t="s">
        <v>155</v>
      </c>
      <c r="G964" s="16" t="s">
        <v>311</v>
      </c>
      <c r="H964" s="16" t="s">
        <v>145</v>
      </c>
      <c r="I964" s="53">
        <v>44078</v>
      </c>
      <c r="J964" s="52" t="s">
        <v>450</v>
      </c>
      <c r="K964" s="100"/>
      <c r="L964" s="36"/>
      <c r="M964" s="36"/>
    </row>
    <row r="965" spans="2:13" s="1" customFormat="1" ht="36.75" thickBot="1">
      <c r="B965" s="16">
        <v>399</v>
      </c>
      <c r="C965" s="16" t="s">
        <v>126</v>
      </c>
      <c r="D965" s="17" t="s">
        <v>118</v>
      </c>
      <c r="E965" s="29" t="s">
        <v>5</v>
      </c>
      <c r="F965" s="33" t="s">
        <v>155</v>
      </c>
      <c r="G965" s="16" t="s">
        <v>311</v>
      </c>
      <c r="H965" s="16" t="s">
        <v>145</v>
      </c>
      <c r="I965" s="53">
        <v>44078</v>
      </c>
      <c r="J965" s="52" t="s">
        <v>450</v>
      </c>
      <c r="K965" s="100"/>
      <c r="L965" s="36"/>
      <c r="M965" s="36"/>
    </row>
    <row r="966" spans="2:13" s="1" customFormat="1" ht="24.75" thickBot="1">
      <c r="B966" s="16">
        <v>400</v>
      </c>
      <c r="C966" s="16" t="s">
        <v>132</v>
      </c>
      <c r="D966" s="17" t="s">
        <v>118</v>
      </c>
      <c r="E966" s="29" t="s">
        <v>5</v>
      </c>
      <c r="F966" s="33" t="s">
        <v>155</v>
      </c>
      <c r="G966" s="16" t="s">
        <v>312</v>
      </c>
      <c r="H966" s="16" t="s">
        <v>145</v>
      </c>
      <c r="I966" s="53">
        <v>44078</v>
      </c>
      <c r="J966" s="52" t="s">
        <v>450</v>
      </c>
      <c r="K966" s="100"/>
      <c r="L966" s="36"/>
      <c r="M966" s="36"/>
    </row>
    <row r="967" spans="2:13" s="1" customFormat="1" ht="24">
      <c r="B967" s="16">
        <v>401</v>
      </c>
      <c r="C967" s="16" t="s">
        <v>128</v>
      </c>
      <c r="D967" s="17" t="s">
        <v>118</v>
      </c>
      <c r="E967" s="29" t="s">
        <v>5</v>
      </c>
      <c r="F967" s="33" t="s">
        <v>155</v>
      </c>
      <c r="G967" s="16" t="s">
        <v>313</v>
      </c>
      <c r="H967" s="16" t="s">
        <v>145</v>
      </c>
      <c r="I967" s="53">
        <v>44078</v>
      </c>
      <c r="J967" s="52" t="s">
        <v>450</v>
      </c>
      <c r="K967" s="100"/>
      <c r="L967" s="36"/>
      <c r="M967" s="36"/>
    </row>
    <row r="968" spans="2:13" s="1" customFormat="1" ht="12.75" thickBot="1">
      <c r="B968" s="14">
        <v>402</v>
      </c>
      <c r="C968" s="14" t="s">
        <v>134</v>
      </c>
      <c r="D968" s="15" t="s">
        <v>118</v>
      </c>
      <c r="E968" s="29" t="s">
        <v>5</v>
      </c>
      <c r="F968" s="29" t="s">
        <v>155</v>
      </c>
      <c r="G968" s="14" t="s">
        <v>314</v>
      </c>
      <c r="H968" s="14" t="s">
        <v>145</v>
      </c>
      <c r="I968" s="53">
        <v>44078</v>
      </c>
      <c r="J968" s="52" t="s">
        <v>449</v>
      </c>
      <c r="K968" s="100"/>
      <c r="L968" s="36"/>
      <c r="M968" s="36"/>
    </row>
    <row r="969" spans="2:13" s="1" customFormat="1" ht="24.75" thickBot="1">
      <c r="B969" s="16">
        <v>403</v>
      </c>
      <c r="C969" s="16" t="s">
        <v>123</v>
      </c>
      <c r="D969" s="17" t="s">
        <v>118</v>
      </c>
      <c r="E969" s="29" t="s">
        <v>5</v>
      </c>
      <c r="F969" s="33" t="s">
        <v>155</v>
      </c>
      <c r="G969" s="16" t="s">
        <v>315</v>
      </c>
      <c r="H969" s="16" t="s">
        <v>145</v>
      </c>
      <c r="I969" s="53">
        <v>44078</v>
      </c>
      <c r="J969" s="52" t="s">
        <v>450</v>
      </c>
      <c r="K969" s="100"/>
      <c r="L969" s="36"/>
      <c r="M969" s="36"/>
    </row>
    <row r="970" spans="2:13" s="1" customFormat="1" ht="24.75" thickBot="1">
      <c r="B970" s="16">
        <v>404</v>
      </c>
      <c r="C970" s="16" t="s">
        <v>128</v>
      </c>
      <c r="D970" s="17" t="s">
        <v>118</v>
      </c>
      <c r="E970" s="29" t="s">
        <v>5</v>
      </c>
      <c r="F970" s="33" t="s">
        <v>155</v>
      </c>
      <c r="G970" s="16" t="s">
        <v>316</v>
      </c>
      <c r="H970" s="16" t="s">
        <v>145</v>
      </c>
      <c r="I970" s="53">
        <v>44078</v>
      </c>
      <c r="J970" s="52" t="s">
        <v>450</v>
      </c>
      <c r="K970" s="100"/>
      <c r="L970" s="36"/>
      <c r="M970" s="36"/>
    </row>
    <row r="971" spans="2:13" s="1" customFormat="1" ht="12.75" thickBot="1">
      <c r="B971" s="16">
        <v>405</v>
      </c>
      <c r="C971" s="16" t="s">
        <v>134</v>
      </c>
      <c r="D971" s="17" t="s">
        <v>118</v>
      </c>
      <c r="E971" s="29" t="s">
        <v>5</v>
      </c>
      <c r="F971" s="33" t="s">
        <v>155</v>
      </c>
      <c r="G971" s="16" t="s">
        <v>317</v>
      </c>
      <c r="H971" s="16" t="s">
        <v>145</v>
      </c>
      <c r="I971" s="53">
        <v>44078</v>
      </c>
      <c r="J971" s="52" t="s">
        <v>450</v>
      </c>
      <c r="K971" s="100"/>
      <c r="L971" s="36"/>
      <c r="M971" s="36"/>
    </row>
    <row r="972" spans="2:13" s="1" customFormat="1" ht="12.75" thickBot="1">
      <c r="B972" s="16">
        <v>406</v>
      </c>
      <c r="C972" s="16" t="s">
        <v>117</v>
      </c>
      <c r="D972" s="17" t="s">
        <v>118</v>
      </c>
      <c r="E972" s="29" t="s">
        <v>5</v>
      </c>
      <c r="F972" s="33" t="s">
        <v>155</v>
      </c>
      <c r="G972" s="16" t="s">
        <v>265</v>
      </c>
      <c r="H972" s="16" t="s">
        <v>145</v>
      </c>
      <c r="I972" s="53">
        <v>44078</v>
      </c>
      <c r="J972" s="52" t="s">
        <v>450</v>
      </c>
      <c r="K972" s="100"/>
      <c r="L972" s="36"/>
      <c r="M972" s="36"/>
    </row>
    <row r="973" spans="2:13" s="1" customFormat="1" ht="24.75" thickBot="1">
      <c r="B973" s="16">
        <v>407</v>
      </c>
      <c r="C973" s="16" t="s">
        <v>136</v>
      </c>
      <c r="D973" s="17" t="s">
        <v>118</v>
      </c>
      <c r="E973" s="29" t="s">
        <v>5</v>
      </c>
      <c r="F973" s="33" t="s">
        <v>22</v>
      </c>
      <c r="G973" s="16" t="s">
        <v>318</v>
      </c>
      <c r="H973" s="16" t="s">
        <v>145</v>
      </c>
      <c r="I973" s="53">
        <v>44078</v>
      </c>
      <c r="J973" s="52" t="s">
        <v>450</v>
      </c>
      <c r="K973" s="100"/>
      <c r="L973" s="36"/>
      <c r="M973" s="36"/>
    </row>
    <row r="974" spans="2:13" s="1" customFormat="1" ht="24.75" thickBot="1">
      <c r="B974" s="16">
        <v>408</v>
      </c>
      <c r="C974" s="16" t="s">
        <v>117</v>
      </c>
      <c r="D974" s="17" t="s">
        <v>118</v>
      </c>
      <c r="E974" s="29" t="s">
        <v>5</v>
      </c>
      <c r="F974" s="33" t="s">
        <v>22</v>
      </c>
      <c r="G974" s="16" t="s">
        <v>319</v>
      </c>
      <c r="H974" s="16" t="s">
        <v>145</v>
      </c>
      <c r="I974" s="53">
        <v>44078</v>
      </c>
      <c r="J974" s="52" t="s">
        <v>449</v>
      </c>
      <c r="K974" s="100"/>
      <c r="L974" s="36"/>
      <c r="M974" s="36"/>
    </row>
    <row r="975" spans="2:13" s="1" customFormat="1" ht="12.75" thickBot="1">
      <c r="B975" s="16">
        <v>409</v>
      </c>
      <c r="C975" s="16" t="s">
        <v>117</v>
      </c>
      <c r="D975" s="17" t="s">
        <v>118</v>
      </c>
      <c r="E975" s="29" t="s">
        <v>5</v>
      </c>
      <c r="F975" s="33" t="s">
        <v>22</v>
      </c>
      <c r="G975" s="16" t="s">
        <v>320</v>
      </c>
      <c r="H975" s="16" t="s">
        <v>145</v>
      </c>
      <c r="I975" s="53">
        <v>44078</v>
      </c>
      <c r="J975" s="52" t="s">
        <v>450</v>
      </c>
      <c r="K975" s="100"/>
      <c r="L975" s="36"/>
      <c r="M975" s="36"/>
    </row>
    <row r="976" spans="2:13" s="1" customFormat="1" ht="36.75" thickBot="1">
      <c r="B976" s="16">
        <v>410</v>
      </c>
      <c r="C976" s="16" t="s">
        <v>117</v>
      </c>
      <c r="D976" s="17" t="s">
        <v>118</v>
      </c>
      <c r="E976" s="29" t="s">
        <v>5</v>
      </c>
      <c r="F976" s="33" t="s">
        <v>22</v>
      </c>
      <c r="G976" s="16" t="s">
        <v>321</v>
      </c>
      <c r="H976" s="16" t="s">
        <v>145</v>
      </c>
      <c r="I976" s="53">
        <v>44078</v>
      </c>
      <c r="J976" s="52" t="s">
        <v>449</v>
      </c>
      <c r="K976" s="40" t="s">
        <v>587</v>
      </c>
      <c r="L976" s="69" t="s">
        <v>588</v>
      </c>
      <c r="M976" s="36"/>
    </row>
    <row r="977" spans="2:13" s="1" customFormat="1" ht="36.75" thickBot="1">
      <c r="B977" s="16">
        <v>411</v>
      </c>
      <c r="C977" s="16" t="s">
        <v>135</v>
      </c>
      <c r="D977" s="17" t="s">
        <v>118</v>
      </c>
      <c r="E977" s="29" t="s">
        <v>5</v>
      </c>
      <c r="F977" s="33" t="s">
        <v>24</v>
      </c>
      <c r="G977" s="16" t="s">
        <v>322</v>
      </c>
      <c r="H977" s="16" t="s">
        <v>145</v>
      </c>
      <c r="I977" s="53">
        <v>44078</v>
      </c>
      <c r="J977" s="52" t="s">
        <v>450</v>
      </c>
      <c r="K977" s="100"/>
      <c r="L977" s="36"/>
      <c r="M977" s="36"/>
    </row>
    <row r="978" spans="2:13" s="1" customFormat="1" ht="24.75" thickBot="1">
      <c r="B978" s="16">
        <v>412</v>
      </c>
      <c r="C978" s="16" t="s">
        <v>129</v>
      </c>
      <c r="D978" s="17" t="s">
        <v>118</v>
      </c>
      <c r="E978" s="29" t="s">
        <v>5</v>
      </c>
      <c r="F978" s="33" t="s">
        <v>24</v>
      </c>
      <c r="G978" s="16" t="s">
        <v>323</v>
      </c>
      <c r="H978" s="16" t="s">
        <v>145</v>
      </c>
      <c r="I978" s="53">
        <v>44078</v>
      </c>
      <c r="J978" s="52" t="s">
        <v>449</v>
      </c>
      <c r="K978" s="40" t="s">
        <v>585</v>
      </c>
      <c r="L978" s="36"/>
      <c r="M978" s="36"/>
    </row>
    <row r="979" spans="2:13" s="1" customFormat="1" ht="36.75" thickBot="1">
      <c r="B979" s="16">
        <v>413</v>
      </c>
      <c r="C979" s="16" t="s">
        <v>128</v>
      </c>
      <c r="D979" s="17" t="s">
        <v>118</v>
      </c>
      <c r="E979" s="29" t="s">
        <v>5</v>
      </c>
      <c r="F979" s="33" t="s">
        <v>24</v>
      </c>
      <c r="G979" s="16" t="s">
        <v>324</v>
      </c>
      <c r="H979" s="16" t="s">
        <v>145</v>
      </c>
      <c r="I979" s="53">
        <v>44084</v>
      </c>
      <c r="J979" s="52" t="s">
        <v>450</v>
      </c>
      <c r="K979" s="100"/>
      <c r="L979" s="36"/>
      <c r="M979" s="36"/>
    </row>
    <row r="980" spans="2:13" s="1" customFormat="1" ht="24.75" thickBot="1">
      <c r="B980" s="16">
        <v>414</v>
      </c>
      <c r="C980" s="16" t="s">
        <v>136</v>
      </c>
      <c r="D980" s="17" t="s">
        <v>118</v>
      </c>
      <c r="E980" s="29" t="s">
        <v>5</v>
      </c>
      <c r="F980" s="33" t="s">
        <v>24</v>
      </c>
      <c r="G980" s="16" t="s">
        <v>325</v>
      </c>
      <c r="H980" s="16" t="s">
        <v>145</v>
      </c>
      <c r="I980" s="53">
        <v>44084</v>
      </c>
      <c r="J980" s="52" t="s">
        <v>449</v>
      </c>
      <c r="K980" s="100"/>
      <c r="L980" s="36"/>
      <c r="M980" s="36"/>
    </row>
    <row r="981" spans="2:13" s="1" customFormat="1" ht="24.75" thickBot="1">
      <c r="B981" s="16">
        <v>415</v>
      </c>
      <c r="C981" s="16" t="s">
        <v>117</v>
      </c>
      <c r="D981" s="17" t="s">
        <v>118</v>
      </c>
      <c r="E981" s="29" t="s">
        <v>5</v>
      </c>
      <c r="F981" s="33" t="s">
        <v>24</v>
      </c>
      <c r="G981" s="16" t="s">
        <v>326</v>
      </c>
      <c r="H981" s="16" t="s">
        <v>145</v>
      </c>
      <c r="I981" s="53">
        <v>44084</v>
      </c>
      <c r="J981" s="52" t="s">
        <v>450</v>
      </c>
      <c r="K981" s="100"/>
      <c r="L981" s="36"/>
      <c r="M981" s="36"/>
    </row>
    <row r="982" spans="2:13" s="1" customFormat="1" ht="24.75" thickBot="1">
      <c r="B982" s="16">
        <v>416</v>
      </c>
      <c r="C982" s="16" t="s">
        <v>131</v>
      </c>
      <c r="D982" s="17" t="s">
        <v>118</v>
      </c>
      <c r="E982" s="29" t="s">
        <v>5</v>
      </c>
      <c r="F982" s="33" t="s">
        <v>59</v>
      </c>
      <c r="G982" s="16" t="s">
        <v>327</v>
      </c>
      <c r="H982" s="16" t="s">
        <v>145</v>
      </c>
      <c r="I982" s="53">
        <v>44084</v>
      </c>
      <c r="J982" s="52" t="s">
        <v>449</v>
      </c>
      <c r="K982" s="100"/>
      <c r="L982" s="36"/>
      <c r="M982" s="36"/>
    </row>
    <row r="983" spans="2:13" s="1" customFormat="1" ht="12.75" thickBot="1">
      <c r="B983" s="16">
        <v>417</v>
      </c>
      <c r="C983" s="16" t="s">
        <v>117</v>
      </c>
      <c r="D983" s="17" t="s">
        <v>118</v>
      </c>
      <c r="E983" s="29" t="s">
        <v>5</v>
      </c>
      <c r="F983" s="33" t="s">
        <v>59</v>
      </c>
      <c r="G983" s="16" t="s">
        <v>328</v>
      </c>
      <c r="H983" s="16" t="s">
        <v>145</v>
      </c>
      <c r="I983" s="53">
        <v>44084</v>
      </c>
      <c r="J983" s="52" t="s">
        <v>450</v>
      </c>
      <c r="K983" s="100"/>
      <c r="L983" s="36"/>
      <c r="M983" s="36"/>
    </row>
    <row r="984" spans="2:13" s="1" customFormat="1" ht="24.75" thickBot="1">
      <c r="B984" s="16">
        <v>418</v>
      </c>
      <c r="C984" s="16" t="s">
        <v>122</v>
      </c>
      <c r="D984" s="17" t="s">
        <v>118</v>
      </c>
      <c r="E984" s="29" t="s">
        <v>5</v>
      </c>
      <c r="F984" s="33" t="s">
        <v>206</v>
      </c>
      <c r="G984" s="16" t="s">
        <v>329</v>
      </c>
      <c r="H984" s="16" t="s">
        <v>145</v>
      </c>
      <c r="I984" s="53">
        <v>44084</v>
      </c>
      <c r="J984" s="52" t="s">
        <v>450</v>
      </c>
      <c r="K984" s="100"/>
      <c r="L984" s="36"/>
      <c r="M984" s="36"/>
    </row>
    <row r="985" spans="2:13" s="1" customFormat="1" ht="24.75" thickBot="1">
      <c r="B985" s="16">
        <v>419</v>
      </c>
      <c r="C985" s="16" t="s">
        <v>122</v>
      </c>
      <c r="D985" s="17" t="s">
        <v>118</v>
      </c>
      <c r="E985" s="29" t="s">
        <v>5</v>
      </c>
      <c r="F985" s="33" t="s">
        <v>61</v>
      </c>
      <c r="G985" s="16" t="s">
        <v>244</v>
      </c>
      <c r="H985" s="16" t="s">
        <v>145</v>
      </c>
      <c r="I985" s="53">
        <v>44084</v>
      </c>
      <c r="J985" s="52" t="s">
        <v>449</v>
      </c>
      <c r="K985" s="100"/>
      <c r="L985" s="117" t="s">
        <v>598</v>
      </c>
      <c r="M985" s="36"/>
    </row>
    <row r="986" spans="2:13" s="1" customFormat="1" ht="48.75" thickBot="1">
      <c r="B986" s="16">
        <v>420</v>
      </c>
      <c r="C986" s="16" t="s">
        <v>134</v>
      </c>
      <c r="D986" s="17" t="s">
        <v>118</v>
      </c>
      <c r="E986" s="29" t="s">
        <v>5</v>
      </c>
      <c r="F986" s="33" t="s">
        <v>61</v>
      </c>
      <c r="G986" s="16" t="s">
        <v>330</v>
      </c>
      <c r="H986" s="16" t="s">
        <v>145</v>
      </c>
      <c r="I986" s="53">
        <v>44084</v>
      </c>
      <c r="J986" s="52" t="s">
        <v>449</v>
      </c>
      <c r="K986" s="40" t="s">
        <v>597</v>
      </c>
      <c r="L986" s="40" t="s">
        <v>599</v>
      </c>
      <c r="M986" s="36"/>
    </row>
    <row r="987" spans="2:13" s="1" customFormat="1" ht="36.75" thickBot="1">
      <c r="B987" s="16">
        <v>422</v>
      </c>
      <c r="C987" s="16" t="s">
        <v>132</v>
      </c>
      <c r="D987" s="17" t="s">
        <v>118</v>
      </c>
      <c r="E987" s="29" t="s">
        <v>5</v>
      </c>
      <c r="F987" s="33" t="s">
        <v>22</v>
      </c>
      <c r="G987" s="16" t="s">
        <v>331</v>
      </c>
      <c r="H987" s="16" t="s">
        <v>145</v>
      </c>
      <c r="I987" s="53">
        <v>44084</v>
      </c>
      <c r="J987" s="52" t="s">
        <v>450</v>
      </c>
      <c r="K987" s="100"/>
      <c r="L987" s="36"/>
      <c r="M987" s="36"/>
    </row>
    <row r="988" spans="2:13" s="1" customFormat="1" ht="24.75" thickBot="1">
      <c r="B988" s="16">
        <v>423</v>
      </c>
      <c r="C988" s="16" t="s">
        <v>128</v>
      </c>
      <c r="D988" s="17" t="s">
        <v>118</v>
      </c>
      <c r="E988" s="29" t="s">
        <v>5</v>
      </c>
      <c r="F988" s="33" t="s">
        <v>22</v>
      </c>
      <c r="G988" s="16" t="s">
        <v>332</v>
      </c>
      <c r="H988" s="16" t="s">
        <v>145</v>
      </c>
      <c r="I988" s="53">
        <v>44084</v>
      </c>
      <c r="J988" s="52" t="s">
        <v>450</v>
      </c>
      <c r="K988" s="100"/>
      <c r="L988" s="36"/>
      <c r="M988" s="36"/>
    </row>
    <row r="989" spans="2:13" s="1" customFormat="1" ht="12.75" thickBot="1">
      <c r="B989" s="16">
        <v>424</v>
      </c>
      <c r="C989" s="16" t="s">
        <v>129</v>
      </c>
      <c r="D989" s="17" t="s">
        <v>118</v>
      </c>
      <c r="E989" s="29" t="s">
        <v>5</v>
      </c>
      <c r="F989" s="33" t="s">
        <v>22</v>
      </c>
      <c r="G989" s="16" t="s">
        <v>22</v>
      </c>
      <c r="H989" s="16" t="s">
        <v>145</v>
      </c>
      <c r="I989" s="53">
        <v>44084</v>
      </c>
      <c r="J989" s="52" t="s">
        <v>450</v>
      </c>
      <c r="K989" s="100"/>
      <c r="L989" s="36"/>
      <c r="M989" s="36"/>
    </row>
    <row r="990" spans="2:13" s="1" customFormat="1" ht="12.75" thickBot="1">
      <c r="B990" s="16">
        <v>425</v>
      </c>
      <c r="C990" s="16" t="s">
        <v>126</v>
      </c>
      <c r="D990" s="17" t="s">
        <v>118</v>
      </c>
      <c r="E990" s="29" t="s">
        <v>5</v>
      </c>
      <c r="F990" s="33" t="s">
        <v>22</v>
      </c>
      <c r="G990" s="16" t="s">
        <v>22</v>
      </c>
      <c r="H990" s="16" t="s">
        <v>145</v>
      </c>
      <c r="I990" s="53">
        <v>44084</v>
      </c>
      <c r="J990" s="52" t="s">
        <v>450</v>
      </c>
      <c r="K990" s="100"/>
      <c r="L990" s="36"/>
      <c r="M990" s="36"/>
    </row>
    <row r="991" spans="2:13" s="1" customFormat="1" ht="48.75" thickBot="1">
      <c r="B991" s="16">
        <v>426</v>
      </c>
      <c r="C991" s="16" t="s">
        <v>122</v>
      </c>
      <c r="D991" s="17" t="s">
        <v>118</v>
      </c>
      <c r="E991" s="29" t="s">
        <v>5</v>
      </c>
      <c r="F991" s="33" t="s">
        <v>22</v>
      </c>
      <c r="G991" s="16" t="s">
        <v>22</v>
      </c>
      <c r="H991" s="16" t="s">
        <v>145</v>
      </c>
      <c r="I991" s="53">
        <v>44084</v>
      </c>
      <c r="J991" s="52" t="s">
        <v>449</v>
      </c>
      <c r="K991" s="40" t="s">
        <v>594</v>
      </c>
      <c r="L991" s="40" t="s">
        <v>595</v>
      </c>
      <c r="M991" s="36"/>
    </row>
    <row r="992" spans="2:13" s="1" customFormat="1" ht="12.75" thickBot="1">
      <c r="B992" s="16">
        <v>428</v>
      </c>
      <c r="C992" s="16" t="s">
        <v>126</v>
      </c>
      <c r="D992" s="17" t="s">
        <v>118</v>
      </c>
      <c r="E992" s="29" t="s">
        <v>5</v>
      </c>
      <c r="F992" s="33" t="s">
        <v>22</v>
      </c>
      <c r="G992" s="16" t="s">
        <v>22</v>
      </c>
      <c r="H992" s="16" t="s">
        <v>145</v>
      </c>
      <c r="I992" s="53">
        <v>44084</v>
      </c>
      <c r="J992" s="52" t="s">
        <v>449</v>
      </c>
      <c r="K992" s="100" t="s">
        <v>596</v>
      </c>
      <c r="L992" s="36"/>
      <c r="M992" s="36"/>
    </row>
    <row r="993" spans="2:13" s="1" customFormat="1" ht="36.75" thickBot="1">
      <c r="B993" s="16">
        <v>429</v>
      </c>
      <c r="C993" s="16" t="s">
        <v>122</v>
      </c>
      <c r="D993" s="17" t="s">
        <v>118</v>
      </c>
      <c r="E993" s="29" t="s">
        <v>5</v>
      </c>
      <c r="F993" s="33" t="s">
        <v>22</v>
      </c>
      <c r="G993" s="16" t="s">
        <v>22</v>
      </c>
      <c r="H993" s="16" t="s">
        <v>145</v>
      </c>
      <c r="I993" s="53">
        <v>44084</v>
      </c>
      <c r="J993" s="52" t="s">
        <v>449</v>
      </c>
      <c r="K993" s="100"/>
      <c r="L993" s="40" t="s">
        <v>593</v>
      </c>
      <c r="M993" s="36"/>
    </row>
    <row r="994" spans="2:13" s="1" customFormat="1" ht="24.75" thickBot="1">
      <c r="B994" s="16">
        <v>430</v>
      </c>
      <c r="C994" s="16" t="s">
        <v>117</v>
      </c>
      <c r="D994" s="17" t="s">
        <v>118</v>
      </c>
      <c r="E994" s="29" t="s">
        <v>5</v>
      </c>
      <c r="F994" s="33" t="s">
        <v>24</v>
      </c>
      <c r="G994" s="16" t="s">
        <v>333</v>
      </c>
      <c r="H994" s="16" t="s">
        <v>145</v>
      </c>
      <c r="I994" s="53">
        <v>44085</v>
      </c>
      <c r="J994" s="52" t="s">
        <v>450</v>
      </c>
      <c r="K994" s="100"/>
      <c r="L994" s="36"/>
      <c r="M994" s="36"/>
    </row>
    <row r="995" spans="2:13" s="1" customFormat="1" ht="12.75" thickBot="1">
      <c r="B995" s="16">
        <v>431</v>
      </c>
      <c r="C995" s="16" t="s">
        <v>117</v>
      </c>
      <c r="D995" s="17" t="s">
        <v>118</v>
      </c>
      <c r="E995" s="29" t="s">
        <v>5</v>
      </c>
      <c r="F995" s="33" t="s">
        <v>24</v>
      </c>
      <c r="G995" s="16" t="s">
        <v>183</v>
      </c>
      <c r="H995" s="16" t="s">
        <v>145</v>
      </c>
      <c r="I995" s="53">
        <v>44085</v>
      </c>
      <c r="J995" s="52" t="s">
        <v>449</v>
      </c>
      <c r="K995" s="100"/>
      <c r="L995" s="36"/>
      <c r="M995" s="36"/>
    </row>
    <row r="996" spans="2:13" s="1" customFormat="1" ht="24.75" thickBot="1">
      <c r="B996" s="16">
        <v>432</v>
      </c>
      <c r="C996" s="16" t="s">
        <v>132</v>
      </c>
      <c r="D996" s="17" t="s">
        <v>118</v>
      </c>
      <c r="E996" s="29" t="s">
        <v>5</v>
      </c>
      <c r="F996" s="33" t="s">
        <v>24</v>
      </c>
      <c r="G996" s="16" t="s">
        <v>334</v>
      </c>
      <c r="H996" s="16" t="s">
        <v>145</v>
      </c>
      <c r="I996" s="53">
        <v>44085</v>
      </c>
      <c r="J996" s="52" t="s">
        <v>449</v>
      </c>
      <c r="K996" s="100"/>
      <c r="L996" s="36"/>
      <c r="M996" s="124" t="s">
        <v>773</v>
      </c>
    </row>
    <row r="997" spans="2:13" s="1" customFormat="1" ht="24.75" thickBot="1">
      <c r="B997" s="16">
        <v>433</v>
      </c>
      <c r="C997" s="16" t="s">
        <v>117</v>
      </c>
      <c r="D997" s="17" t="s">
        <v>118</v>
      </c>
      <c r="E997" s="29" t="s">
        <v>5</v>
      </c>
      <c r="F997" s="33" t="s">
        <v>24</v>
      </c>
      <c r="G997" s="16" t="s">
        <v>335</v>
      </c>
      <c r="H997" s="16" t="s">
        <v>145</v>
      </c>
      <c r="I997" s="53">
        <v>44085</v>
      </c>
      <c r="J997" s="52" t="s">
        <v>450</v>
      </c>
      <c r="K997" s="100"/>
      <c r="L997" s="36"/>
      <c r="M997" s="36"/>
    </row>
    <row r="998" spans="2:13" s="1" customFormat="1" ht="12.75" thickBot="1">
      <c r="B998" s="16">
        <v>434</v>
      </c>
      <c r="C998" s="16" t="s">
        <v>117</v>
      </c>
      <c r="D998" s="17" t="s">
        <v>118</v>
      </c>
      <c r="E998" s="29" t="s">
        <v>5</v>
      </c>
      <c r="F998" s="33" t="s">
        <v>24</v>
      </c>
      <c r="G998" s="16" t="s">
        <v>187</v>
      </c>
      <c r="H998" s="16" t="s">
        <v>145</v>
      </c>
      <c r="I998" s="53">
        <v>44085</v>
      </c>
      <c r="J998" s="52" t="s">
        <v>450</v>
      </c>
      <c r="K998" s="100"/>
      <c r="L998" s="36"/>
      <c r="M998" s="36"/>
    </row>
    <row r="999" spans="2:13" s="1" customFormat="1" ht="12.75" thickBot="1">
      <c r="B999" s="16">
        <v>435</v>
      </c>
      <c r="C999" s="16" t="s">
        <v>117</v>
      </c>
      <c r="D999" s="17" t="s">
        <v>118</v>
      </c>
      <c r="E999" s="29" t="s">
        <v>5</v>
      </c>
      <c r="F999" s="33" t="s">
        <v>24</v>
      </c>
      <c r="G999" s="16" t="s">
        <v>187</v>
      </c>
      <c r="H999" s="16" t="s">
        <v>145</v>
      </c>
      <c r="I999" s="53">
        <v>44085</v>
      </c>
      <c r="J999" s="52" t="s">
        <v>449</v>
      </c>
      <c r="K999" s="100"/>
      <c r="L999" s="36"/>
      <c r="M999" s="36"/>
    </row>
    <row r="1000" spans="2:13" s="1" customFormat="1" ht="24.75" thickBot="1">
      <c r="B1000" s="16">
        <v>436</v>
      </c>
      <c r="C1000" s="16" t="s">
        <v>117</v>
      </c>
      <c r="D1000" s="17" t="s">
        <v>118</v>
      </c>
      <c r="E1000" s="29" t="s">
        <v>5</v>
      </c>
      <c r="F1000" s="33" t="s">
        <v>24</v>
      </c>
      <c r="G1000" s="16" t="s">
        <v>303</v>
      </c>
      <c r="H1000" s="16" t="s">
        <v>145</v>
      </c>
      <c r="I1000" s="53">
        <v>44085</v>
      </c>
      <c r="J1000" s="52" t="s">
        <v>450</v>
      </c>
      <c r="K1000" s="100"/>
      <c r="L1000" s="36"/>
      <c r="M1000" s="36"/>
    </row>
    <row r="1001" spans="2:13" s="1" customFormat="1" ht="24.75" thickBot="1">
      <c r="B1001" s="16">
        <v>437</v>
      </c>
      <c r="C1001" s="16" t="s">
        <v>117</v>
      </c>
      <c r="D1001" s="17" t="s">
        <v>118</v>
      </c>
      <c r="E1001" s="29" t="s">
        <v>5</v>
      </c>
      <c r="F1001" s="33" t="s">
        <v>24</v>
      </c>
      <c r="G1001" s="16" t="s">
        <v>336</v>
      </c>
      <c r="H1001" s="16" t="s">
        <v>145</v>
      </c>
      <c r="I1001" s="53">
        <v>44085</v>
      </c>
      <c r="J1001" s="52" t="s">
        <v>450</v>
      </c>
      <c r="K1001" s="100"/>
      <c r="L1001" s="36"/>
      <c r="M1001" s="36"/>
    </row>
    <row r="1002" spans="2:13" s="1" customFormat="1" ht="12.75" thickBot="1">
      <c r="B1002" s="16">
        <v>438</v>
      </c>
      <c r="C1002" s="16" t="s">
        <v>122</v>
      </c>
      <c r="D1002" s="17" t="s">
        <v>118</v>
      </c>
      <c r="E1002" s="29" t="s">
        <v>5</v>
      </c>
      <c r="F1002" s="33" t="s">
        <v>24</v>
      </c>
      <c r="G1002" s="16" t="s">
        <v>304</v>
      </c>
      <c r="H1002" s="16" t="s">
        <v>145</v>
      </c>
      <c r="I1002" s="53">
        <v>44085</v>
      </c>
      <c r="J1002" s="52" t="s">
        <v>450</v>
      </c>
      <c r="K1002" s="100"/>
      <c r="L1002" s="36"/>
      <c r="M1002" s="36"/>
    </row>
    <row r="1003" spans="2:13" s="1" customFormat="1" ht="12.75" thickBot="1">
      <c r="B1003" s="16">
        <v>439</v>
      </c>
      <c r="C1003" s="16" t="s">
        <v>131</v>
      </c>
      <c r="D1003" s="17" t="s">
        <v>118</v>
      </c>
      <c r="E1003" s="29" t="s">
        <v>5</v>
      </c>
      <c r="F1003" s="33" t="s">
        <v>24</v>
      </c>
      <c r="G1003" s="16" t="s">
        <v>252</v>
      </c>
      <c r="H1003" s="16" t="s">
        <v>145</v>
      </c>
      <c r="I1003" s="53">
        <v>44085</v>
      </c>
      <c r="J1003" s="52" t="s">
        <v>450</v>
      </c>
      <c r="K1003" s="100"/>
      <c r="L1003" s="36"/>
      <c r="M1003" s="36"/>
    </row>
    <row r="1004" spans="2:13" s="1" customFormat="1" ht="12.75" thickBot="1">
      <c r="B1004" s="16">
        <v>440</v>
      </c>
      <c r="C1004" s="16" t="s">
        <v>135</v>
      </c>
      <c r="D1004" s="17" t="s">
        <v>118</v>
      </c>
      <c r="E1004" s="29" t="s">
        <v>5</v>
      </c>
      <c r="F1004" s="33" t="s">
        <v>24</v>
      </c>
      <c r="G1004" s="16" t="s">
        <v>252</v>
      </c>
      <c r="H1004" s="16" t="s">
        <v>145</v>
      </c>
      <c r="I1004" s="53">
        <v>44085</v>
      </c>
      <c r="J1004" s="52" t="s">
        <v>450</v>
      </c>
      <c r="K1004" s="100"/>
      <c r="L1004" s="36"/>
      <c r="M1004" s="36"/>
    </row>
    <row r="1005" spans="2:13" s="1" customFormat="1" ht="24.75" thickBot="1">
      <c r="B1005" s="16">
        <v>441</v>
      </c>
      <c r="C1005" s="16" t="s">
        <v>126</v>
      </c>
      <c r="D1005" s="17" t="s">
        <v>118</v>
      </c>
      <c r="E1005" s="29" t="s">
        <v>5</v>
      </c>
      <c r="F1005" s="33" t="s">
        <v>24</v>
      </c>
      <c r="G1005" s="16" t="s">
        <v>337</v>
      </c>
      <c r="H1005" s="16" t="s">
        <v>145</v>
      </c>
      <c r="I1005" s="53">
        <v>44085</v>
      </c>
      <c r="J1005" s="52" t="s">
        <v>450</v>
      </c>
      <c r="K1005" s="100"/>
      <c r="L1005" s="36"/>
      <c r="M1005" s="36"/>
    </row>
    <row r="1006" spans="2:13" s="1" customFormat="1" ht="12.75" thickBot="1">
      <c r="B1006" s="16">
        <v>442</v>
      </c>
      <c r="C1006" s="16" t="s">
        <v>136</v>
      </c>
      <c r="D1006" s="17" t="s">
        <v>118</v>
      </c>
      <c r="E1006" s="29" t="s">
        <v>5</v>
      </c>
      <c r="F1006" s="33" t="s">
        <v>24</v>
      </c>
      <c r="G1006" s="16" t="s">
        <v>192</v>
      </c>
      <c r="H1006" s="16" t="s">
        <v>145</v>
      </c>
      <c r="I1006" s="53">
        <v>44085</v>
      </c>
      <c r="J1006" s="52" t="s">
        <v>450</v>
      </c>
      <c r="K1006" s="100"/>
      <c r="L1006" s="36"/>
      <c r="M1006" s="36"/>
    </row>
    <row r="1007" spans="2:13" s="1" customFormat="1" ht="12.75" thickBot="1">
      <c r="B1007" s="16">
        <v>443</v>
      </c>
      <c r="C1007" s="16" t="s">
        <v>126</v>
      </c>
      <c r="D1007" s="17" t="s">
        <v>118</v>
      </c>
      <c r="E1007" s="29" t="s">
        <v>5</v>
      </c>
      <c r="F1007" s="33" t="s">
        <v>24</v>
      </c>
      <c r="G1007" s="16" t="s">
        <v>192</v>
      </c>
      <c r="H1007" s="16" t="s">
        <v>145</v>
      </c>
      <c r="I1007" s="53">
        <v>44085</v>
      </c>
      <c r="J1007" s="52" t="s">
        <v>450</v>
      </c>
      <c r="K1007" s="100"/>
      <c r="L1007" s="36"/>
      <c r="M1007" s="36"/>
    </row>
    <row r="1008" spans="2:13" s="1" customFormat="1" ht="12.75" thickBot="1">
      <c r="B1008" s="16">
        <v>444</v>
      </c>
      <c r="C1008" s="16" t="s">
        <v>117</v>
      </c>
      <c r="D1008" s="17" t="s">
        <v>118</v>
      </c>
      <c r="E1008" s="29" t="s">
        <v>5</v>
      </c>
      <c r="F1008" s="33" t="s">
        <v>24</v>
      </c>
      <c r="G1008" s="16" t="s">
        <v>192</v>
      </c>
      <c r="H1008" s="16" t="s">
        <v>145</v>
      </c>
      <c r="I1008" s="53">
        <v>44085</v>
      </c>
      <c r="J1008" s="52" t="s">
        <v>449</v>
      </c>
      <c r="K1008" s="100"/>
      <c r="L1008" s="36"/>
      <c r="M1008" s="36"/>
    </row>
    <row r="1009" spans="2:13" s="1" customFormat="1" ht="12.75" thickBot="1">
      <c r="B1009" s="16">
        <v>445</v>
      </c>
      <c r="C1009" s="16" t="s">
        <v>134</v>
      </c>
      <c r="D1009" s="17" t="s">
        <v>118</v>
      </c>
      <c r="E1009" s="29" t="s">
        <v>5</v>
      </c>
      <c r="F1009" s="33" t="s">
        <v>59</v>
      </c>
      <c r="G1009" s="16" t="s">
        <v>59</v>
      </c>
      <c r="H1009" s="16" t="s">
        <v>145</v>
      </c>
      <c r="I1009" s="53">
        <v>44088</v>
      </c>
      <c r="J1009" s="52" t="s">
        <v>450</v>
      </c>
      <c r="K1009" s="100"/>
      <c r="L1009" s="36"/>
      <c r="M1009" s="36"/>
    </row>
    <row r="1010" spans="2:13" s="1" customFormat="1" ht="12.75" thickBot="1">
      <c r="B1010" s="16">
        <v>446</v>
      </c>
      <c r="C1010" s="16" t="s">
        <v>117</v>
      </c>
      <c r="D1010" s="17" t="s">
        <v>118</v>
      </c>
      <c r="E1010" s="29" t="s">
        <v>5</v>
      </c>
      <c r="F1010" s="33" t="s">
        <v>59</v>
      </c>
      <c r="G1010" s="16" t="s">
        <v>338</v>
      </c>
      <c r="H1010" s="16" t="s">
        <v>145</v>
      </c>
      <c r="I1010" s="53">
        <v>44088</v>
      </c>
      <c r="J1010" s="52" t="s">
        <v>450</v>
      </c>
      <c r="K1010" s="100"/>
      <c r="L1010" s="36"/>
      <c r="M1010" s="36"/>
    </row>
    <row r="1011" spans="2:13" s="1" customFormat="1" ht="12.75" thickBot="1">
      <c r="B1011" s="16">
        <v>447</v>
      </c>
      <c r="C1011" s="16" t="s">
        <v>122</v>
      </c>
      <c r="D1011" s="17" t="s">
        <v>118</v>
      </c>
      <c r="E1011" s="29" t="s">
        <v>5</v>
      </c>
      <c r="F1011" s="33" t="s">
        <v>206</v>
      </c>
      <c r="G1011" s="16" t="s">
        <v>208</v>
      </c>
      <c r="H1011" s="16" t="s">
        <v>145</v>
      </c>
      <c r="I1011" s="53">
        <v>44088</v>
      </c>
      <c r="J1011" s="52" t="s">
        <v>450</v>
      </c>
      <c r="K1011" s="100"/>
      <c r="L1011" s="36"/>
      <c r="M1011" s="36"/>
    </row>
    <row r="1012" spans="2:13" s="1" customFormat="1" ht="12.75" thickBot="1">
      <c r="B1012" s="16">
        <v>448</v>
      </c>
      <c r="C1012" s="16" t="s">
        <v>117</v>
      </c>
      <c r="D1012" s="17" t="s">
        <v>118</v>
      </c>
      <c r="E1012" s="29" t="s">
        <v>5</v>
      </c>
      <c r="F1012" s="33" t="s">
        <v>206</v>
      </c>
      <c r="G1012" s="16" t="s">
        <v>208</v>
      </c>
      <c r="H1012" s="16" t="s">
        <v>145</v>
      </c>
      <c r="I1012" s="53">
        <v>44088</v>
      </c>
      <c r="J1012" s="52" t="s">
        <v>450</v>
      </c>
      <c r="K1012" s="100"/>
      <c r="L1012" s="36"/>
      <c r="M1012" s="36"/>
    </row>
    <row r="1013" spans="2:13" s="1" customFormat="1" ht="12.75" thickBot="1">
      <c r="B1013" s="16">
        <v>449</v>
      </c>
      <c r="C1013" s="16" t="s">
        <v>134</v>
      </c>
      <c r="D1013" s="17" t="s">
        <v>118</v>
      </c>
      <c r="E1013" s="29" t="s">
        <v>5</v>
      </c>
      <c r="F1013" s="33" t="s">
        <v>206</v>
      </c>
      <c r="G1013" s="16" t="s">
        <v>209</v>
      </c>
      <c r="H1013" s="16" t="s">
        <v>145</v>
      </c>
      <c r="I1013" s="53">
        <v>44088</v>
      </c>
      <c r="J1013" s="52" t="s">
        <v>450</v>
      </c>
      <c r="K1013" s="100"/>
      <c r="L1013" s="36"/>
      <c r="M1013" s="36"/>
    </row>
    <row r="1014" spans="2:13" s="1" customFormat="1" ht="12.75" thickBot="1">
      <c r="B1014" s="16">
        <v>450</v>
      </c>
      <c r="C1014" s="16" t="s">
        <v>129</v>
      </c>
      <c r="D1014" s="17" t="s">
        <v>118</v>
      </c>
      <c r="E1014" s="29" t="s">
        <v>5</v>
      </c>
      <c r="F1014" s="33" t="s">
        <v>206</v>
      </c>
      <c r="G1014" s="16" t="s">
        <v>212</v>
      </c>
      <c r="H1014" s="16" t="s">
        <v>145</v>
      </c>
      <c r="I1014" s="53">
        <v>44088</v>
      </c>
      <c r="J1014" s="52" t="s">
        <v>450</v>
      </c>
      <c r="K1014" s="100"/>
      <c r="L1014" s="36"/>
      <c r="M1014" s="36"/>
    </row>
    <row r="1015" spans="2:13" s="1" customFormat="1" ht="12.75" thickBot="1">
      <c r="B1015" s="16">
        <v>451</v>
      </c>
      <c r="C1015" s="16" t="s">
        <v>117</v>
      </c>
      <c r="D1015" s="17" t="s">
        <v>118</v>
      </c>
      <c r="E1015" s="29" t="s">
        <v>5</v>
      </c>
      <c r="F1015" s="33" t="s">
        <v>206</v>
      </c>
      <c r="G1015" s="16" t="s">
        <v>212</v>
      </c>
      <c r="H1015" s="16" t="s">
        <v>145</v>
      </c>
      <c r="I1015" s="53">
        <v>44088</v>
      </c>
      <c r="J1015" s="52" t="s">
        <v>449</v>
      </c>
      <c r="K1015" s="100"/>
      <c r="L1015" s="36" t="s">
        <v>608</v>
      </c>
      <c r="M1015" s="36"/>
    </row>
    <row r="1016" spans="2:13" s="1" customFormat="1" ht="24.75" thickBot="1">
      <c r="B1016" s="16">
        <v>452</v>
      </c>
      <c r="C1016" s="16" t="s">
        <v>129</v>
      </c>
      <c r="D1016" s="17" t="s">
        <v>118</v>
      </c>
      <c r="E1016" s="29" t="s">
        <v>5</v>
      </c>
      <c r="F1016" s="33" t="s">
        <v>218</v>
      </c>
      <c r="G1016" s="16" t="s">
        <v>221</v>
      </c>
      <c r="H1016" s="16" t="s">
        <v>145</v>
      </c>
      <c r="I1016" s="53">
        <v>44088</v>
      </c>
      <c r="J1016" s="52" t="s">
        <v>450</v>
      </c>
      <c r="K1016" s="100"/>
      <c r="L1016" s="36"/>
      <c r="M1016" s="36"/>
    </row>
    <row r="1017" spans="2:13" s="1" customFormat="1" ht="24">
      <c r="B1017" s="16">
        <v>453</v>
      </c>
      <c r="C1017" s="16" t="s">
        <v>126</v>
      </c>
      <c r="D1017" s="17" t="s">
        <v>118</v>
      </c>
      <c r="E1017" s="29" t="s">
        <v>5</v>
      </c>
      <c r="F1017" s="33" t="s">
        <v>218</v>
      </c>
      <c r="G1017" s="16" t="s">
        <v>221</v>
      </c>
      <c r="H1017" s="16" t="s">
        <v>145</v>
      </c>
      <c r="I1017" s="53">
        <v>44088</v>
      </c>
      <c r="J1017" s="52" t="s">
        <v>450</v>
      </c>
      <c r="K1017" s="100"/>
      <c r="L1017" s="36"/>
      <c r="M1017" s="36"/>
    </row>
    <row r="1018" spans="2:13" s="1" customFormat="1" ht="24.75" thickBot="1">
      <c r="B1018" s="14">
        <v>454</v>
      </c>
      <c r="C1018" s="14" t="s">
        <v>132</v>
      </c>
      <c r="D1018" s="15" t="s">
        <v>118</v>
      </c>
      <c r="E1018" s="29" t="s">
        <v>5</v>
      </c>
      <c r="F1018" s="29" t="s">
        <v>218</v>
      </c>
      <c r="G1018" s="14" t="s">
        <v>339</v>
      </c>
      <c r="H1018" s="14" t="s">
        <v>145</v>
      </c>
      <c r="I1018" s="53">
        <v>44088</v>
      </c>
      <c r="J1018" s="52" t="s">
        <v>449</v>
      </c>
      <c r="K1018" s="100"/>
      <c r="L1018" s="36" t="s">
        <v>608</v>
      </c>
      <c r="M1018" s="36"/>
    </row>
    <row r="1019" spans="2:13" ht="12.75" thickBot="1">
      <c r="B1019" s="16">
        <v>455</v>
      </c>
      <c r="C1019" s="16" t="s">
        <v>126</v>
      </c>
      <c r="D1019" s="17" t="s">
        <v>118</v>
      </c>
      <c r="E1019" s="29" t="s">
        <v>5</v>
      </c>
      <c r="F1019" s="33" t="s">
        <v>218</v>
      </c>
      <c r="G1019" s="16" t="s">
        <v>340</v>
      </c>
      <c r="H1019" s="16" t="s">
        <v>145</v>
      </c>
      <c r="I1019" s="53">
        <v>44088</v>
      </c>
      <c r="J1019" s="52" t="s">
        <v>450</v>
      </c>
      <c r="K1019" s="100"/>
      <c r="L1019" s="36"/>
      <c r="M1019" s="36"/>
    </row>
    <row r="1020" spans="2:13" ht="36.75" thickBot="1">
      <c r="B1020" s="16">
        <v>456</v>
      </c>
      <c r="C1020" s="16" t="s">
        <v>129</v>
      </c>
      <c r="D1020" s="17" t="s">
        <v>118</v>
      </c>
      <c r="E1020" s="29" t="s">
        <v>5</v>
      </c>
      <c r="F1020" s="33" t="s">
        <v>218</v>
      </c>
      <c r="G1020" s="16" t="s">
        <v>341</v>
      </c>
      <c r="H1020" s="16" t="s">
        <v>145</v>
      </c>
      <c r="I1020" s="53">
        <v>44088</v>
      </c>
      <c r="J1020" s="52" t="s">
        <v>449</v>
      </c>
      <c r="K1020" s="40" t="s">
        <v>607</v>
      </c>
      <c r="L1020" s="40" t="s">
        <v>606</v>
      </c>
      <c r="M1020" s="36"/>
    </row>
    <row r="1021" spans="2:13" ht="12.75" thickBot="1">
      <c r="B1021" s="16">
        <v>457</v>
      </c>
      <c r="C1021" s="16" t="s">
        <v>117</v>
      </c>
      <c r="D1021" s="17" t="s">
        <v>118</v>
      </c>
      <c r="E1021" s="29" t="s">
        <v>5</v>
      </c>
      <c r="F1021" s="33" t="s">
        <v>218</v>
      </c>
      <c r="G1021" s="16" t="s">
        <v>228</v>
      </c>
      <c r="H1021" s="16" t="s">
        <v>145</v>
      </c>
      <c r="I1021" s="53">
        <v>44088</v>
      </c>
      <c r="J1021" s="52" t="s">
        <v>450</v>
      </c>
      <c r="K1021" s="100"/>
      <c r="L1021" s="36"/>
      <c r="M1021" s="36"/>
    </row>
    <row r="1022" spans="2:13" ht="12.75" thickBot="1">
      <c r="B1022" s="16">
        <v>458</v>
      </c>
      <c r="C1022" s="16" t="s">
        <v>122</v>
      </c>
      <c r="D1022" s="17" t="s">
        <v>118</v>
      </c>
      <c r="E1022" s="29" t="s">
        <v>5</v>
      </c>
      <c r="F1022" s="33" t="s">
        <v>61</v>
      </c>
      <c r="G1022" s="16" t="s">
        <v>342</v>
      </c>
      <c r="H1022" s="16" t="s">
        <v>145</v>
      </c>
      <c r="I1022" s="53">
        <v>44088</v>
      </c>
      <c r="J1022" s="52" t="s">
        <v>450</v>
      </c>
      <c r="K1022" s="100"/>
      <c r="L1022" s="36"/>
      <c r="M1022" s="36"/>
    </row>
    <row r="1023" spans="2:13" ht="12.75" thickBot="1">
      <c r="B1023" s="16">
        <v>459</v>
      </c>
      <c r="C1023" s="16" t="s">
        <v>117</v>
      </c>
      <c r="D1023" s="17" t="s">
        <v>118</v>
      </c>
      <c r="E1023" s="29" t="s">
        <v>5</v>
      </c>
      <c r="F1023" s="33" t="s">
        <v>61</v>
      </c>
      <c r="G1023" s="16" t="s">
        <v>343</v>
      </c>
      <c r="H1023" s="16" t="s">
        <v>145</v>
      </c>
      <c r="I1023" s="53">
        <v>44088</v>
      </c>
      <c r="J1023" s="52" t="s">
        <v>450</v>
      </c>
      <c r="K1023" s="100"/>
      <c r="L1023" s="36"/>
      <c r="M1023" s="36"/>
    </row>
    <row r="1024" spans="2:13" ht="24.75" thickBot="1">
      <c r="B1024" s="16">
        <v>460</v>
      </c>
      <c r="C1024" s="16" t="s">
        <v>122</v>
      </c>
      <c r="D1024" s="17" t="s">
        <v>118</v>
      </c>
      <c r="E1024" s="29" t="s">
        <v>5</v>
      </c>
      <c r="F1024" s="33" t="s">
        <v>155</v>
      </c>
      <c r="G1024" s="16" t="s">
        <v>344</v>
      </c>
      <c r="H1024" s="16" t="s">
        <v>145</v>
      </c>
      <c r="I1024" s="53">
        <v>44088</v>
      </c>
      <c r="J1024" s="52" t="s">
        <v>449</v>
      </c>
      <c r="K1024" s="100"/>
      <c r="L1024" s="36"/>
      <c r="M1024" s="36"/>
    </row>
    <row r="1025" spans="2:13" ht="12.75" thickBot="1">
      <c r="B1025" s="16">
        <v>461</v>
      </c>
      <c r="C1025" s="16" t="s">
        <v>134</v>
      </c>
      <c r="D1025" s="17" t="s">
        <v>118</v>
      </c>
      <c r="E1025" s="29" t="s">
        <v>5</v>
      </c>
      <c r="F1025" s="33" t="s">
        <v>155</v>
      </c>
      <c r="G1025" s="16" t="s">
        <v>345</v>
      </c>
      <c r="H1025" s="16" t="s">
        <v>145</v>
      </c>
      <c r="I1025" s="53">
        <v>44088</v>
      </c>
      <c r="J1025" s="52" t="s">
        <v>450</v>
      </c>
      <c r="K1025" s="100"/>
      <c r="L1025" s="36"/>
      <c r="M1025" s="36"/>
    </row>
    <row r="1026" spans="2:13" ht="24.75" thickBot="1">
      <c r="B1026" s="16">
        <v>462</v>
      </c>
      <c r="C1026" s="16" t="s">
        <v>126</v>
      </c>
      <c r="D1026" s="17" t="s">
        <v>118</v>
      </c>
      <c r="E1026" s="29" t="s">
        <v>5</v>
      </c>
      <c r="F1026" s="33" t="s">
        <v>155</v>
      </c>
      <c r="G1026" s="16" t="s">
        <v>346</v>
      </c>
      <c r="H1026" s="16" t="s">
        <v>145</v>
      </c>
      <c r="I1026" s="53">
        <v>44088</v>
      </c>
      <c r="J1026" s="52" t="s">
        <v>450</v>
      </c>
      <c r="K1026" s="100"/>
      <c r="L1026" s="36"/>
      <c r="M1026" s="36"/>
    </row>
    <row r="1027" spans="2:13" ht="12.75" thickBot="1">
      <c r="B1027" s="16">
        <v>463</v>
      </c>
      <c r="C1027" s="16" t="s">
        <v>117</v>
      </c>
      <c r="D1027" s="17" t="s">
        <v>118</v>
      </c>
      <c r="E1027" s="29" t="s">
        <v>5</v>
      </c>
      <c r="F1027" s="33" t="s">
        <v>155</v>
      </c>
      <c r="G1027" s="16" t="s">
        <v>347</v>
      </c>
      <c r="H1027" s="16" t="s">
        <v>145</v>
      </c>
      <c r="I1027" s="53">
        <v>44088</v>
      </c>
      <c r="J1027" s="52" t="s">
        <v>450</v>
      </c>
      <c r="K1027" s="100"/>
      <c r="L1027" s="36"/>
      <c r="M1027" s="36"/>
    </row>
    <row r="1028" spans="2:13" ht="12.75" thickBot="1">
      <c r="B1028" s="16">
        <v>464</v>
      </c>
      <c r="C1028" s="16" t="s">
        <v>117</v>
      </c>
      <c r="D1028" s="17" t="s">
        <v>118</v>
      </c>
      <c r="E1028" s="29" t="s">
        <v>5</v>
      </c>
      <c r="F1028" s="33" t="s">
        <v>155</v>
      </c>
      <c r="G1028" s="16" t="s">
        <v>232</v>
      </c>
      <c r="H1028" s="16" t="s">
        <v>145</v>
      </c>
      <c r="I1028" s="53">
        <v>44089</v>
      </c>
      <c r="J1028" s="52" t="s">
        <v>450</v>
      </c>
      <c r="K1028" s="100"/>
      <c r="L1028" s="36"/>
      <c r="M1028" s="36"/>
    </row>
    <row r="1029" spans="2:13" ht="12.75" thickBot="1">
      <c r="B1029" s="16">
        <v>465</v>
      </c>
      <c r="C1029" s="16" t="s">
        <v>117</v>
      </c>
      <c r="D1029" s="17" t="s">
        <v>118</v>
      </c>
      <c r="E1029" s="29" t="s">
        <v>5</v>
      </c>
      <c r="F1029" s="33" t="s">
        <v>155</v>
      </c>
      <c r="G1029" s="16" t="s">
        <v>348</v>
      </c>
      <c r="H1029" s="16" t="s">
        <v>145</v>
      </c>
      <c r="I1029" s="53">
        <v>44089</v>
      </c>
      <c r="J1029" s="52" t="s">
        <v>449</v>
      </c>
      <c r="K1029" s="100"/>
      <c r="L1029" s="36"/>
      <c r="M1029" s="36"/>
    </row>
    <row r="1030" spans="2:13" ht="24.75" thickBot="1">
      <c r="B1030" s="16">
        <v>466</v>
      </c>
      <c r="C1030" s="16" t="s">
        <v>117</v>
      </c>
      <c r="D1030" s="17" t="s">
        <v>118</v>
      </c>
      <c r="E1030" s="29" t="s">
        <v>5</v>
      </c>
      <c r="F1030" s="33" t="s">
        <v>155</v>
      </c>
      <c r="G1030" s="16" t="s">
        <v>349</v>
      </c>
      <c r="H1030" s="16" t="s">
        <v>145</v>
      </c>
      <c r="I1030" s="53">
        <v>44089</v>
      </c>
      <c r="J1030" s="52" t="s">
        <v>450</v>
      </c>
      <c r="K1030" s="100"/>
      <c r="L1030" s="36"/>
      <c r="M1030" s="36"/>
    </row>
    <row r="1031" spans="2:13" ht="12.75" thickBot="1">
      <c r="B1031" s="16">
        <v>467</v>
      </c>
      <c r="C1031" s="16" t="s">
        <v>129</v>
      </c>
      <c r="D1031" s="17" t="s">
        <v>118</v>
      </c>
      <c r="E1031" s="29" t="s">
        <v>5</v>
      </c>
      <c r="F1031" s="33" t="s">
        <v>155</v>
      </c>
      <c r="G1031" s="16" t="s">
        <v>265</v>
      </c>
      <c r="H1031" s="16" t="s">
        <v>145</v>
      </c>
      <c r="I1031" s="53">
        <v>44089</v>
      </c>
      <c r="J1031" s="52" t="s">
        <v>449</v>
      </c>
      <c r="K1031" s="100"/>
      <c r="L1031" s="36"/>
      <c r="M1031" s="36"/>
    </row>
    <row r="1032" spans="2:13" ht="24.75" thickBot="1">
      <c r="B1032" s="16">
        <v>468</v>
      </c>
      <c r="C1032" s="16" t="s">
        <v>128</v>
      </c>
      <c r="D1032" s="17" t="s">
        <v>118</v>
      </c>
      <c r="E1032" s="29" t="s">
        <v>5</v>
      </c>
      <c r="F1032" s="33" t="s">
        <v>22</v>
      </c>
      <c r="G1032" s="16" t="s">
        <v>350</v>
      </c>
      <c r="H1032" s="16" t="s">
        <v>145</v>
      </c>
      <c r="I1032" s="53">
        <v>44089</v>
      </c>
      <c r="J1032" s="52" t="s">
        <v>449</v>
      </c>
      <c r="K1032" s="100"/>
      <c r="L1032" s="36"/>
      <c r="M1032" s="36"/>
    </row>
    <row r="1033" spans="2:13" ht="24.75" thickBot="1">
      <c r="B1033" s="16">
        <v>469</v>
      </c>
      <c r="C1033" s="16" t="s">
        <v>122</v>
      </c>
      <c r="D1033" s="17" t="s">
        <v>118</v>
      </c>
      <c r="E1033" s="29" t="s">
        <v>5</v>
      </c>
      <c r="F1033" s="33" t="s">
        <v>22</v>
      </c>
      <c r="G1033" s="16" t="s">
        <v>351</v>
      </c>
      <c r="H1033" s="16" t="s">
        <v>145</v>
      </c>
      <c r="I1033" s="53">
        <v>44089</v>
      </c>
      <c r="J1033" s="52" t="s">
        <v>450</v>
      </c>
      <c r="K1033" s="100"/>
      <c r="L1033" s="36"/>
      <c r="M1033" s="36"/>
    </row>
    <row r="1034" spans="2:13" ht="12.75" thickBot="1">
      <c r="B1034" s="16">
        <v>470</v>
      </c>
      <c r="C1034" s="16" t="s">
        <v>122</v>
      </c>
      <c r="D1034" s="17" t="s">
        <v>118</v>
      </c>
      <c r="E1034" s="29" t="s">
        <v>5</v>
      </c>
      <c r="F1034" s="33" t="s">
        <v>22</v>
      </c>
      <c r="G1034" s="16" t="s">
        <v>352</v>
      </c>
      <c r="H1034" s="16" t="s">
        <v>145</v>
      </c>
      <c r="I1034" s="53">
        <v>44089</v>
      </c>
      <c r="J1034" s="52" t="s">
        <v>450</v>
      </c>
      <c r="K1034" s="100"/>
      <c r="L1034" s="36"/>
      <c r="M1034" s="36"/>
    </row>
    <row r="1035" spans="2:13" ht="24.75" thickBot="1">
      <c r="B1035" s="16">
        <v>471</v>
      </c>
      <c r="C1035" s="16" t="s">
        <v>128</v>
      </c>
      <c r="D1035" s="17" t="s">
        <v>118</v>
      </c>
      <c r="E1035" s="29" t="s">
        <v>5</v>
      </c>
      <c r="F1035" s="33" t="s">
        <v>22</v>
      </c>
      <c r="G1035" s="16" t="s">
        <v>353</v>
      </c>
      <c r="H1035" s="16" t="s">
        <v>145</v>
      </c>
      <c r="I1035" s="53">
        <v>44093</v>
      </c>
      <c r="J1035" s="52" t="s">
        <v>450</v>
      </c>
      <c r="K1035" s="100"/>
      <c r="L1035" s="36"/>
      <c r="M1035" s="36"/>
    </row>
    <row r="1036" spans="2:13" ht="24.75" thickBot="1">
      <c r="B1036" s="16">
        <v>472</v>
      </c>
      <c r="C1036" s="16" t="s">
        <v>122</v>
      </c>
      <c r="D1036" s="17" t="s">
        <v>118</v>
      </c>
      <c r="E1036" s="29" t="s">
        <v>5</v>
      </c>
      <c r="F1036" s="33" t="s">
        <v>22</v>
      </c>
      <c r="G1036" s="16" t="s">
        <v>353</v>
      </c>
      <c r="H1036" s="16" t="s">
        <v>145</v>
      </c>
      <c r="I1036" s="53">
        <v>44093</v>
      </c>
      <c r="J1036" s="52" t="s">
        <v>450</v>
      </c>
      <c r="K1036" s="100"/>
      <c r="L1036" s="36"/>
      <c r="M1036" s="36"/>
    </row>
    <row r="1037" spans="2:13" ht="24.75" thickBot="1">
      <c r="B1037" s="16">
        <v>473</v>
      </c>
      <c r="C1037" s="16" t="s">
        <v>127</v>
      </c>
      <c r="D1037" s="17" t="s">
        <v>118</v>
      </c>
      <c r="E1037" s="29" t="s">
        <v>5</v>
      </c>
      <c r="F1037" s="33" t="s">
        <v>24</v>
      </c>
      <c r="G1037" s="16" t="s">
        <v>354</v>
      </c>
      <c r="H1037" s="16" t="s">
        <v>145</v>
      </c>
      <c r="I1037" s="53">
        <v>44093</v>
      </c>
      <c r="J1037" s="52" t="s">
        <v>450</v>
      </c>
      <c r="K1037" s="100"/>
      <c r="L1037" s="36"/>
      <c r="M1037" s="36"/>
    </row>
    <row r="1038" spans="2:13" ht="24.75" thickBot="1">
      <c r="B1038" s="16">
        <v>474</v>
      </c>
      <c r="C1038" s="16" t="s">
        <v>122</v>
      </c>
      <c r="D1038" s="17" t="s">
        <v>118</v>
      </c>
      <c r="E1038" s="29" t="s">
        <v>5</v>
      </c>
      <c r="F1038" s="33" t="s">
        <v>24</v>
      </c>
      <c r="G1038" s="16" t="s">
        <v>355</v>
      </c>
      <c r="H1038" s="16" t="s">
        <v>145</v>
      </c>
      <c r="I1038" s="53">
        <v>44093</v>
      </c>
      <c r="J1038" s="52" t="s">
        <v>450</v>
      </c>
      <c r="K1038" s="100"/>
      <c r="L1038" s="36"/>
      <c r="M1038" s="36"/>
    </row>
    <row r="1039" spans="2:13" ht="24.75" thickBot="1">
      <c r="B1039" s="16">
        <v>475</v>
      </c>
      <c r="C1039" s="16" t="s">
        <v>126</v>
      </c>
      <c r="D1039" s="17" t="s">
        <v>118</v>
      </c>
      <c r="E1039" s="29" t="s">
        <v>5</v>
      </c>
      <c r="F1039" s="33" t="s">
        <v>59</v>
      </c>
      <c r="G1039" s="16" t="s">
        <v>356</v>
      </c>
      <c r="H1039" s="16" t="s">
        <v>145</v>
      </c>
      <c r="I1039" s="53">
        <v>44093</v>
      </c>
      <c r="J1039" s="52" t="s">
        <v>449</v>
      </c>
      <c r="K1039" s="100"/>
      <c r="L1039" s="36"/>
      <c r="M1039" s="40" t="s">
        <v>621</v>
      </c>
    </row>
    <row r="1040" spans="2:13" ht="24.75" thickBot="1">
      <c r="B1040" s="16">
        <v>476</v>
      </c>
      <c r="C1040" s="16" t="s">
        <v>134</v>
      </c>
      <c r="D1040" s="17" t="s">
        <v>118</v>
      </c>
      <c r="E1040" s="29" t="s">
        <v>5</v>
      </c>
      <c r="F1040" s="33" t="s">
        <v>206</v>
      </c>
      <c r="G1040" s="16" t="s">
        <v>357</v>
      </c>
      <c r="H1040" s="16" t="s">
        <v>145</v>
      </c>
      <c r="I1040" s="53">
        <v>44093</v>
      </c>
      <c r="J1040" s="52" t="s">
        <v>450</v>
      </c>
      <c r="K1040" s="100"/>
      <c r="L1040" s="36"/>
      <c r="M1040" s="36"/>
    </row>
    <row r="1041" spans="2:22" ht="24.75" thickBot="1">
      <c r="B1041" s="16">
        <v>477</v>
      </c>
      <c r="C1041" s="16" t="s">
        <v>117</v>
      </c>
      <c r="D1041" s="17" t="s">
        <v>118</v>
      </c>
      <c r="E1041" s="29" t="s">
        <v>5</v>
      </c>
      <c r="F1041" s="33" t="s">
        <v>218</v>
      </c>
      <c r="G1041" s="16" t="s">
        <v>358</v>
      </c>
      <c r="H1041" s="16" t="s">
        <v>145</v>
      </c>
      <c r="I1041" s="53">
        <v>44093</v>
      </c>
      <c r="J1041" s="52" t="s">
        <v>450</v>
      </c>
      <c r="K1041" s="100"/>
      <c r="L1041" s="36"/>
      <c r="M1041" s="36"/>
    </row>
    <row r="1042" spans="2:22" s="47" customFormat="1" ht="48.75" thickBot="1">
      <c r="B1042" s="41">
        <v>478</v>
      </c>
      <c r="C1042" s="41" t="s">
        <v>129</v>
      </c>
      <c r="D1042" s="42" t="s">
        <v>118</v>
      </c>
      <c r="E1042" s="43" t="s">
        <v>5</v>
      </c>
      <c r="F1042" s="44" t="s">
        <v>61</v>
      </c>
      <c r="G1042" s="41" t="s">
        <v>244</v>
      </c>
      <c r="H1042" s="41" t="s">
        <v>359</v>
      </c>
      <c r="I1042" s="53">
        <v>44053</v>
      </c>
      <c r="J1042" s="52" t="s">
        <v>449</v>
      </c>
      <c r="K1042" s="45" t="s">
        <v>455</v>
      </c>
      <c r="L1042" s="46" t="s">
        <v>456</v>
      </c>
      <c r="M1042" s="46" t="s">
        <v>457</v>
      </c>
      <c r="O1042" s="18"/>
      <c r="P1042" s="18"/>
      <c r="Q1042" s="18"/>
      <c r="R1042" s="18"/>
      <c r="S1042" s="18"/>
      <c r="T1042" s="18"/>
      <c r="U1042" s="18"/>
      <c r="V1042" s="18"/>
    </row>
    <row r="1043" spans="2:22" ht="36.75" thickBot="1">
      <c r="B1043" s="16">
        <v>479</v>
      </c>
      <c r="C1043" s="16" t="s">
        <v>129</v>
      </c>
      <c r="D1043" s="17" t="s">
        <v>118</v>
      </c>
      <c r="E1043" s="29" t="s">
        <v>5</v>
      </c>
      <c r="F1043" s="33" t="s">
        <v>61</v>
      </c>
      <c r="G1043" s="16" t="s">
        <v>61</v>
      </c>
      <c r="H1043" s="16" t="s">
        <v>359</v>
      </c>
      <c r="I1043" s="53">
        <v>44053</v>
      </c>
      <c r="J1043" s="52" t="s">
        <v>449</v>
      </c>
      <c r="K1043" s="100" t="s">
        <v>458</v>
      </c>
      <c r="L1043" s="36"/>
      <c r="M1043" s="40" t="s">
        <v>459</v>
      </c>
    </row>
    <row r="1044" spans="2:22" ht="72.75" thickBot="1">
      <c r="B1044" s="16">
        <v>480</v>
      </c>
      <c r="C1044" s="16" t="s">
        <v>129</v>
      </c>
      <c r="D1044" s="17" t="s">
        <v>118</v>
      </c>
      <c r="E1044" s="29" t="s">
        <v>5</v>
      </c>
      <c r="F1044" s="33" t="s">
        <v>22</v>
      </c>
      <c r="G1044" s="16" t="s">
        <v>22</v>
      </c>
      <c r="H1044" s="16" t="s">
        <v>359</v>
      </c>
      <c r="I1044" s="53">
        <v>44053</v>
      </c>
      <c r="J1044" s="52" t="s">
        <v>449</v>
      </c>
      <c r="K1044" s="100"/>
      <c r="L1044" s="36" t="s">
        <v>460</v>
      </c>
      <c r="M1044" s="40" t="s">
        <v>461</v>
      </c>
    </row>
    <row r="1045" spans="2:22" ht="24.75" thickBot="1">
      <c r="B1045" s="16">
        <v>481</v>
      </c>
      <c r="C1045" s="16" t="s">
        <v>117</v>
      </c>
      <c r="D1045" s="17" t="s">
        <v>118</v>
      </c>
      <c r="E1045" s="29" t="s">
        <v>5</v>
      </c>
      <c r="F1045" s="33" t="s">
        <v>22</v>
      </c>
      <c r="G1045" s="16" t="s">
        <v>360</v>
      </c>
      <c r="H1045" s="16" t="s">
        <v>359</v>
      </c>
      <c r="I1045" s="53">
        <v>44053</v>
      </c>
      <c r="J1045" s="52" t="s">
        <v>449</v>
      </c>
      <c r="K1045" s="100" t="s">
        <v>462</v>
      </c>
      <c r="L1045" s="40" t="s">
        <v>464</v>
      </c>
      <c r="M1045" s="40" t="s">
        <v>463</v>
      </c>
    </row>
    <row r="1046" spans="2:22" ht="24.75" thickBot="1">
      <c r="B1046" s="16">
        <v>482</v>
      </c>
      <c r="C1046" s="16" t="s">
        <v>129</v>
      </c>
      <c r="D1046" s="17" t="s">
        <v>118</v>
      </c>
      <c r="E1046" s="29" t="s">
        <v>5</v>
      </c>
      <c r="F1046" s="33" t="s">
        <v>22</v>
      </c>
      <c r="G1046" s="16" t="s">
        <v>361</v>
      </c>
      <c r="H1046" s="16" t="s">
        <v>359</v>
      </c>
      <c r="I1046" s="53">
        <v>44053</v>
      </c>
      <c r="J1046" s="52" t="s">
        <v>449</v>
      </c>
      <c r="K1046" s="100" t="s">
        <v>466</v>
      </c>
      <c r="L1046" s="36"/>
      <c r="M1046" s="40" t="s">
        <v>465</v>
      </c>
    </row>
    <row r="1047" spans="2:22" ht="12.75" thickBot="1">
      <c r="B1047" s="16">
        <v>483</v>
      </c>
      <c r="C1047" s="16" t="s">
        <v>122</v>
      </c>
      <c r="D1047" s="17" t="s">
        <v>118</v>
      </c>
      <c r="E1047" s="29" t="s">
        <v>5</v>
      </c>
      <c r="F1047" s="33" t="s">
        <v>22</v>
      </c>
      <c r="G1047" s="16" t="s">
        <v>362</v>
      </c>
      <c r="H1047" s="16" t="s">
        <v>359</v>
      </c>
      <c r="I1047" s="53">
        <v>44053</v>
      </c>
      <c r="J1047" s="52" t="s">
        <v>449</v>
      </c>
      <c r="K1047" s="100" t="s">
        <v>467</v>
      </c>
      <c r="L1047" s="36"/>
      <c r="M1047" s="36"/>
    </row>
    <row r="1048" spans="2:22" ht="12.75" thickBot="1">
      <c r="B1048" s="16">
        <v>484</v>
      </c>
      <c r="C1048" s="16" t="s">
        <v>117</v>
      </c>
      <c r="D1048" s="17" t="s">
        <v>118</v>
      </c>
      <c r="E1048" s="29" t="s">
        <v>5</v>
      </c>
      <c r="F1048" s="33" t="s">
        <v>179</v>
      </c>
      <c r="G1048" s="16" t="s">
        <v>181</v>
      </c>
      <c r="H1048" s="16" t="s">
        <v>359</v>
      </c>
      <c r="I1048" s="53">
        <v>44053</v>
      </c>
      <c r="J1048" s="52" t="s">
        <v>450</v>
      </c>
      <c r="K1048" s="100"/>
      <c r="L1048" s="36"/>
      <c r="M1048" s="36"/>
    </row>
    <row r="1049" spans="2:22" ht="24.75" thickBot="1">
      <c r="B1049" s="16">
        <v>485</v>
      </c>
      <c r="C1049" s="16" t="s">
        <v>136</v>
      </c>
      <c r="D1049" s="17" t="s">
        <v>118</v>
      </c>
      <c r="E1049" s="29" t="s">
        <v>5</v>
      </c>
      <c r="F1049" s="33" t="s">
        <v>24</v>
      </c>
      <c r="G1049" s="16" t="s">
        <v>363</v>
      </c>
      <c r="H1049" s="16" t="s">
        <v>359</v>
      </c>
      <c r="I1049" s="53">
        <v>44053</v>
      </c>
      <c r="J1049" s="52" t="s">
        <v>450</v>
      </c>
      <c r="K1049" s="100"/>
      <c r="L1049" s="36"/>
      <c r="M1049" s="36"/>
    </row>
    <row r="1050" spans="2:22" ht="72.75" thickBot="1">
      <c r="B1050" s="16">
        <v>486</v>
      </c>
      <c r="C1050" s="16" t="s">
        <v>123</v>
      </c>
      <c r="D1050" s="17" t="s">
        <v>118</v>
      </c>
      <c r="E1050" s="29" t="s">
        <v>5</v>
      </c>
      <c r="F1050" s="33" t="s">
        <v>24</v>
      </c>
      <c r="G1050" s="16" t="s">
        <v>364</v>
      </c>
      <c r="H1050" s="16" t="s">
        <v>359</v>
      </c>
      <c r="I1050" s="53">
        <v>44053</v>
      </c>
      <c r="J1050" s="52" t="s">
        <v>449</v>
      </c>
      <c r="K1050" s="40" t="s">
        <v>468</v>
      </c>
      <c r="L1050" s="36"/>
      <c r="M1050" s="40" t="s">
        <v>469</v>
      </c>
    </row>
    <row r="1051" spans="2:22" ht="24.75" thickBot="1">
      <c r="B1051" s="16">
        <v>487</v>
      </c>
      <c r="C1051" s="16" t="s">
        <v>122</v>
      </c>
      <c r="D1051" s="17" t="s">
        <v>118</v>
      </c>
      <c r="E1051" s="29" t="s">
        <v>5</v>
      </c>
      <c r="F1051" s="33" t="s">
        <v>24</v>
      </c>
      <c r="G1051" s="16" t="s">
        <v>365</v>
      </c>
      <c r="H1051" s="16" t="s">
        <v>359</v>
      </c>
      <c r="I1051" s="53">
        <v>44053</v>
      </c>
      <c r="J1051" s="52" t="s">
        <v>450</v>
      </c>
      <c r="K1051" s="100"/>
      <c r="L1051" s="36"/>
      <c r="M1051" s="36"/>
    </row>
    <row r="1052" spans="2:22" ht="24.75" thickBot="1">
      <c r="B1052" s="16">
        <v>488</v>
      </c>
      <c r="C1052" s="16" t="s">
        <v>128</v>
      </c>
      <c r="D1052" s="17" t="s">
        <v>118</v>
      </c>
      <c r="E1052" s="29" t="s">
        <v>5</v>
      </c>
      <c r="F1052" s="33" t="s">
        <v>24</v>
      </c>
      <c r="G1052" s="16" t="s">
        <v>366</v>
      </c>
      <c r="H1052" s="16" t="s">
        <v>359</v>
      </c>
      <c r="I1052" s="53">
        <v>44055</v>
      </c>
      <c r="J1052" s="52" t="s">
        <v>450</v>
      </c>
      <c r="K1052" s="100"/>
      <c r="L1052" s="36"/>
      <c r="M1052" s="36" t="s">
        <v>481</v>
      </c>
    </row>
    <row r="1053" spans="2:22" ht="12.75" thickBot="1">
      <c r="B1053" s="16">
        <v>489</v>
      </c>
      <c r="C1053" s="16" t="s">
        <v>124</v>
      </c>
      <c r="D1053" s="17" t="s">
        <v>118</v>
      </c>
      <c r="E1053" s="29" t="s">
        <v>5</v>
      </c>
      <c r="F1053" s="33" t="s">
        <v>24</v>
      </c>
      <c r="G1053" s="16" t="s">
        <v>192</v>
      </c>
      <c r="H1053" s="16" t="s">
        <v>359</v>
      </c>
      <c r="I1053" s="53">
        <v>44055</v>
      </c>
      <c r="J1053" s="52" t="s">
        <v>449</v>
      </c>
      <c r="K1053" s="100"/>
      <c r="L1053" s="36"/>
      <c r="M1053" s="36"/>
    </row>
    <row r="1054" spans="2:22" ht="36.75" thickBot="1">
      <c r="B1054" s="16">
        <v>490</v>
      </c>
      <c r="C1054" s="16" t="s">
        <v>127</v>
      </c>
      <c r="D1054" s="17" t="s">
        <v>118</v>
      </c>
      <c r="E1054" s="29" t="s">
        <v>5</v>
      </c>
      <c r="F1054" s="33" t="s">
        <v>24</v>
      </c>
      <c r="G1054" s="16" t="s">
        <v>192</v>
      </c>
      <c r="H1054" s="16" t="s">
        <v>359</v>
      </c>
      <c r="I1054" s="53">
        <v>44055</v>
      </c>
      <c r="J1054" s="52" t="s">
        <v>449</v>
      </c>
      <c r="K1054" s="50" t="s">
        <v>483</v>
      </c>
      <c r="L1054" s="50" t="s">
        <v>484</v>
      </c>
      <c r="M1054" s="50" t="s">
        <v>774</v>
      </c>
    </row>
    <row r="1055" spans="2:22" ht="12.75" thickBot="1">
      <c r="B1055" s="16">
        <v>491</v>
      </c>
      <c r="C1055" s="16" t="s">
        <v>117</v>
      </c>
      <c r="D1055" s="17" t="s">
        <v>118</v>
      </c>
      <c r="E1055" s="29" t="s">
        <v>5</v>
      </c>
      <c r="F1055" s="33" t="s">
        <v>24</v>
      </c>
      <c r="G1055" s="16" t="s">
        <v>192</v>
      </c>
      <c r="H1055" s="16" t="s">
        <v>359</v>
      </c>
      <c r="I1055" s="53">
        <v>44055</v>
      </c>
      <c r="J1055" s="52" t="s">
        <v>449</v>
      </c>
      <c r="K1055" s="100"/>
      <c r="L1055" s="36"/>
      <c r="M1055" s="36"/>
    </row>
    <row r="1056" spans="2:22" ht="24.75" thickBot="1">
      <c r="B1056" s="16">
        <v>492</v>
      </c>
      <c r="C1056" s="16" t="s">
        <v>129</v>
      </c>
      <c r="D1056" s="17" t="s">
        <v>118</v>
      </c>
      <c r="E1056" s="29" t="s">
        <v>5</v>
      </c>
      <c r="F1056" s="33" t="s">
        <v>24</v>
      </c>
      <c r="G1056" s="16" t="s">
        <v>196</v>
      </c>
      <c r="H1056" s="16" t="s">
        <v>359</v>
      </c>
      <c r="I1056" s="53">
        <v>44055</v>
      </c>
      <c r="J1056" s="52" t="s">
        <v>449</v>
      </c>
      <c r="K1056" s="100"/>
      <c r="L1056" s="36"/>
      <c r="M1056" s="40" t="s">
        <v>482</v>
      </c>
    </row>
    <row r="1057" spans="2:13" ht="12.75" thickBot="1">
      <c r="B1057" s="16">
        <v>493</v>
      </c>
      <c r="C1057" s="16" t="s">
        <v>117</v>
      </c>
      <c r="D1057" s="17" t="s">
        <v>118</v>
      </c>
      <c r="E1057" s="29" t="s">
        <v>5</v>
      </c>
      <c r="F1057" s="33" t="s">
        <v>24</v>
      </c>
      <c r="G1057" s="16" t="s">
        <v>196</v>
      </c>
      <c r="H1057" s="16" t="s">
        <v>359</v>
      </c>
      <c r="I1057" s="53">
        <v>44055</v>
      </c>
      <c r="J1057" s="52" t="s">
        <v>450</v>
      </c>
      <c r="K1057" s="100"/>
      <c r="L1057" s="36"/>
      <c r="M1057" s="36" t="s">
        <v>485</v>
      </c>
    </row>
    <row r="1058" spans="2:13" ht="12.75" thickBot="1">
      <c r="B1058" s="16">
        <v>494</v>
      </c>
      <c r="C1058" s="16" t="s">
        <v>117</v>
      </c>
      <c r="D1058" s="17" t="s">
        <v>118</v>
      </c>
      <c r="E1058" s="29" t="s">
        <v>5</v>
      </c>
      <c r="F1058" s="33" t="s">
        <v>24</v>
      </c>
      <c r="G1058" s="16" t="s">
        <v>196</v>
      </c>
      <c r="H1058" s="16" t="s">
        <v>359</v>
      </c>
      <c r="I1058" s="53">
        <v>44055</v>
      </c>
      <c r="J1058" s="52" t="s">
        <v>450</v>
      </c>
      <c r="K1058" s="100"/>
      <c r="L1058" s="36"/>
      <c r="M1058" s="36"/>
    </row>
    <row r="1059" spans="2:13" ht="12.75" thickBot="1">
      <c r="B1059" s="16">
        <v>495</v>
      </c>
      <c r="C1059" s="16" t="s">
        <v>129</v>
      </c>
      <c r="D1059" s="17" t="s">
        <v>118</v>
      </c>
      <c r="E1059" s="29" t="s">
        <v>5</v>
      </c>
      <c r="F1059" s="33" t="s">
        <v>59</v>
      </c>
      <c r="G1059" s="16" t="s">
        <v>367</v>
      </c>
      <c r="H1059" s="16" t="s">
        <v>359</v>
      </c>
      <c r="I1059" s="53">
        <v>44055</v>
      </c>
      <c r="J1059" s="52" t="s">
        <v>450</v>
      </c>
      <c r="K1059" s="100"/>
      <c r="L1059" s="36"/>
      <c r="M1059" s="36"/>
    </row>
    <row r="1060" spans="2:13" ht="36.75" thickBot="1">
      <c r="B1060" s="16">
        <v>496</v>
      </c>
      <c r="C1060" s="16" t="s">
        <v>117</v>
      </c>
      <c r="D1060" s="17" t="s">
        <v>118</v>
      </c>
      <c r="E1060" s="29" t="s">
        <v>5</v>
      </c>
      <c r="F1060" s="33" t="s">
        <v>204</v>
      </c>
      <c r="G1060" s="16" t="s">
        <v>368</v>
      </c>
      <c r="H1060" s="16" t="s">
        <v>359</v>
      </c>
      <c r="I1060" s="53">
        <v>44055</v>
      </c>
      <c r="J1060" s="52" t="s">
        <v>450</v>
      </c>
      <c r="K1060" s="100"/>
      <c r="L1060" s="36"/>
      <c r="M1060" s="40" t="s">
        <v>487</v>
      </c>
    </row>
    <row r="1061" spans="2:13" ht="12.75" thickBot="1">
      <c r="B1061" s="16">
        <v>497</v>
      </c>
      <c r="C1061" s="16" t="s">
        <v>117</v>
      </c>
      <c r="D1061" s="17" t="s">
        <v>118</v>
      </c>
      <c r="E1061" s="29" t="s">
        <v>5</v>
      </c>
      <c r="F1061" s="33" t="s">
        <v>206</v>
      </c>
      <c r="G1061" s="16" t="s">
        <v>208</v>
      </c>
      <c r="H1061" s="16" t="s">
        <v>359</v>
      </c>
      <c r="I1061" s="53">
        <v>44055</v>
      </c>
      <c r="J1061" s="52" t="s">
        <v>449</v>
      </c>
      <c r="K1061" s="101" t="s">
        <v>488</v>
      </c>
      <c r="L1061" s="36"/>
      <c r="M1061" s="36"/>
    </row>
    <row r="1062" spans="2:13" ht="12.75" thickBot="1">
      <c r="B1062" s="16">
        <v>498</v>
      </c>
      <c r="C1062" s="16" t="s">
        <v>117</v>
      </c>
      <c r="D1062" s="17" t="s">
        <v>118</v>
      </c>
      <c r="E1062" s="29" t="s">
        <v>5</v>
      </c>
      <c r="F1062" s="33" t="s">
        <v>206</v>
      </c>
      <c r="G1062" s="16" t="s">
        <v>209</v>
      </c>
      <c r="H1062" s="16" t="s">
        <v>359</v>
      </c>
      <c r="I1062" s="53">
        <v>44060</v>
      </c>
      <c r="J1062" s="52" t="s">
        <v>449</v>
      </c>
      <c r="K1062" s="100" t="s">
        <v>490</v>
      </c>
      <c r="L1062" s="36"/>
      <c r="M1062" s="36"/>
    </row>
    <row r="1063" spans="2:13" ht="12.75" thickBot="1">
      <c r="B1063" s="16">
        <v>499</v>
      </c>
      <c r="C1063" s="16" t="s">
        <v>127</v>
      </c>
      <c r="D1063" s="17" t="s">
        <v>118</v>
      </c>
      <c r="E1063" s="29" t="s">
        <v>5</v>
      </c>
      <c r="F1063" s="33" t="s">
        <v>206</v>
      </c>
      <c r="G1063" s="16" t="s">
        <v>212</v>
      </c>
      <c r="H1063" s="16" t="s">
        <v>359</v>
      </c>
      <c r="I1063" s="53">
        <v>44060</v>
      </c>
      <c r="J1063" s="52" t="s">
        <v>449</v>
      </c>
      <c r="K1063" s="100"/>
      <c r="L1063" s="36"/>
      <c r="M1063" s="36"/>
    </row>
    <row r="1064" spans="2:13" ht="24.75" thickBot="1">
      <c r="B1064" s="16">
        <v>500</v>
      </c>
      <c r="C1064" s="16" t="s">
        <v>124</v>
      </c>
      <c r="D1064" s="17" t="s">
        <v>118</v>
      </c>
      <c r="E1064" s="29" t="s">
        <v>5</v>
      </c>
      <c r="F1064" s="33" t="s">
        <v>215</v>
      </c>
      <c r="G1064" s="16" t="s">
        <v>256</v>
      </c>
      <c r="H1064" s="16" t="s">
        <v>359</v>
      </c>
      <c r="I1064" s="53">
        <v>44060</v>
      </c>
      <c r="J1064" s="52" t="s">
        <v>449</v>
      </c>
      <c r="K1064" s="100"/>
      <c r="L1064" s="40" t="s">
        <v>497</v>
      </c>
      <c r="M1064" s="36"/>
    </row>
    <row r="1065" spans="2:13" ht="24.75" thickBot="1">
      <c r="B1065" s="16">
        <v>501</v>
      </c>
      <c r="C1065" s="16" t="s">
        <v>122</v>
      </c>
      <c r="D1065" s="17" t="s">
        <v>118</v>
      </c>
      <c r="E1065" s="29" t="s">
        <v>5</v>
      </c>
      <c r="F1065" s="33" t="s">
        <v>215</v>
      </c>
      <c r="G1065" s="16" t="s">
        <v>369</v>
      </c>
      <c r="H1065" s="16" t="s">
        <v>359</v>
      </c>
      <c r="I1065" s="53">
        <v>44060</v>
      </c>
      <c r="J1065" s="52" t="s">
        <v>450</v>
      </c>
      <c r="K1065" s="100"/>
      <c r="L1065" s="36"/>
      <c r="M1065" s="36"/>
    </row>
    <row r="1066" spans="2:13" ht="12.75" thickBot="1">
      <c r="B1066" s="16">
        <v>502</v>
      </c>
      <c r="C1066" s="16" t="s">
        <v>122</v>
      </c>
      <c r="D1066" s="17" t="s">
        <v>118</v>
      </c>
      <c r="E1066" s="29" t="s">
        <v>5</v>
      </c>
      <c r="F1066" s="33" t="s">
        <v>218</v>
      </c>
      <c r="G1066" s="16" t="s">
        <v>370</v>
      </c>
      <c r="H1066" s="16" t="s">
        <v>359</v>
      </c>
      <c r="I1066" s="53">
        <v>44060</v>
      </c>
      <c r="J1066" s="52" t="s">
        <v>449</v>
      </c>
      <c r="K1066" s="100"/>
      <c r="L1066" s="36"/>
      <c r="M1066" s="36"/>
    </row>
    <row r="1067" spans="2:13" ht="24">
      <c r="B1067" s="16">
        <v>503</v>
      </c>
      <c r="C1067" s="16" t="s">
        <v>134</v>
      </c>
      <c r="D1067" s="17" t="s">
        <v>118</v>
      </c>
      <c r="E1067" s="29" t="s">
        <v>5</v>
      </c>
      <c r="F1067" s="33" t="s">
        <v>218</v>
      </c>
      <c r="G1067" s="16" t="s">
        <v>371</v>
      </c>
      <c r="H1067" s="16" t="s">
        <v>359</v>
      </c>
      <c r="I1067" s="53">
        <v>44060</v>
      </c>
      <c r="J1067" s="52" t="s">
        <v>450</v>
      </c>
      <c r="K1067" s="100"/>
      <c r="L1067" s="36"/>
      <c r="M1067" s="36"/>
    </row>
    <row r="1068" spans="2:13" ht="12.75" thickBot="1">
      <c r="B1068" s="14">
        <v>504</v>
      </c>
      <c r="C1068" s="14" t="s">
        <v>126</v>
      </c>
      <c r="D1068" s="15" t="s">
        <v>118</v>
      </c>
      <c r="E1068" s="29" t="s">
        <v>5</v>
      </c>
      <c r="F1068" s="29" t="s">
        <v>218</v>
      </c>
      <c r="G1068" s="14" t="s">
        <v>225</v>
      </c>
      <c r="H1068" s="14" t="s">
        <v>359</v>
      </c>
      <c r="I1068" s="53">
        <v>44060</v>
      </c>
      <c r="J1068" s="52" t="s">
        <v>450</v>
      </c>
      <c r="K1068" s="100"/>
      <c r="L1068" s="36"/>
      <c r="M1068" s="36"/>
    </row>
    <row r="1069" spans="2:13" ht="12.75" thickBot="1">
      <c r="B1069" s="16">
        <v>505</v>
      </c>
      <c r="C1069" s="16" t="s">
        <v>134</v>
      </c>
      <c r="D1069" s="17" t="s">
        <v>118</v>
      </c>
      <c r="E1069" s="29" t="s">
        <v>5</v>
      </c>
      <c r="F1069" s="33" t="s">
        <v>218</v>
      </c>
      <c r="G1069" s="16" t="s">
        <v>228</v>
      </c>
      <c r="H1069" s="16" t="s">
        <v>359</v>
      </c>
      <c r="I1069" s="53">
        <v>44060</v>
      </c>
      <c r="J1069" s="52" t="s">
        <v>450</v>
      </c>
      <c r="K1069" s="100"/>
      <c r="L1069" s="36"/>
      <c r="M1069" s="36"/>
    </row>
    <row r="1070" spans="2:13" ht="24.75" thickBot="1">
      <c r="B1070" s="16">
        <v>506</v>
      </c>
      <c r="C1070" s="16" t="s">
        <v>117</v>
      </c>
      <c r="D1070" s="17" t="s">
        <v>118</v>
      </c>
      <c r="E1070" s="29" t="s">
        <v>5</v>
      </c>
      <c r="F1070" s="33" t="s">
        <v>61</v>
      </c>
      <c r="G1070" s="16" t="s">
        <v>372</v>
      </c>
      <c r="H1070" s="16" t="s">
        <v>359</v>
      </c>
      <c r="I1070" s="53">
        <v>44061</v>
      </c>
      <c r="J1070" s="52" t="s">
        <v>450</v>
      </c>
      <c r="K1070" s="100"/>
      <c r="L1070" s="36"/>
      <c r="M1070" s="36"/>
    </row>
    <row r="1071" spans="2:13" ht="24.75" thickBot="1">
      <c r="B1071" s="16">
        <v>507</v>
      </c>
      <c r="C1071" s="16" t="s">
        <v>127</v>
      </c>
      <c r="D1071" s="17" t="s">
        <v>118</v>
      </c>
      <c r="E1071" s="29" t="s">
        <v>5</v>
      </c>
      <c r="F1071" s="33" t="s">
        <v>155</v>
      </c>
      <c r="G1071" s="16" t="s">
        <v>373</v>
      </c>
      <c r="H1071" s="16" t="s">
        <v>359</v>
      </c>
      <c r="I1071" s="53">
        <v>44061</v>
      </c>
      <c r="J1071" s="52" t="s">
        <v>449</v>
      </c>
      <c r="K1071" s="40" t="s">
        <v>499</v>
      </c>
      <c r="L1071" s="40"/>
      <c r="M1071" s="40" t="s">
        <v>770</v>
      </c>
    </row>
    <row r="1072" spans="2:13" ht="12.75" thickBot="1">
      <c r="B1072" s="16">
        <v>508</v>
      </c>
      <c r="C1072" s="16" t="s">
        <v>122</v>
      </c>
      <c r="D1072" s="17" t="s">
        <v>118</v>
      </c>
      <c r="E1072" s="29" t="s">
        <v>5</v>
      </c>
      <c r="F1072" s="33" t="s">
        <v>155</v>
      </c>
      <c r="G1072" s="16" t="s">
        <v>314</v>
      </c>
      <c r="H1072" s="16" t="s">
        <v>359</v>
      </c>
      <c r="I1072" s="53">
        <v>44061</v>
      </c>
      <c r="J1072" s="52" t="s">
        <v>449</v>
      </c>
      <c r="K1072" s="100"/>
      <c r="L1072" s="36"/>
      <c r="M1072" s="36"/>
    </row>
    <row r="1073" spans="2:13" ht="12.75" thickBot="1">
      <c r="B1073" s="16">
        <v>509</v>
      </c>
      <c r="C1073" s="16" t="s">
        <v>136</v>
      </c>
      <c r="D1073" s="17" t="s">
        <v>118</v>
      </c>
      <c r="E1073" s="29" t="s">
        <v>5</v>
      </c>
      <c r="F1073" s="33" t="s">
        <v>155</v>
      </c>
      <c r="G1073" s="16" t="s">
        <v>374</v>
      </c>
      <c r="H1073" s="16" t="s">
        <v>359</v>
      </c>
      <c r="I1073" s="53">
        <v>44061</v>
      </c>
      <c r="J1073" s="52" t="s">
        <v>450</v>
      </c>
      <c r="K1073" s="100"/>
      <c r="L1073" s="36"/>
      <c r="M1073" s="36"/>
    </row>
    <row r="1074" spans="2:13" ht="12.75" thickBot="1">
      <c r="B1074" s="16">
        <v>510</v>
      </c>
      <c r="C1074" s="16" t="s">
        <v>136</v>
      </c>
      <c r="D1074" s="17" t="s">
        <v>118</v>
      </c>
      <c r="E1074" s="29" t="s">
        <v>5</v>
      </c>
      <c r="F1074" s="33" t="s">
        <v>155</v>
      </c>
      <c r="G1074" s="16" t="s">
        <v>317</v>
      </c>
      <c r="H1074" s="16" t="s">
        <v>359</v>
      </c>
      <c r="I1074" s="53">
        <v>44061</v>
      </c>
      <c r="J1074" s="52" t="s">
        <v>450</v>
      </c>
      <c r="K1074" s="100"/>
      <c r="L1074" s="36"/>
      <c r="M1074" s="36"/>
    </row>
    <row r="1075" spans="2:13" ht="24.75" thickBot="1">
      <c r="B1075" s="16">
        <v>511</v>
      </c>
      <c r="C1075" s="16" t="s">
        <v>127</v>
      </c>
      <c r="D1075" s="17" t="s">
        <v>118</v>
      </c>
      <c r="E1075" s="29" t="s">
        <v>5</v>
      </c>
      <c r="F1075" s="33" t="s">
        <v>155</v>
      </c>
      <c r="G1075" s="16" t="s">
        <v>375</v>
      </c>
      <c r="H1075" s="16" t="s">
        <v>359</v>
      </c>
      <c r="I1075" s="53">
        <v>44061</v>
      </c>
      <c r="J1075" s="52" t="s">
        <v>450</v>
      </c>
      <c r="K1075" s="100"/>
      <c r="L1075" s="36"/>
      <c r="M1075" s="36"/>
    </row>
    <row r="1076" spans="2:13" ht="24.75" thickBot="1">
      <c r="B1076" s="16">
        <v>512</v>
      </c>
      <c r="C1076" s="16" t="s">
        <v>129</v>
      </c>
      <c r="D1076" s="17" t="s">
        <v>118</v>
      </c>
      <c r="E1076" s="29" t="s">
        <v>5</v>
      </c>
      <c r="F1076" s="33" t="s">
        <v>22</v>
      </c>
      <c r="G1076" s="16" t="s">
        <v>376</v>
      </c>
      <c r="H1076" s="16" t="s">
        <v>359</v>
      </c>
      <c r="I1076" s="53">
        <v>44061</v>
      </c>
      <c r="J1076" s="52" t="s">
        <v>450</v>
      </c>
      <c r="K1076" s="100"/>
      <c r="L1076" s="36"/>
      <c r="M1076" s="36"/>
    </row>
    <row r="1077" spans="2:13" ht="24.75" thickBot="1">
      <c r="B1077" s="16">
        <v>513</v>
      </c>
      <c r="C1077" s="16" t="s">
        <v>117</v>
      </c>
      <c r="D1077" s="17" t="s">
        <v>118</v>
      </c>
      <c r="E1077" s="29" t="s">
        <v>5</v>
      </c>
      <c r="F1077" s="33" t="s">
        <v>22</v>
      </c>
      <c r="G1077" s="16" t="s">
        <v>377</v>
      </c>
      <c r="H1077" s="16" t="s">
        <v>359</v>
      </c>
      <c r="I1077" s="53">
        <v>44061</v>
      </c>
      <c r="J1077" s="52" t="s">
        <v>450</v>
      </c>
      <c r="K1077" s="100"/>
      <c r="L1077" s="36"/>
      <c r="M1077" s="36"/>
    </row>
    <row r="1078" spans="2:13" ht="24.75" thickBot="1">
      <c r="B1078" s="16">
        <v>514</v>
      </c>
      <c r="C1078" s="16" t="s">
        <v>128</v>
      </c>
      <c r="D1078" s="17" t="s">
        <v>118</v>
      </c>
      <c r="E1078" s="29" t="s">
        <v>5</v>
      </c>
      <c r="F1078" s="33" t="s">
        <v>22</v>
      </c>
      <c r="G1078" s="16" t="s">
        <v>378</v>
      </c>
      <c r="H1078" s="16" t="s">
        <v>359</v>
      </c>
      <c r="I1078" s="53">
        <v>44062</v>
      </c>
      <c r="J1078" s="52" t="s">
        <v>450</v>
      </c>
      <c r="K1078" s="100"/>
      <c r="L1078" s="36"/>
      <c r="M1078" s="36"/>
    </row>
    <row r="1079" spans="2:13" ht="24.75" thickBot="1">
      <c r="B1079" s="16">
        <v>515</v>
      </c>
      <c r="C1079" s="16" t="s">
        <v>136</v>
      </c>
      <c r="D1079" s="17" t="s">
        <v>118</v>
      </c>
      <c r="E1079" s="29" t="s">
        <v>5</v>
      </c>
      <c r="F1079" s="33" t="s">
        <v>22</v>
      </c>
      <c r="G1079" s="16" t="s">
        <v>379</v>
      </c>
      <c r="H1079" s="16" t="s">
        <v>359</v>
      </c>
      <c r="I1079" s="53">
        <v>44062</v>
      </c>
      <c r="J1079" s="52" t="s">
        <v>449</v>
      </c>
      <c r="K1079" s="100" t="s">
        <v>510</v>
      </c>
      <c r="L1079" s="36"/>
      <c r="M1079" s="36"/>
    </row>
    <row r="1080" spans="2:13" ht="36.75" thickBot="1">
      <c r="B1080" s="16">
        <v>516</v>
      </c>
      <c r="C1080" s="16" t="s">
        <v>136</v>
      </c>
      <c r="D1080" s="17" t="s">
        <v>118</v>
      </c>
      <c r="E1080" s="29" t="s">
        <v>5</v>
      </c>
      <c r="F1080" s="33" t="s">
        <v>24</v>
      </c>
      <c r="G1080" s="16" t="s">
        <v>380</v>
      </c>
      <c r="H1080" s="16" t="s">
        <v>359</v>
      </c>
      <c r="I1080" s="53">
        <v>44062</v>
      </c>
      <c r="J1080" s="52" t="s">
        <v>449</v>
      </c>
      <c r="K1080" s="100"/>
      <c r="L1080" s="50" t="s">
        <v>509</v>
      </c>
      <c r="M1080" s="36"/>
    </row>
    <row r="1081" spans="2:13" ht="72.75" thickBot="1">
      <c r="B1081" s="16">
        <v>517</v>
      </c>
      <c r="C1081" s="16" t="s">
        <v>135</v>
      </c>
      <c r="D1081" s="17" t="s">
        <v>118</v>
      </c>
      <c r="E1081" s="29" t="s">
        <v>5</v>
      </c>
      <c r="F1081" s="33" t="s">
        <v>24</v>
      </c>
      <c r="G1081" s="16" t="s">
        <v>381</v>
      </c>
      <c r="H1081" s="16" t="s">
        <v>359</v>
      </c>
      <c r="I1081" s="53">
        <v>44062</v>
      </c>
      <c r="J1081" s="52" t="s">
        <v>449</v>
      </c>
      <c r="K1081" s="100" t="s">
        <v>505</v>
      </c>
      <c r="L1081" s="69" t="s">
        <v>506</v>
      </c>
      <c r="M1081" s="40" t="s">
        <v>507</v>
      </c>
    </row>
    <row r="1082" spans="2:13" ht="24.75" thickBot="1">
      <c r="B1082" s="16">
        <v>518</v>
      </c>
      <c r="C1082" s="16" t="s">
        <v>117</v>
      </c>
      <c r="D1082" s="17" t="s">
        <v>118</v>
      </c>
      <c r="E1082" s="29" t="s">
        <v>5</v>
      </c>
      <c r="F1082" s="33" t="s">
        <v>59</v>
      </c>
      <c r="G1082" s="16" t="s">
        <v>382</v>
      </c>
      <c r="H1082" s="16" t="s">
        <v>359</v>
      </c>
      <c r="I1082" s="53">
        <v>44062</v>
      </c>
      <c r="J1082" s="52" t="s">
        <v>449</v>
      </c>
      <c r="K1082" s="100"/>
      <c r="L1082" s="40" t="s">
        <v>501</v>
      </c>
      <c r="M1082" s="40" t="s">
        <v>503</v>
      </c>
    </row>
    <row r="1083" spans="2:13" ht="12.75" thickBot="1">
      <c r="B1083" s="16">
        <v>519</v>
      </c>
      <c r="C1083" s="16" t="s">
        <v>122</v>
      </c>
      <c r="D1083" s="17" t="s">
        <v>118</v>
      </c>
      <c r="E1083" s="29" t="s">
        <v>5</v>
      </c>
      <c r="F1083" s="33" t="s">
        <v>61</v>
      </c>
      <c r="G1083" s="16" t="s">
        <v>61</v>
      </c>
      <c r="H1083" s="16" t="s">
        <v>359</v>
      </c>
      <c r="I1083" s="53">
        <v>44062</v>
      </c>
      <c r="J1083" s="52" t="s">
        <v>449</v>
      </c>
      <c r="K1083" s="100" t="s">
        <v>500</v>
      </c>
      <c r="L1083" s="69" t="s">
        <v>502</v>
      </c>
      <c r="M1083" s="36"/>
    </row>
    <row r="1084" spans="2:13" ht="24.75" thickBot="1">
      <c r="B1084" s="16">
        <v>520</v>
      </c>
      <c r="C1084" s="16" t="s">
        <v>132</v>
      </c>
      <c r="D1084" s="17" t="s">
        <v>118</v>
      </c>
      <c r="E1084" s="29" t="s">
        <v>5</v>
      </c>
      <c r="F1084" s="33" t="s">
        <v>22</v>
      </c>
      <c r="G1084" s="16" t="s">
        <v>383</v>
      </c>
      <c r="H1084" s="16" t="s">
        <v>359</v>
      </c>
      <c r="I1084" s="53">
        <v>44062</v>
      </c>
      <c r="J1084" s="52" t="s">
        <v>450</v>
      </c>
      <c r="K1084" s="100"/>
      <c r="L1084" s="36"/>
      <c r="M1084" s="36"/>
    </row>
    <row r="1085" spans="2:13" ht="12.75" thickBot="1">
      <c r="B1085" s="16">
        <v>521</v>
      </c>
      <c r="C1085" s="16" t="s">
        <v>124</v>
      </c>
      <c r="D1085" s="17" t="s">
        <v>118</v>
      </c>
      <c r="E1085" s="29" t="s">
        <v>5</v>
      </c>
      <c r="F1085" s="33" t="s">
        <v>22</v>
      </c>
      <c r="G1085" s="16" t="s">
        <v>22</v>
      </c>
      <c r="H1085" s="16" t="s">
        <v>359</v>
      </c>
      <c r="I1085" s="53">
        <v>44062</v>
      </c>
      <c r="J1085" s="52" t="s">
        <v>450</v>
      </c>
      <c r="K1085" s="100"/>
      <c r="L1085" s="36"/>
      <c r="M1085" s="36"/>
    </row>
    <row r="1086" spans="2:13" ht="12.75" thickBot="1">
      <c r="B1086" s="16">
        <v>522</v>
      </c>
      <c r="C1086" s="16" t="s">
        <v>126</v>
      </c>
      <c r="D1086" s="17" t="s">
        <v>118</v>
      </c>
      <c r="E1086" s="29" t="s">
        <v>5</v>
      </c>
      <c r="F1086" s="33" t="s">
        <v>22</v>
      </c>
      <c r="G1086" s="16" t="s">
        <v>22</v>
      </c>
      <c r="H1086" s="16" t="s">
        <v>359</v>
      </c>
      <c r="I1086" s="53">
        <v>44063</v>
      </c>
      <c r="J1086" s="52" t="s">
        <v>450</v>
      </c>
      <c r="K1086" s="100"/>
      <c r="L1086" s="36"/>
      <c r="M1086" s="36"/>
    </row>
    <row r="1087" spans="2:13" ht="12.75" thickBot="1">
      <c r="B1087" s="16">
        <v>524</v>
      </c>
      <c r="C1087" s="16" t="s">
        <v>131</v>
      </c>
      <c r="D1087" s="17" t="s">
        <v>118</v>
      </c>
      <c r="E1087" s="29" t="s">
        <v>5</v>
      </c>
      <c r="F1087" s="33" t="s">
        <v>22</v>
      </c>
      <c r="G1087" s="16" t="s">
        <v>22</v>
      </c>
      <c r="H1087" s="16" t="s">
        <v>359</v>
      </c>
      <c r="I1087" s="53">
        <v>44063</v>
      </c>
      <c r="J1087" s="52" t="s">
        <v>450</v>
      </c>
      <c r="K1087" s="100"/>
      <c r="L1087" s="36"/>
      <c r="M1087" s="36"/>
    </row>
    <row r="1088" spans="2:13" ht="12.75" thickBot="1">
      <c r="B1088" s="16">
        <v>525</v>
      </c>
      <c r="C1088" s="16" t="s">
        <v>135</v>
      </c>
      <c r="D1088" s="17" t="s">
        <v>118</v>
      </c>
      <c r="E1088" s="29" t="s">
        <v>5</v>
      </c>
      <c r="F1088" s="33" t="s">
        <v>22</v>
      </c>
      <c r="G1088" s="16" t="s">
        <v>384</v>
      </c>
      <c r="H1088" s="16" t="s">
        <v>359</v>
      </c>
      <c r="I1088" s="53">
        <v>44063</v>
      </c>
      <c r="J1088" s="52" t="s">
        <v>449</v>
      </c>
      <c r="K1088" s="100"/>
      <c r="L1088" s="36"/>
      <c r="M1088" s="36"/>
    </row>
    <row r="1089" spans="2:13" ht="24.75" thickBot="1">
      <c r="B1089" s="16">
        <v>526</v>
      </c>
      <c r="C1089" s="16" t="s">
        <v>117</v>
      </c>
      <c r="D1089" s="17" t="s">
        <v>118</v>
      </c>
      <c r="E1089" s="29" t="s">
        <v>5</v>
      </c>
      <c r="F1089" s="33" t="s">
        <v>24</v>
      </c>
      <c r="G1089" s="16" t="s">
        <v>385</v>
      </c>
      <c r="H1089" s="16" t="s">
        <v>359</v>
      </c>
      <c r="I1089" s="53">
        <v>44063</v>
      </c>
      <c r="J1089" s="52" t="s">
        <v>450</v>
      </c>
      <c r="K1089" s="100"/>
      <c r="L1089" s="36"/>
      <c r="M1089" s="36"/>
    </row>
    <row r="1090" spans="2:13" ht="24.75" thickBot="1">
      <c r="B1090" s="16">
        <v>527</v>
      </c>
      <c r="C1090" s="16" t="s">
        <v>117</v>
      </c>
      <c r="D1090" s="17" t="s">
        <v>118</v>
      </c>
      <c r="E1090" s="29" t="s">
        <v>5</v>
      </c>
      <c r="F1090" s="33" t="s">
        <v>24</v>
      </c>
      <c r="G1090" s="16" t="s">
        <v>185</v>
      </c>
      <c r="H1090" s="16" t="s">
        <v>359</v>
      </c>
      <c r="I1090" s="53">
        <v>44063</v>
      </c>
      <c r="J1090" s="52" t="s">
        <v>450</v>
      </c>
      <c r="K1090" s="100"/>
      <c r="L1090" s="36"/>
      <c r="M1090" s="36"/>
    </row>
    <row r="1091" spans="2:13" ht="24.75" thickBot="1">
      <c r="B1091" s="16">
        <v>528</v>
      </c>
      <c r="C1091" s="16" t="s">
        <v>117</v>
      </c>
      <c r="D1091" s="17" t="s">
        <v>118</v>
      </c>
      <c r="E1091" s="29" t="s">
        <v>5</v>
      </c>
      <c r="F1091" s="33" t="s">
        <v>24</v>
      </c>
      <c r="G1091" s="16" t="s">
        <v>386</v>
      </c>
      <c r="H1091" s="16" t="s">
        <v>359</v>
      </c>
      <c r="I1091" s="53">
        <v>44063</v>
      </c>
      <c r="J1091" s="52" t="s">
        <v>449</v>
      </c>
      <c r="K1091" s="100"/>
      <c r="L1091" s="36"/>
      <c r="M1091" s="36"/>
    </row>
    <row r="1092" spans="2:13" ht="12.75" thickBot="1">
      <c r="B1092" s="16">
        <v>529</v>
      </c>
      <c r="C1092" s="16" t="s">
        <v>129</v>
      </c>
      <c r="D1092" s="17" t="s">
        <v>118</v>
      </c>
      <c r="E1092" s="29" t="s">
        <v>5</v>
      </c>
      <c r="F1092" s="33" t="s">
        <v>24</v>
      </c>
      <c r="G1092" s="16" t="s">
        <v>187</v>
      </c>
      <c r="H1092" s="16" t="s">
        <v>359</v>
      </c>
      <c r="I1092" s="53">
        <v>44063</v>
      </c>
      <c r="J1092" s="52" t="s">
        <v>449</v>
      </c>
      <c r="K1092" s="100"/>
      <c r="L1092" s="36"/>
      <c r="M1092" s="36"/>
    </row>
    <row r="1093" spans="2:13" ht="12.75" thickBot="1">
      <c r="B1093" s="16">
        <v>530</v>
      </c>
      <c r="C1093" s="16" t="s">
        <v>117</v>
      </c>
      <c r="D1093" s="17" t="s">
        <v>118</v>
      </c>
      <c r="E1093" s="29" t="s">
        <v>5</v>
      </c>
      <c r="F1093" s="33" t="s">
        <v>24</v>
      </c>
      <c r="G1093" s="16" t="s">
        <v>252</v>
      </c>
      <c r="H1093" s="16" t="s">
        <v>359</v>
      </c>
      <c r="I1093" s="53">
        <v>44063</v>
      </c>
      <c r="J1093" s="52" t="s">
        <v>449</v>
      </c>
      <c r="K1093" s="100"/>
      <c r="L1093" s="36"/>
      <c r="M1093" s="36"/>
    </row>
    <row r="1094" spans="2:13" ht="12.75" thickBot="1">
      <c r="B1094" s="16">
        <v>531</v>
      </c>
      <c r="C1094" s="16" t="s">
        <v>117</v>
      </c>
      <c r="D1094" s="17" t="s">
        <v>118</v>
      </c>
      <c r="E1094" s="29" t="s">
        <v>5</v>
      </c>
      <c r="F1094" s="33" t="s">
        <v>24</v>
      </c>
      <c r="G1094" s="16" t="s">
        <v>192</v>
      </c>
      <c r="H1094" s="16" t="s">
        <v>359</v>
      </c>
      <c r="I1094" s="53">
        <v>44064</v>
      </c>
      <c r="J1094" s="52" t="s">
        <v>450</v>
      </c>
      <c r="K1094" s="100"/>
      <c r="L1094" s="36"/>
      <c r="M1094" s="36"/>
    </row>
    <row r="1095" spans="2:13" ht="36.75" thickBot="1">
      <c r="B1095" s="16">
        <v>532</v>
      </c>
      <c r="C1095" s="16" t="s">
        <v>127</v>
      </c>
      <c r="D1095" s="17" t="s">
        <v>118</v>
      </c>
      <c r="E1095" s="29" t="s">
        <v>5</v>
      </c>
      <c r="F1095" s="33" t="s">
        <v>24</v>
      </c>
      <c r="G1095" s="16" t="s">
        <v>254</v>
      </c>
      <c r="H1095" s="16" t="s">
        <v>359</v>
      </c>
      <c r="I1095" s="53">
        <v>44064</v>
      </c>
      <c r="J1095" s="52" t="s">
        <v>449</v>
      </c>
      <c r="K1095" s="100"/>
      <c r="L1095" s="40" t="s">
        <v>528</v>
      </c>
      <c r="M1095" s="36"/>
    </row>
    <row r="1096" spans="2:13" ht="12.75" thickBot="1">
      <c r="B1096" s="16">
        <v>533</v>
      </c>
      <c r="C1096" s="16" t="s">
        <v>126</v>
      </c>
      <c r="D1096" s="17" t="s">
        <v>118</v>
      </c>
      <c r="E1096" s="29" t="s">
        <v>5</v>
      </c>
      <c r="F1096" s="33" t="s">
        <v>24</v>
      </c>
      <c r="G1096" s="16" t="s">
        <v>199</v>
      </c>
      <c r="H1096" s="16" t="s">
        <v>359</v>
      </c>
      <c r="I1096" s="53">
        <v>44064</v>
      </c>
      <c r="J1096" s="52" t="s">
        <v>449</v>
      </c>
      <c r="K1096" s="100"/>
      <c r="L1096" s="36"/>
      <c r="M1096" s="36" t="s">
        <v>527</v>
      </c>
    </row>
    <row r="1097" spans="2:13" ht="48.75" thickBot="1">
      <c r="B1097" s="16">
        <v>534</v>
      </c>
      <c r="C1097" s="16" t="s">
        <v>129</v>
      </c>
      <c r="D1097" s="17" t="s">
        <v>118</v>
      </c>
      <c r="E1097" s="29" t="s">
        <v>5</v>
      </c>
      <c r="F1097" s="33" t="s">
        <v>59</v>
      </c>
      <c r="G1097" s="16" t="s">
        <v>387</v>
      </c>
      <c r="H1097" s="16" t="s">
        <v>359</v>
      </c>
      <c r="I1097" s="53">
        <v>44064</v>
      </c>
      <c r="J1097" s="52" t="s">
        <v>449</v>
      </c>
      <c r="K1097" s="100" t="s">
        <v>524</v>
      </c>
      <c r="L1097" s="40" t="s">
        <v>525</v>
      </c>
      <c r="M1097" s="40" t="s">
        <v>526</v>
      </c>
    </row>
    <row r="1098" spans="2:13" ht="12.75" thickBot="1">
      <c r="B1098" s="16">
        <v>535</v>
      </c>
      <c r="C1098" s="16" t="s">
        <v>129</v>
      </c>
      <c r="D1098" s="17" t="s">
        <v>118</v>
      </c>
      <c r="E1098" s="29" t="s">
        <v>5</v>
      </c>
      <c r="F1098" s="33" t="s">
        <v>59</v>
      </c>
      <c r="G1098" s="16" t="s">
        <v>59</v>
      </c>
      <c r="H1098" s="16" t="s">
        <v>359</v>
      </c>
      <c r="I1098" s="53">
        <v>44064</v>
      </c>
      <c r="J1098" s="52" t="s">
        <v>449</v>
      </c>
      <c r="K1098" s="100" t="s">
        <v>523</v>
      </c>
      <c r="L1098" s="36"/>
      <c r="M1098" s="36"/>
    </row>
    <row r="1099" spans="2:13" ht="24.75" thickBot="1">
      <c r="B1099" s="16">
        <v>536</v>
      </c>
      <c r="C1099" s="16" t="s">
        <v>117</v>
      </c>
      <c r="D1099" s="17" t="s">
        <v>118</v>
      </c>
      <c r="E1099" s="29" t="s">
        <v>5</v>
      </c>
      <c r="F1099" s="33" t="s">
        <v>59</v>
      </c>
      <c r="G1099" s="16" t="s">
        <v>388</v>
      </c>
      <c r="H1099" s="16" t="s">
        <v>359</v>
      </c>
      <c r="I1099" s="53">
        <v>44064</v>
      </c>
      <c r="J1099" s="52" t="s">
        <v>449</v>
      </c>
      <c r="K1099" s="100" t="s">
        <v>522</v>
      </c>
      <c r="L1099" s="36"/>
      <c r="M1099" s="36"/>
    </row>
    <row r="1100" spans="2:13" ht="24.75" thickBot="1">
      <c r="B1100" s="16">
        <v>537</v>
      </c>
      <c r="C1100" s="16" t="s">
        <v>126</v>
      </c>
      <c r="D1100" s="17" t="s">
        <v>118</v>
      </c>
      <c r="E1100" s="29" t="s">
        <v>5</v>
      </c>
      <c r="F1100" s="33" t="s">
        <v>59</v>
      </c>
      <c r="G1100" s="16" t="s">
        <v>388</v>
      </c>
      <c r="H1100" s="16" t="s">
        <v>359</v>
      </c>
      <c r="I1100" s="53">
        <v>44064</v>
      </c>
      <c r="J1100" s="52" t="s">
        <v>449</v>
      </c>
      <c r="K1100" s="100"/>
      <c r="L1100" s="40" t="s">
        <v>519</v>
      </c>
      <c r="M1100" s="69" t="s">
        <v>520</v>
      </c>
    </row>
    <row r="1101" spans="2:13" ht="12.75" thickBot="1">
      <c r="B1101" s="16">
        <v>538</v>
      </c>
      <c r="C1101" s="16" t="s">
        <v>134</v>
      </c>
      <c r="D1101" s="17" t="s">
        <v>118</v>
      </c>
      <c r="E1101" s="29" t="s">
        <v>5</v>
      </c>
      <c r="F1101" s="33" t="s">
        <v>206</v>
      </c>
      <c r="G1101" s="16" t="s">
        <v>209</v>
      </c>
      <c r="H1101" s="16" t="s">
        <v>359</v>
      </c>
      <c r="I1101" s="53">
        <v>44064</v>
      </c>
      <c r="J1101" s="52" t="s">
        <v>449</v>
      </c>
      <c r="K1101" s="100" t="s">
        <v>518</v>
      </c>
      <c r="L1101" s="36"/>
      <c r="M1101" s="36"/>
    </row>
    <row r="1102" spans="2:13" ht="24.75" thickBot="1">
      <c r="B1102" s="16">
        <v>539</v>
      </c>
      <c r="C1102" s="16" t="s">
        <v>129</v>
      </c>
      <c r="D1102" s="17" t="s">
        <v>118</v>
      </c>
      <c r="E1102" s="29" t="s">
        <v>5</v>
      </c>
      <c r="F1102" s="33" t="s">
        <v>218</v>
      </c>
      <c r="G1102" s="16" t="s">
        <v>371</v>
      </c>
      <c r="H1102" s="16" t="s">
        <v>359</v>
      </c>
      <c r="I1102" s="35">
        <v>44068</v>
      </c>
      <c r="J1102" s="52" t="s">
        <v>450</v>
      </c>
      <c r="K1102" s="100"/>
      <c r="L1102" s="36"/>
      <c r="M1102" s="36"/>
    </row>
    <row r="1103" spans="2:13" ht="12.75" thickBot="1">
      <c r="B1103" s="16">
        <v>540</v>
      </c>
      <c r="C1103" s="16" t="s">
        <v>122</v>
      </c>
      <c r="D1103" s="17" t="s">
        <v>118</v>
      </c>
      <c r="E1103" s="29" t="s">
        <v>5</v>
      </c>
      <c r="F1103" s="33" t="s">
        <v>218</v>
      </c>
      <c r="G1103" s="16" t="s">
        <v>228</v>
      </c>
      <c r="H1103" s="16" t="s">
        <v>359</v>
      </c>
      <c r="I1103" s="35">
        <v>44068</v>
      </c>
      <c r="J1103" s="52" t="s">
        <v>449</v>
      </c>
      <c r="K1103" s="100"/>
      <c r="L1103" s="36"/>
      <c r="M1103" s="36"/>
    </row>
    <row r="1104" spans="2:13" ht="24.75" thickBot="1">
      <c r="B1104" s="16">
        <v>541</v>
      </c>
      <c r="C1104" s="16" t="s">
        <v>117</v>
      </c>
      <c r="D1104" s="17" t="s">
        <v>118</v>
      </c>
      <c r="E1104" s="29" t="s">
        <v>5</v>
      </c>
      <c r="F1104" s="33" t="s">
        <v>155</v>
      </c>
      <c r="G1104" s="16" t="s">
        <v>389</v>
      </c>
      <c r="H1104" s="16" t="s">
        <v>359</v>
      </c>
      <c r="I1104" s="35">
        <v>44068</v>
      </c>
      <c r="J1104" s="52" t="s">
        <v>449</v>
      </c>
      <c r="K1104" s="100"/>
      <c r="L1104" s="36"/>
      <c r="M1104" s="36"/>
    </row>
    <row r="1105" spans="2:13" ht="12.75" thickBot="1">
      <c r="B1105" s="16">
        <v>542</v>
      </c>
      <c r="C1105" s="16" t="s">
        <v>128</v>
      </c>
      <c r="D1105" s="17" t="s">
        <v>118</v>
      </c>
      <c r="E1105" s="29" t="s">
        <v>5</v>
      </c>
      <c r="F1105" s="33" t="s">
        <v>22</v>
      </c>
      <c r="G1105" s="16" t="s">
        <v>390</v>
      </c>
      <c r="H1105" s="16" t="s">
        <v>359</v>
      </c>
      <c r="I1105" s="35">
        <v>44068</v>
      </c>
      <c r="J1105" s="52" t="s">
        <v>450</v>
      </c>
      <c r="K1105" s="100"/>
      <c r="L1105" s="36"/>
      <c r="M1105" s="36"/>
    </row>
    <row r="1106" spans="2:13" ht="24.75" thickBot="1">
      <c r="B1106" s="16">
        <v>543</v>
      </c>
      <c r="C1106" s="16" t="s">
        <v>122</v>
      </c>
      <c r="D1106" s="17" t="s">
        <v>118</v>
      </c>
      <c r="E1106" s="29" t="s">
        <v>5</v>
      </c>
      <c r="F1106" s="33" t="s">
        <v>24</v>
      </c>
      <c r="G1106" s="16" t="s">
        <v>391</v>
      </c>
      <c r="H1106" s="16" t="s">
        <v>359</v>
      </c>
      <c r="I1106" s="35">
        <v>44068</v>
      </c>
      <c r="J1106" s="52" t="s">
        <v>450</v>
      </c>
      <c r="K1106" s="100"/>
      <c r="L1106" s="36"/>
      <c r="M1106" s="36"/>
    </row>
    <row r="1107" spans="2:13" ht="24.75" thickBot="1">
      <c r="B1107" s="16">
        <v>544</v>
      </c>
      <c r="C1107" s="16" t="s">
        <v>128</v>
      </c>
      <c r="D1107" s="17" t="s">
        <v>118</v>
      </c>
      <c r="E1107" s="29" t="s">
        <v>5</v>
      </c>
      <c r="F1107" s="33" t="s">
        <v>24</v>
      </c>
      <c r="G1107" s="16" t="s">
        <v>392</v>
      </c>
      <c r="H1107" s="16" t="s">
        <v>359</v>
      </c>
      <c r="I1107" s="35">
        <v>44068</v>
      </c>
      <c r="J1107" s="52" t="s">
        <v>450</v>
      </c>
      <c r="K1107" s="100"/>
      <c r="L1107" s="36"/>
      <c r="M1107" s="36"/>
    </row>
    <row r="1108" spans="2:13" ht="24.75" thickBot="1">
      <c r="B1108" s="16">
        <v>545</v>
      </c>
      <c r="C1108" s="16" t="s">
        <v>132</v>
      </c>
      <c r="D1108" s="17" t="s">
        <v>118</v>
      </c>
      <c r="E1108" s="29" t="s">
        <v>5</v>
      </c>
      <c r="F1108" s="33" t="s">
        <v>24</v>
      </c>
      <c r="G1108" s="16" t="s">
        <v>393</v>
      </c>
      <c r="H1108" s="16" t="s">
        <v>359</v>
      </c>
      <c r="I1108" s="35">
        <v>44068</v>
      </c>
      <c r="J1108" s="52" t="s">
        <v>449</v>
      </c>
      <c r="K1108" s="100"/>
      <c r="L1108" s="36"/>
      <c r="M1108" s="36"/>
    </row>
    <row r="1109" spans="2:13" ht="12.75" thickBot="1">
      <c r="B1109" s="16">
        <v>546</v>
      </c>
      <c r="C1109" s="16" t="s">
        <v>128</v>
      </c>
      <c r="D1109" s="17" t="s">
        <v>118</v>
      </c>
      <c r="E1109" s="29" t="s">
        <v>5</v>
      </c>
      <c r="F1109" s="33" t="s">
        <v>59</v>
      </c>
      <c r="G1109" s="16" t="s">
        <v>394</v>
      </c>
      <c r="H1109" s="16" t="s">
        <v>359</v>
      </c>
      <c r="I1109" s="53"/>
      <c r="J1109" s="52"/>
      <c r="K1109" s="100"/>
      <c r="L1109" s="36"/>
      <c r="M1109" s="36"/>
    </row>
    <row r="1110" spans="2:13" ht="12.75" thickBot="1">
      <c r="B1110" s="16">
        <v>547</v>
      </c>
      <c r="C1110" s="16" t="s">
        <v>117</v>
      </c>
      <c r="D1110" s="17" t="s">
        <v>118</v>
      </c>
      <c r="E1110" s="29" t="s">
        <v>5</v>
      </c>
      <c r="F1110" s="33" t="s">
        <v>206</v>
      </c>
      <c r="G1110" s="16" t="s">
        <v>271</v>
      </c>
      <c r="H1110" s="16" t="s">
        <v>359</v>
      </c>
      <c r="I1110" s="53"/>
      <c r="J1110" s="52"/>
      <c r="K1110" s="100"/>
      <c r="L1110" s="36"/>
      <c r="M1110" s="36"/>
    </row>
    <row r="1111" spans="2:13" ht="12.75" thickBot="1">
      <c r="B1111" s="16">
        <v>548</v>
      </c>
      <c r="C1111" s="16" t="s">
        <v>117</v>
      </c>
      <c r="D1111" s="17" t="s">
        <v>118</v>
      </c>
      <c r="E1111" s="29" t="s">
        <v>5</v>
      </c>
      <c r="F1111" s="33" t="s">
        <v>22</v>
      </c>
      <c r="G1111" s="16" t="s">
        <v>395</v>
      </c>
      <c r="H1111" s="16" t="s">
        <v>359</v>
      </c>
      <c r="I1111" s="53"/>
      <c r="J1111" s="52"/>
      <c r="K1111" s="100"/>
      <c r="L1111" s="36"/>
      <c r="M1111" s="36"/>
    </row>
    <row r="1112" spans="2:13" ht="12.75" thickBot="1">
      <c r="B1112" s="16">
        <v>549</v>
      </c>
      <c r="C1112" s="16" t="s">
        <v>122</v>
      </c>
      <c r="D1112" s="17" t="s">
        <v>118</v>
      </c>
      <c r="E1112" s="29" t="s">
        <v>5</v>
      </c>
      <c r="F1112" s="33" t="s">
        <v>22</v>
      </c>
      <c r="G1112" s="16" t="s">
        <v>395</v>
      </c>
      <c r="H1112" s="16" t="s">
        <v>359</v>
      </c>
      <c r="I1112" s="53"/>
      <c r="J1112" s="52"/>
      <c r="K1112" s="100"/>
      <c r="L1112" s="36"/>
      <c r="M1112" s="36"/>
    </row>
    <row r="1113" spans="2:13" ht="24.75" thickBot="1">
      <c r="B1113" s="16">
        <v>550</v>
      </c>
      <c r="C1113" s="16" t="s">
        <v>122</v>
      </c>
      <c r="D1113" s="17" t="s">
        <v>118</v>
      </c>
      <c r="E1113" s="29" t="s">
        <v>5</v>
      </c>
      <c r="F1113" s="33" t="s">
        <v>24</v>
      </c>
      <c r="G1113" s="16" t="s">
        <v>396</v>
      </c>
      <c r="H1113" s="16" t="s">
        <v>359</v>
      </c>
      <c r="I1113" s="53"/>
      <c r="J1113" s="52"/>
      <c r="K1113" s="100"/>
      <c r="L1113" s="36"/>
      <c r="M1113" s="36"/>
    </row>
    <row r="1114" spans="2:13" ht="24.75" thickBot="1">
      <c r="B1114" s="16">
        <v>551</v>
      </c>
      <c r="C1114" s="16" t="s">
        <v>129</v>
      </c>
      <c r="D1114" s="17" t="s">
        <v>118</v>
      </c>
      <c r="E1114" s="29" t="s">
        <v>5</v>
      </c>
      <c r="F1114" s="33" t="s">
        <v>24</v>
      </c>
      <c r="G1114" s="16" t="s">
        <v>397</v>
      </c>
      <c r="H1114" s="16" t="s">
        <v>359</v>
      </c>
      <c r="I1114" s="53"/>
      <c r="J1114" s="52"/>
      <c r="K1114" s="100"/>
      <c r="L1114" s="36"/>
      <c r="M1114" s="36"/>
    </row>
    <row r="1115" spans="2:13" ht="24.75" thickBot="1">
      <c r="B1115" s="16">
        <v>552</v>
      </c>
      <c r="C1115" s="16" t="s">
        <v>131</v>
      </c>
      <c r="D1115" s="17" t="s">
        <v>118</v>
      </c>
      <c r="E1115" s="29" t="s">
        <v>5</v>
      </c>
      <c r="F1115" s="33" t="s">
        <v>24</v>
      </c>
      <c r="G1115" s="16" t="s">
        <v>398</v>
      </c>
      <c r="H1115" s="16" t="s">
        <v>359</v>
      </c>
      <c r="I1115" s="53"/>
      <c r="J1115" s="52"/>
      <c r="K1115" s="100"/>
      <c r="L1115" s="36"/>
      <c r="M1115" s="36"/>
    </row>
    <row r="1116" spans="2:13" ht="12.75" thickBot="1">
      <c r="B1116" s="16">
        <v>553</v>
      </c>
      <c r="C1116" s="16" t="s">
        <v>117</v>
      </c>
      <c r="D1116" s="17" t="s">
        <v>118</v>
      </c>
      <c r="E1116" s="29" t="s">
        <v>5</v>
      </c>
      <c r="F1116" s="33" t="s">
        <v>59</v>
      </c>
      <c r="G1116" s="16" t="s">
        <v>59</v>
      </c>
      <c r="H1116" s="16" t="s">
        <v>359</v>
      </c>
      <c r="I1116" s="53"/>
      <c r="J1116" s="52"/>
      <c r="K1116" s="100"/>
      <c r="L1116" s="36"/>
      <c r="M1116" s="36"/>
    </row>
    <row r="1117" spans="2:13">
      <c r="B1117" s="16">
        <v>554</v>
      </c>
      <c r="C1117" s="16" t="s">
        <v>134</v>
      </c>
      <c r="D1117" s="17" t="s">
        <v>118</v>
      </c>
      <c r="E1117" s="29" t="s">
        <v>5</v>
      </c>
      <c r="F1117" s="33" t="s">
        <v>218</v>
      </c>
      <c r="G1117" s="16" t="s">
        <v>228</v>
      </c>
      <c r="H1117" s="16" t="s">
        <v>359</v>
      </c>
      <c r="I1117" s="53"/>
      <c r="J1117" s="52"/>
      <c r="K1117" s="100"/>
      <c r="L1117" s="36"/>
      <c r="M1117" s="36"/>
    </row>
    <row r="1118" spans="2:13" ht="24.75" thickBot="1">
      <c r="B1118" s="14">
        <v>555</v>
      </c>
      <c r="C1118" s="14" t="s">
        <v>126</v>
      </c>
      <c r="D1118" s="15" t="s">
        <v>118</v>
      </c>
      <c r="E1118" s="29" t="s">
        <v>5</v>
      </c>
      <c r="F1118" s="29" t="s">
        <v>155</v>
      </c>
      <c r="G1118" s="14" t="s">
        <v>399</v>
      </c>
      <c r="H1118" s="14" t="s">
        <v>359</v>
      </c>
      <c r="I1118" s="53"/>
      <c r="J1118" s="52"/>
      <c r="K1118" s="100"/>
      <c r="L1118" s="36"/>
      <c r="M1118" s="36"/>
    </row>
    <row r="1119" spans="2:13" ht="12.75" thickBot="1">
      <c r="B1119" s="16">
        <v>556</v>
      </c>
      <c r="C1119" s="16" t="s">
        <v>126</v>
      </c>
      <c r="D1119" s="17" t="s">
        <v>118</v>
      </c>
      <c r="E1119" s="29" t="s">
        <v>5</v>
      </c>
      <c r="F1119" s="33" t="s">
        <v>22</v>
      </c>
      <c r="G1119" s="16" t="s">
        <v>320</v>
      </c>
      <c r="H1119" s="16" t="s">
        <v>359</v>
      </c>
      <c r="I1119" s="53"/>
      <c r="J1119" s="52"/>
      <c r="K1119" s="100"/>
      <c r="L1119" s="36"/>
      <c r="M1119" s="36"/>
    </row>
    <row r="1120" spans="2:13" ht="24.75" thickBot="1">
      <c r="B1120" s="16">
        <v>557</v>
      </c>
      <c r="C1120" s="16" t="s">
        <v>117</v>
      </c>
      <c r="D1120" s="17" t="s">
        <v>118</v>
      </c>
      <c r="E1120" s="29" t="s">
        <v>5</v>
      </c>
      <c r="F1120" s="33" t="s">
        <v>24</v>
      </c>
      <c r="G1120" s="16" t="s">
        <v>400</v>
      </c>
      <c r="H1120" s="16" t="s">
        <v>359</v>
      </c>
      <c r="I1120" s="53"/>
      <c r="J1120" s="52"/>
      <c r="K1120" s="100"/>
      <c r="L1120" s="36"/>
      <c r="M1120" s="36"/>
    </row>
    <row r="1121" spans="2:13" ht="12.75" thickBot="1">
      <c r="B1121" s="16">
        <v>558</v>
      </c>
      <c r="C1121" s="16" t="s">
        <v>117</v>
      </c>
      <c r="D1121" s="17" t="s">
        <v>118</v>
      </c>
      <c r="E1121" s="29" t="s">
        <v>5</v>
      </c>
      <c r="F1121" s="33" t="s">
        <v>204</v>
      </c>
      <c r="G1121" s="16" t="s">
        <v>401</v>
      </c>
      <c r="H1121" s="16" t="s">
        <v>359</v>
      </c>
      <c r="I1121" s="53"/>
      <c r="J1121" s="52"/>
      <c r="K1121" s="100"/>
      <c r="L1121" s="36"/>
      <c r="M1121" s="36"/>
    </row>
    <row r="1122" spans="2:13" ht="12.75" thickBot="1">
      <c r="B1122" s="16">
        <v>559</v>
      </c>
      <c r="C1122" s="16" t="s">
        <v>117</v>
      </c>
      <c r="D1122" s="17" t="s">
        <v>118</v>
      </c>
      <c r="E1122" s="29" t="s">
        <v>5</v>
      </c>
      <c r="F1122" s="33" t="s">
        <v>22</v>
      </c>
      <c r="G1122" s="16" t="s">
        <v>403</v>
      </c>
      <c r="H1122" s="16" t="s">
        <v>402</v>
      </c>
      <c r="I1122" s="53"/>
      <c r="J1122" s="52"/>
      <c r="K1122" s="100"/>
      <c r="L1122" s="36"/>
      <c r="M1122" s="36"/>
    </row>
    <row r="1123" spans="2:13" ht="12.75" thickBot="1">
      <c r="B1123" s="16">
        <v>560</v>
      </c>
      <c r="C1123" s="16" t="s">
        <v>117</v>
      </c>
      <c r="D1123" s="17" t="s">
        <v>118</v>
      </c>
      <c r="E1123" s="29" t="s">
        <v>5</v>
      </c>
      <c r="F1123" s="33" t="s">
        <v>22</v>
      </c>
      <c r="G1123" s="16" t="s">
        <v>245</v>
      </c>
      <c r="H1123" s="16" t="s">
        <v>402</v>
      </c>
      <c r="I1123" s="53"/>
      <c r="J1123" s="52"/>
      <c r="K1123" s="100"/>
      <c r="L1123" s="36"/>
      <c r="M1123" s="36"/>
    </row>
    <row r="1124" spans="2:13" ht="24.75" thickBot="1">
      <c r="B1124" s="16">
        <v>561</v>
      </c>
      <c r="C1124" s="16" t="s">
        <v>129</v>
      </c>
      <c r="D1124" s="17" t="s">
        <v>118</v>
      </c>
      <c r="E1124" s="29" t="s">
        <v>5</v>
      </c>
      <c r="F1124" s="33" t="s">
        <v>206</v>
      </c>
      <c r="G1124" s="16" t="s">
        <v>404</v>
      </c>
      <c r="H1124" s="16" t="s">
        <v>402</v>
      </c>
      <c r="I1124" s="53"/>
      <c r="J1124" s="52"/>
      <c r="K1124" s="100"/>
      <c r="L1124" s="36"/>
      <c r="M1124" s="36"/>
    </row>
    <row r="1125" spans="2:13" ht="24.75" thickBot="1">
      <c r="B1125" s="16">
        <v>562</v>
      </c>
      <c r="C1125" s="16" t="s">
        <v>128</v>
      </c>
      <c r="D1125" s="17" t="s">
        <v>118</v>
      </c>
      <c r="E1125" s="29" t="s">
        <v>5</v>
      </c>
      <c r="F1125" s="33" t="s">
        <v>155</v>
      </c>
      <c r="G1125" s="16" t="s">
        <v>405</v>
      </c>
      <c r="H1125" s="16" t="s">
        <v>402</v>
      </c>
      <c r="I1125" s="53"/>
      <c r="J1125" s="52"/>
      <c r="K1125" s="100"/>
      <c r="L1125" s="36"/>
      <c r="M1125" s="36"/>
    </row>
    <row r="1126" spans="2:13" ht="24.75" thickBot="1">
      <c r="B1126" s="16">
        <v>563</v>
      </c>
      <c r="C1126" s="16" t="s">
        <v>117</v>
      </c>
      <c r="D1126" s="17" t="s">
        <v>118</v>
      </c>
      <c r="E1126" s="29" t="s">
        <v>5</v>
      </c>
      <c r="F1126" s="33" t="s">
        <v>155</v>
      </c>
      <c r="G1126" s="16" t="s">
        <v>406</v>
      </c>
      <c r="H1126" s="16" t="s">
        <v>402</v>
      </c>
      <c r="I1126" s="53"/>
      <c r="J1126" s="52"/>
      <c r="K1126" s="100"/>
      <c r="L1126" s="36"/>
      <c r="M1126" s="36"/>
    </row>
    <row r="1127" spans="2:13" ht="24.75" thickBot="1">
      <c r="B1127" s="16">
        <v>564</v>
      </c>
      <c r="C1127" s="16" t="s">
        <v>128</v>
      </c>
      <c r="D1127" s="17" t="s">
        <v>118</v>
      </c>
      <c r="E1127" s="29" t="s">
        <v>5</v>
      </c>
      <c r="F1127" s="33" t="s">
        <v>22</v>
      </c>
      <c r="G1127" s="16" t="s">
        <v>407</v>
      </c>
      <c r="H1127" s="16" t="s">
        <v>402</v>
      </c>
      <c r="I1127" s="53"/>
      <c r="J1127" s="52"/>
      <c r="K1127" s="100"/>
      <c r="L1127" s="36"/>
      <c r="M1127" s="36"/>
    </row>
    <row r="1128" spans="2:13" ht="12.75" thickBot="1">
      <c r="B1128" s="16">
        <v>565</v>
      </c>
      <c r="C1128" s="16" t="s">
        <v>117</v>
      </c>
      <c r="D1128" s="17" t="s">
        <v>118</v>
      </c>
      <c r="E1128" s="29" t="s">
        <v>5</v>
      </c>
      <c r="F1128" s="33" t="s">
        <v>24</v>
      </c>
      <c r="G1128" s="16" t="s">
        <v>239</v>
      </c>
      <c r="H1128" s="16" t="s">
        <v>402</v>
      </c>
      <c r="I1128" s="53"/>
      <c r="J1128" s="52"/>
      <c r="K1128" s="100"/>
      <c r="L1128" s="36"/>
      <c r="M1128" s="36"/>
    </row>
    <row r="1129" spans="2:13" ht="24.75" thickBot="1">
      <c r="B1129" s="16">
        <v>566</v>
      </c>
      <c r="C1129" s="16" t="s">
        <v>117</v>
      </c>
      <c r="D1129" s="17" t="s">
        <v>118</v>
      </c>
      <c r="E1129" s="29" t="s">
        <v>5</v>
      </c>
      <c r="F1129" s="33" t="s">
        <v>218</v>
      </c>
      <c r="G1129" s="16" t="s">
        <v>408</v>
      </c>
      <c r="H1129" s="16" t="s">
        <v>402</v>
      </c>
      <c r="I1129" s="53"/>
      <c r="J1129" s="52"/>
      <c r="K1129" s="100"/>
      <c r="L1129" s="36"/>
      <c r="M1129" s="36"/>
    </row>
    <row r="1130" spans="2:13" ht="12.75" thickBot="1">
      <c r="B1130" s="16">
        <v>567</v>
      </c>
      <c r="C1130" s="16" t="s">
        <v>136</v>
      </c>
      <c r="D1130" s="17" t="s">
        <v>118</v>
      </c>
      <c r="E1130" s="29" t="s">
        <v>5</v>
      </c>
      <c r="F1130" s="33" t="s">
        <v>22</v>
      </c>
      <c r="G1130" s="16" t="s">
        <v>245</v>
      </c>
      <c r="H1130" s="16" t="s">
        <v>402</v>
      </c>
      <c r="I1130" s="53"/>
      <c r="J1130" s="52"/>
      <c r="K1130" s="100"/>
      <c r="L1130" s="36"/>
      <c r="M1130" s="36"/>
    </row>
    <row r="1131" spans="2:13" ht="24.75" thickBot="1">
      <c r="B1131" s="16">
        <v>568</v>
      </c>
      <c r="C1131" s="16" t="s">
        <v>117</v>
      </c>
      <c r="D1131" s="17" t="s">
        <v>118</v>
      </c>
      <c r="E1131" s="29" t="s">
        <v>5</v>
      </c>
      <c r="F1131" s="33" t="s">
        <v>24</v>
      </c>
      <c r="G1131" s="16" t="s">
        <v>409</v>
      </c>
      <c r="H1131" s="16" t="s">
        <v>402</v>
      </c>
      <c r="I1131" s="53">
        <v>44238</v>
      </c>
      <c r="J1131" s="52" t="s">
        <v>450</v>
      </c>
      <c r="K1131" s="100"/>
      <c r="L1131" s="36"/>
      <c r="M1131" s="36"/>
    </row>
    <row r="1132" spans="2:13" ht="24.75" thickBot="1">
      <c r="B1132" s="16">
        <v>569</v>
      </c>
      <c r="C1132" s="16" t="s">
        <v>124</v>
      </c>
      <c r="D1132" s="17" t="s">
        <v>118</v>
      </c>
      <c r="E1132" s="29" t="s">
        <v>5</v>
      </c>
      <c r="F1132" s="33" t="s">
        <v>206</v>
      </c>
      <c r="G1132" s="16" t="s">
        <v>410</v>
      </c>
      <c r="H1132" s="16" t="s">
        <v>402</v>
      </c>
      <c r="I1132" s="53">
        <v>44238</v>
      </c>
      <c r="J1132" s="52" t="s">
        <v>449</v>
      </c>
      <c r="K1132" s="100"/>
      <c r="L1132" s="36"/>
      <c r="M1132" s="36"/>
    </row>
    <row r="1133" spans="2:13" ht="12.75" thickBot="1">
      <c r="B1133" s="16">
        <v>570</v>
      </c>
      <c r="C1133" s="16" t="s">
        <v>129</v>
      </c>
      <c r="D1133" s="17" t="s">
        <v>118</v>
      </c>
      <c r="E1133" s="29" t="s">
        <v>5</v>
      </c>
      <c r="F1133" s="33" t="s">
        <v>218</v>
      </c>
      <c r="G1133" s="16" t="s">
        <v>411</v>
      </c>
      <c r="H1133" s="16" t="s">
        <v>402</v>
      </c>
      <c r="I1133" s="53">
        <v>44238</v>
      </c>
      <c r="J1133" s="52" t="s">
        <v>450</v>
      </c>
      <c r="K1133" s="100"/>
      <c r="L1133" s="36"/>
      <c r="M1133" s="36"/>
    </row>
    <row r="1134" spans="2:13" ht="12.75" thickBot="1">
      <c r="B1134" s="16">
        <v>571</v>
      </c>
      <c r="C1134" s="16" t="s">
        <v>129</v>
      </c>
      <c r="D1134" s="17" t="s">
        <v>118</v>
      </c>
      <c r="E1134" s="29" t="s">
        <v>5</v>
      </c>
      <c r="F1134" s="33" t="s">
        <v>218</v>
      </c>
      <c r="G1134" s="16" t="s">
        <v>228</v>
      </c>
      <c r="H1134" s="16" t="s">
        <v>402</v>
      </c>
      <c r="I1134" s="53">
        <v>44238</v>
      </c>
      <c r="J1134" s="52" t="s">
        <v>450</v>
      </c>
      <c r="K1134" s="100"/>
      <c r="L1134" s="36"/>
      <c r="M1134" s="36"/>
    </row>
    <row r="1135" spans="2:13" ht="12.75" thickBot="1">
      <c r="B1135" s="16">
        <v>572</v>
      </c>
      <c r="C1135" s="16" t="s">
        <v>148</v>
      </c>
      <c r="D1135" s="17" t="s">
        <v>118</v>
      </c>
      <c r="E1135" s="29" t="s">
        <v>5</v>
      </c>
      <c r="F1135" s="33" t="s">
        <v>218</v>
      </c>
      <c r="G1135" s="16" t="s">
        <v>412</v>
      </c>
      <c r="H1135" s="16" t="s">
        <v>156</v>
      </c>
      <c r="I1135" s="53">
        <v>44238</v>
      </c>
      <c r="J1135" s="52" t="s">
        <v>450</v>
      </c>
      <c r="K1135" s="100"/>
      <c r="L1135" s="36"/>
      <c r="M1135" s="36"/>
    </row>
    <row r="1136" spans="2:13" ht="12.75" thickBot="1">
      <c r="B1136" s="16">
        <v>573</v>
      </c>
      <c r="C1136" s="16" t="s">
        <v>148</v>
      </c>
      <c r="D1136" s="17" t="s">
        <v>118</v>
      </c>
      <c r="E1136" s="29" t="s">
        <v>5</v>
      </c>
      <c r="F1136" s="33" t="s">
        <v>61</v>
      </c>
      <c r="G1136" s="16" t="s">
        <v>413</v>
      </c>
      <c r="H1136" s="16" t="s">
        <v>359</v>
      </c>
      <c r="I1136" s="53">
        <v>44238</v>
      </c>
      <c r="J1136" s="52" t="s">
        <v>449</v>
      </c>
      <c r="K1136" s="100"/>
      <c r="L1136" s="36"/>
      <c r="M1136" s="36"/>
    </row>
    <row r="1137" spans="2:13" ht="12.75" thickBot="1">
      <c r="B1137" s="16">
        <v>574</v>
      </c>
      <c r="C1137" s="16" t="s">
        <v>148</v>
      </c>
      <c r="D1137" s="17" t="s">
        <v>118</v>
      </c>
      <c r="E1137" s="29" t="s">
        <v>5</v>
      </c>
      <c r="F1137" s="33" t="s">
        <v>155</v>
      </c>
      <c r="G1137" s="16" t="s">
        <v>208</v>
      </c>
      <c r="H1137" s="16" t="s">
        <v>402</v>
      </c>
      <c r="I1137" s="53">
        <v>44236</v>
      </c>
      <c r="J1137" s="52" t="s">
        <v>449</v>
      </c>
      <c r="K1137" s="100"/>
      <c r="L1137" s="36"/>
      <c r="M1137" s="36"/>
    </row>
    <row r="1138" spans="2:13" ht="12.75" thickBot="1">
      <c r="B1138" s="16">
        <v>575</v>
      </c>
      <c r="C1138" s="16" t="s">
        <v>148</v>
      </c>
      <c r="D1138" s="17" t="s">
        <v>118</v>
      </c>
      <c r="E1138" s="29" t="s">
        <v>5</v>
      </c>
      <c r="F1138" s="33" t="s">
        <v>24</v>
      </c>
      <c r="G1138" s="16" t="s">
        <v>414</v>
      </c>
      <c r="H1138" s="16" t="s">
        <v>402</v>
      </c>
      <c r="I1138" s="53">
        <v>44236</v>
      </c>
      <c r="J1138" s="52" t="s">
        <v>449</v>
      </c>
      <c r="K1138" s="100"/>
      <c r="L1138" s="36"/>
      <c r="M1138" s="36"/>
    </row>
    <row r="1139" spans="2:13" ht="12.75" thickBot="1">
      <c r="B1139" s="16">
        <v>576</v>
      </c>
      <c r="C1139" s="16" t="s">
        <v>148</v>
      </c>
      <c r="D1139" s="17" t="s">
        <v>118</v>
      </c>
      <c r="E1139" s="29" t="s">
        <v>5</v>
      </c>
      <c r="F1139" s="33" t="s">
        <v>206</v>
      </c>
      <c r="G1139" s="16" t="s">
        <v>209</v>
      </c>
      <c r="H1139" s="16" t="s">
        <v>145</v>
      </c>
      <c r="I1139" s="53">
        <v>44236</v>
      </c>
      <c r="J1139" s="52" t="s">
        <v>450</v>
      </c>
      <c r="K1139" s="100"/>
      <c r="L1139" s="36"/>
      <c r="M1139" s="36"/>
    </row>
    <row r="1140" spans="2:13" ht="12.75" thickBot="1">
      <c r="B1140" s="16">
        <v>577</v>
      </c>
      <c r="C1140" s="16" t="s">
        <v>148</v>
      </c>
      <c r="D1140" s="17" t="s">
        <v>118</v>
      </c>
      <c r="E1140" s="29" t="s">
        <v>5</v>
      </c>
      <c r="F1140" s="33" t="s">
        <v>24</v>
      </c>
      <c r="G1140" s="16" t="s">
        <v>415</v>
      </c>
      <c r="H1140" s="16" t="s">
        <v>145</v>
      </c>
      <c r="I1140" s="53">
        <v>44236</v>
      </c>
      <c r="J1140" s="52" t="s">
        <v>449</v>
      </c>
      <c r="K1140" s="100"/>
      <c r="L1140" s="36"/>
      <c r="M1140" s="36"/>
    </row>
    <row r="1141" spans="2:13" ht="12.75" thickBot="1">
      <c r="B1141" s="16">
        <v>578</v>
      </c>
      <c r="C1141" s="16" t="s">
        <v>148</v>
      </c>
      <c r="D1141" s="17" t="s">
        <v>118</v>
      </c>
      <c r="E1141" s="29" t="s">
        <v>5</v>
      </c>
      <c r="F1141" s="33" t="s">
        <v>215</v>
      </c>
      <c r="G1141" s="16" t="s">
        <v>416</v>
      </c>
      <c r="H1141" s="16" t="s">
        <v>402</v>
      </c>
      <c r="I1141" s="53">
        <v>44236</v>
      </c>
      <c r="J1141" s="52" t="s">
        <v>449</v>
      </c>
      <c r="K1141" s="100"/>
      <c r="L1141" s="36"/>
      <c r="M1141" s="36"/>
    </row>
    <row r="1142" spans="2:13" ht="36.75" thickBot="1">
      <c r="B1142" s="16">
        <v>579</v>
      </c>
      <c r="C1142" s="16" t="s">
        <v>148</v>
      </c>
      <c r="D1142" s="17" t="s">
        <v>118</v>
      </c>
      <c r="E1142" s="29" t="s">
        <v>5</v>
      </c>
      <c r="F1142" s="33" t="s">
        <v>218</v>
      </c>
      <c r="G1142" s="16" t="s">
        <v>417</v>
      </c>
      <c r="H1142" s="16" t="s">
        <v>156</v>
      </c>
      <c r="I1142" s="53">
        <v>44236</v>
      </c>
      <c r="J1142" s="52" t="s">
        <v>450</v>
      </c>
      <c r="K1142" s="100"/>
      <c r="L1142" s="36"/>
      <c r="M1142" s="36"/>
    </row>
    <row r="1143" spans="2:13" ht="12.75" thickBot="1">
      <c r="B1143" s="16">
        <v>580</v>
      </c>
      <c r="C1143" s="16" t="s">
        <v>148</v>
      </c>
      <c r="D1143" s="17" t="s">
        <v>118</v>
      </c>
      <c r="E1143" s="29" t="s">
        <v>5</v>
      </c>
      <c r="F1143" s="33" t="s">
        <v>167</v>
      </c>
      <c r="G1143" s="16" t="s">
        <v>208</v>
      </c>
      <c r="H1143" s="16" t="s">
        <v>402</v>
      </c>
      <c r="I1143" s="53">
        <v>44236</v>
      </c>
      <c r="J1143" s="52" t="s">
        <v>450</v>
      </c>
      <c r="K1143" s="100"/>
      <c r="L1143" s="36"/>
      <c r="M1143" s="36"/>
    </row>
    <row r="1144" spans="2:13" ht="12.75" thickBot="1">
      <c r="B1144" s="16">
        <v>581</v>
      </c>
      <c r="C1144" s="16" t="s">
        <v>148</v>
      </c>
      <c r="D1144" s="17" t="s">
        <v>118</v>
      </c>
      <c r="E1144" s="29" t="s">
        <v>5</v>
      </c>
      <c r="F1144" s="33" t="s">
        <v>215</v>
      </c>
      <c r="G1144" s="16" t="s">
        <v>212</v>
      </c>
      <c r="H1144" s="16" t="s">
        <v>145</v>
      </c>
      <c r="I1144" s="53">
        <v>44236</v>
      </c>
      <c r="J1144" s="52" t="s">
        <v>450</v>
      </c>
      <c r="K1144" s="100"/>
      <c r="L1144" s="36"/>
      <c r="M1144" s="36"/>
    </row>
    <row r="1145" spans="2:13" ht="12.75" thickBot="1">
      <c r="B1145" s="16">
        <v>582</v>
      </c>
      <c r="C1145" s="16" t="s">
        <v>148</v>
      </c>
      <c r="D1145" s="17" t="s">
        <v>118</v>
      </c>
      <c r="E1145" s="29" t="s">
        <v>5</v>
      </c>
      <c r="F1145" s="33" t="s">
        <v>218</v>
      </c>
      <c r="G1145" s="16" t="s">
        <v>418</v>
      </c>
      <c r="H1145" s="16" t="s">
        <v>359</v>
      </c>
      <c r="I1145" s="53">
        <v>44236</v>
      </c>
      <c r="J1145" s="52" t="s">
        <v>450</v>
      </c>
      <c r="K1145" s="100"/>
      <c r="L1145" s="36"/>
      <c r="M1145" s="36"/>
    </row>
    <row r="1146" spans="2:13" ht="12.75" thickBot="1">
      <c r="B1146" s="16">
        <v>583</v>
      </c>
      <c r="C1146" s="16" t="s">
        <v>148</v>
      </c>
      <c r="D1146" s="17" t="s">
        <v>118</v>
      </c>
      <c r="E1146" s="29" t="s">
        <v>5</v>
      </c>
      <c r="F1146" s="33" t="s">
        <v>22</v>
      </c>
      <c r="G1146" s="16" t="s">
        <v>208</v>
      </c>
      <c r="H1146" s="16" t="s">
        <v>156</v>
      </c>
      <c r="I1146" s="53">
        <v>44236</v>
      </c>
      <c r="J1146" s="52" t="s">
        <v>449</v>
      </c>
      <c r="K1146" s="100"/>
      <c r="L1146" s="36"/>
      <c r="M1146" s="36"/>
    </row>
    <row r="1147" spans="2:13" ht="12.75" thickBot="1">
      <c r="B1147" s="16">
        <v>584</v>
      </c>
      <c r="C1147" s="16" t="s">
        <v>148</v>
      </c>
      <c r="D1147" s="17" t="s">
        <v>118</v>
      </c>
      <c r="E1147" s="29" t="s">
        <v>5</v>
      </c>
      <c r="F1147" s="33" t="s">
        <v>155</v>
      </c>
      <c r="G1147" s="16" t="s">
        <v>419</v>
      </c>
      <c r="H1147" s="16" t="s">
        <v>145</v>
      </c>
      <c r="I1147" s="53">
        <v>44236</v>
      </c>
      <c r="J1147" s="52" t="s">
        <v>450</v>
      </c>
      <c r="K1147" s="100"/>
      <c r="L1147" s="36"/>
      <c r="M1147" s="36"/>
    </row>
    <row r="1148" spans="2:13" ht="24.75" thickBot="1">
      <c r="B1148" s="16">
        <v>585</v>
      </c>
      <c r="C1148" s="16" t="s">
        <v>149</v>
      </c>
      <c r="D1148" s="17" t="s">
        <v>118</v>
      </c>
      <c r="E1148" s="29" t="s">
        <v>5</v>
      </c>
      <c r="F1148" s="33" t="s">
        <v>215</v>
      </c>
      <c r="G1148" s="16" t="s">
        <v>420</v>
      </c>
      <c r="H1148" s="16" t="s">
        <v>145</v>
      </c>
      <c r="I1148" s="53">
        <v>44236</v>
      </c>
      <c r="J1148" s="52" t="s">
        <v>449</v>
      </c>
      <c r="K1148" s="100"/>
      <c r="L1148" s="36"/>
      <c r="M1148" s="36"/>
    </row>
    <row r="1149" spans="2:13" ht="12.75" thickBot="1">
      <c r="B1149" s="16">
        <v>586</v>
      </c>
      <c r="C1149" s="16" t="s">
        <v>149</v>
      </c>
      <c r="D1149" s="17" t="s">
        <v>118</v>
      </c>
      <c r="E1149" s="29" t="s">
        <v>5</v>
      </c>
      <c r="F1149" s="33" t="s">
        <v>155</v>
      </c>
      <c r="G1149" s="16" t="s">
        <v>347</v>
      </c>
      <c r="H1149" s="16" t="s">
        <v>156</v>
      </c>
      <c r="I1149" s="53">
        <v>44236</v>
      </c>
      <c r="J1149" s="52" t="s">
        <v>450</v>
      </c>
      <c r="K1149" s="100"/>
      <c r="L1149" s="36"/>
      <c r="M1149" s="36"/>
    </row>
    <row r="1150" spans="2:13" ht="12.75" thickBot="1">
      <c r="B1150" s="16">
        <v>587</v>
      </c>
      <c r="C1150" s="16" t="s">
        <v>149</v>
      </c>
      <c r="D1150" s="17" t="s">
        <v>118</v>
      </c>
      <c r="E1150" s="29" t="s">
        <v>5</v>
      </c>
      <c r="F1150" s="33" t="s">
        <v>22</v>
      </c>
      <c r="G1150" s="16" t="s">
        <v>22</v>
      </c>
      <c r="H1150" s="16" t="s">
        <v>145</v>
      </c>
      <c r="I1150" s="53">
        <v>44236</v>
      </c>
      <c r="J1150" s="52" t="s">
        <v>450</v>
      </c>
      <c r="K1150" s="100"/>
      <c r="L1150" s="36"/>
      <c r="M1150" s="36"/>
    </row>
    <row r="1151" spans="2:13" ht="24.75" thickBot="1">
      <c r="B1151" s="16">
        <v>588</v>
      </c>
      <c r="C1151" s="16" t="s">
        <v>149</v>
      </c>
      <c r="D1151" s="17" t="s">
        <v>118</v>
      </c>
      <c r="E1151" s="29" t="s">
        <v>5</v>
      </c>
      <c r="F1151" s="33" t="s">
        <v>24</v>
      </c>
      <c r="G1151" s="16" t="s">
        <v>421</v>
      </c>
      <c r="H1151" s="16" t="s">
        <v>156</v>
      </c>
      <c r="I1151" s="53">
        <v>44235</v>
      </c>
      <c r="J1151" s="52" t="s">
        <v>450</v>
      </c>
      <c r="K1151" s="100"/>
      <c r="L1151" s="36"/>
      <c r="M1151" s="36"/>
    </row>
    <row r="1152" spans="2:13" ht="24.75" thickBot="1">
      <c r="B1152" s="16">
        <v>589</v>
      </c>
      <c r="C1152" s="16" t="s">
        <v>149</v>
      </c>
      <c r="D1152" s="17" t="s">
        <v>118</v>
      </c>
      <c r="E1152" s="29" t="s">
        <v>5</v>
      </c>
      <c r="F1152" s="33" t="s">
        <v>22</v>
      </c>
      <c r="G1152" s="16" t="s">
        <v>422</v>
      </c>
      <c r="H1152" s="16" t="s">
        <v>145</v>
      </c>
      <c r="I1152" s="53">
        <v>44235</v>
      </c>
      <c r="J1152" s="52" t="s">
        <v>450</v>
      </c>
      <c r="K1152" s="100"/>
      <c r="L1152" s="36"/>
      <c r="M1152" s="36"/>
    </row>
    <row r="1153" spans="2:13" ht="12.75" thickBot="1">
      <c r="B1153" s="16">
        <v>590</v>
      </c>
      <c r="C1153" s="16" t="s">
        <v>149</v>
      </c>
      <c r="D1153" s="17" t="s">
        <v>118</v>
      </c>
      <c r="E1153" s="29" t="s">
        <v>5</v>
      </c>
      <c r="F1153" s="33" t="s">
        <v>167</v>
      </c>
      <c r="G1153" s="16" t="s">
        <v>423</v>
      </c>
      <c r="H1153" s="16" t="s">
        <v>359</v>
      </c>
      <c r="I1153" s="53">
        <v>44235</v>
      </c>
      <c r="J1153" s="52" t="s">
        <v>450</v>
      </c>
      <c r="K1153" s="100"/>
      <c r="L1153" s="36"/>
      <c r="M1153" s="36"/>
    </row>
    <row r="1154" spans="2:13" ht="24.75" thickBot="1">
      <c r="B1154" s="16">
        <v>591</v>
      </c>
      <c r="C1154" s="16" t="s">
        <v>149</v>
      </c>
      <c r="D1154" s="17" t="s">
        <v>118</v>
      </c>
      <c r="E1154" s="29" t="s">
        <v>5</v>
      </c>
      <c r="F1154" s="33" t="s">
        <v>215</v>
      </c>
      <c r="G1154" s="16" t="s">
        <v>216</v>
      </c>
      <c r="H1154" s="16" t="s">
        <v>156</v>
      </c>
      <c r="I1154" s="53">
        <v>44235</v>
      </c>
      <c r="J1154" s="52" t="s">
        <v>449</v>
      </c>
      <c r="K1154" s="100"/>
      <c r="L1154" s="36"/>
      <c r="M1154" s="36"/>
    </row>
    <row r="1155" spans="2:13" ht="24.75" thickBot="1">
      <c r="B1155" s="16">
        <v>592</v>
      </c>
      <c r="C1155" s="16" t="s">
        <v>149</v>
      </c>
      <c r="D1155" s="17" t="s">
        <v>118</v>
      </c>
      <c r="E1155" s="29" t="s">
        <v>5</v>
      </c>
      <c r="F1155" s="33" t="s">
        <v>24</v>
      </c>
      <c r="G1155" s="16" t="s">
        <v>424</v>
      </c>
      <c r="H1155" s="16" t="s">
        <v>145</v>
      </c>
      <c r="I1155" s="53">
        <v>44235</v>
      </c>
      <c r="J1155" s="52" t="s">
        <v>450</v>
      </c>
      <c r="K1155" s="100"/>
      <c r="L1155" s="36"/>
      <c r="M1155" s="36"/>
    </row>
    <row r="1156" spans="2:13" ht="12.75" thickBot="1">
      <c r="B1156" s="16">
        <v>593</v>
      </c>
      <c r="C1156" s="16" t="s">
        <v>149</v>
      </c>
      <c r="D1156" s="17" t="s">
        <v>118</v>
      </c>
      <c r="E1156" s="29" t="s">
        <v>5</v>
      </c>
      <c r="F1156" s="33" t="s">
        <v>206</v>
      </c>
      <c r="G1156" s="16" t="s">
        <v>212</v>
      </c>
      <c r="H1156" s="16" t="s">
        <v>145</v>
      </c>
      <c r="I1156" s="53">
        <v>44235</v>
      </c>
      <c r="J1156" s="52" t="s">
        <v>450</v>
      </c>
      <c r="K1156" s="100"/>
      <c r="L1156" s="36"/>
      <c r="M1156" s="36"/>
    </row>
    <row r="1157" spans="2:13" ht="12.75" thickBot="1">
      <c r="B1157" s="16">
        <v>594</v>
      </c>
      <c r="C1157" s="16" t="s">
        <v>149</v>
      </c>
      <c r="D1157" s="17" t="s">
        <v>118</v>
      </c>
      <c r="E1157" s="29" t="s">
        <v>5</v>
      </c>
      <c r="F1157" s="33" t="s">
        <v>218</v>
      </c>
      <c r="G1157" s="16" t="s">
        <v>272</v>
      </c>
      <c r="H1157" s="16" t="s">
        <v>156</v>
      </c>
      <c r="I1157" s="53">
        <v>44235</v>
      </c>
      <c r="J1157" s="52" t="s">
        <v>450</v>
      </c>
      <c r="K1157" s="100"/>
      <c r="L1157" s="36"/>
      <c r="M1157" s="36"/>
    </row>
    <row r="1158" spans="2:13" ht="12.75" thickBot="1">
      <c r="B1158" s="16">
        <v>595</v>
      </c>
      <c r="C1158" s="16" t="s">
        <v>149</v>
      </c>
      <c r="D1158" s="17" t="s">
        <v>118</v>
      </c>
      <c r="E1158" s="29" t="s">
        <v>5</v>
      </c>
      <c r="F1158" s="33" t="s">
        <v>24</v>
      </c>
      <c r="G1158" s="16" t="s">
        <v>192</v>
      </c>
      <c r="H1158" s="16" t="s">
        <v>156</v>
      </c>
      <c r="I1158" s="53">
        <v>44235</v>
      </c>
      <c r="J1158" s="52" t="s">
        <v>450</v>
      </c>
      <c r="K1158" s="100"/>
      <c r="L1158" s="36"/>
      <c r="M1158" s="36"/>
    </row>
    <row r="1159" spans="2:13" ht="24.75" thickBot="1">
      <c r="B1159" s="16">
        <v>596</v>
      </c>
      <c r="C1159" s="16" t="s">
        <v>149</v>
      </c>
      <c r="D1159" s="17" t="s">
        <v>118</v>
      </c>
      <c r="E1159" s="29" t="s">
        <v>5</v>
      </c>
      <c r="F1159" s="33" t="s">
        <v>59</v>
      </c>
      <c r="G1159" s="16" t="s">
        <v>425</v>
      </c>
      <c r="H1159" s="16" t="s">
        <v>156</v>
      </c>
      <c r="I1159" s="53">
        <v>44235</v>
      </c>
      <c r="J1159" s="52" t="s">
        <v>450</v>
      </c>
      <c r="K1159" s="100"/>
      <c r="L1159" s="36"/>
      <c r="M1159" s="36"/>
    </row>
    <row r="1160" spans="2:13" ht="12.75" thickBot="1">
      <c r="B1160" s="16">
        <v>597</v>
      </c>
      <c r="C1160" s="16" t="s">
        <v>149</v>
      </c>
      <c r="D1160" s="17" t="s">
        <v>118</v>
      </c>
      <c r="E1160" s="29" t="s">
        <v>5</v>
      </c>
      <c r="F1160" s="33" t="s">
        <v>167</v>
      </c>
      <c r="G1160" s="16" t="s">
        <v>426</v>
      </c>
      <c r="H1160" s="16" t="s">
        <v>156</v>
      </c>
      <c r="I1160" s="53">
        <v>44235</v>
      </c>
      <c r="J1160" s="52" t="s">
        <v>450</v>
      </c>
      <c r="K1160" s="100"/>
      <c r="L1160" s="36"/>
      <c r="M1160" s="36"/>
    </row>
    <row r="1161" spans="2:13" ht="12.75" thickBot="1">
      <c r="B1161" s="16">
        <v>598</v>
      </c>
      <c r="C1161" s="16" t="s">
        <v>149</v>
      </c>
      <c r="D1161" s="17" t="s">
        <v>118</v>
      </c>
      <c r="E1161" s="29" t="s">
        <v>5</v>
      </c>
      <c r="F1161" s="33" t="s">
        <v>206</v>
      </c>
      <c r="G1161" s="16" t="s">
        <v>427</v>
      </c>
      <c r="H1161" s="16" t="s">
        <v>156</v>
      </c>
      <c r="I1161" s="53">
        <v>44235</v>
      </c>
      <c r="J1161" s="52" t="s">
        <v>450</v>
      </c>
      <c r="K1161" s="100"/>
      <c r="L1161" s="36"/>
      <c r="M1161" s="36"/>
    </row>
    <row r="1162" spans="2:13" ht="24.75" thickBot="1">
      <c r="B1162" s="16">
        <v>599</v>
      </c>
      <c r="C1162" s="16" t="s">
        <v>149</v>
      </c>
      <c r="D1162" s="17" t="s">
        <v>118</v>
      </c>
      <c r="E1162" s="29" t="s">
        <v>5</v>
      </c>
      <c r="F1162" s="33" t="s">
        <v>206</v>
      </c>
      <c r="G1162" s="16" t="s">
        <v>428</v>
      </c>
      <c r="H1162" s="16" t="s">
        <v>156</v>
      </c>
      <c r="I1162" s="53">
        <v>44235</v>
      </c>
      <c r="J1162" s="52" t="s">
        <v>450</v>
      </c>
      <c r="K1162" s="100"/>
      <c r="L1162" s="36"/>
      <c r="M1162" s="36"/>
    </row>
    <row r="1163" spans="2:13" ht="12.75" thickBot="1">
      <c r="B1163" s="16">
        <v>600</v>
      </c>
      <c r="C1163" s="16" t="s">
        <v>149</v>
      </c>
      <c r="D1163" s="17" t="s">
        <v>118</v>
      </c>
      <c r="E1163" s="29" t="s">
        <v>5</v>
      </c>
      <c r="F1163" s="33" t="s">
        <v>167</v>
      </c>
      <c r="G1163" s="16" t="s">
        <v>168</v>
      </c>
      <c r="H1163" s="16" t="s">
        <v>156</v>
      </c>
      <c r="I1163" s="53">
        <v>44235</v>
      </c>
      <c r="J1163" s="52" t="s">
        <v>450</v>
      </c>
      <c r="K1163" s="100"/>
      <c r="L1163" s="36"/>
      <c r="M1163" s="36"/>
    </row>
    <row r="1164" spans="2:13" ht="24.75" thickBot="1">
      <c r="B1164" s="16">
        <v>601</v>
      </c>
      <c r="C1164" s="16" t="s">
        <v>149</v>
      </c>
      <c r="D1164" s="17" t="s">
        <v>118</v>
      </c>
      <c r="E1164" s="29" t="s">
        <v>5</v>
      </c>
      <c r="F1164" s="33" t="s">
        <v>22</v>
      </c>
      <c r="G1164" s="16" t="s">
        <v>429</v>
      </c>
      <c r="H1164" s="16" t="s">
        <v>156</v>
      </c>
      <c r="I1164" s="53">
        <v>44235</v>
      </c>
      <c r="J1164" s="52" t="s">
        <v>450</v>
      </c>
      <c r="K1164" s="100"/>
      <c r="L1164" s="36"/>
      <c r="M1164" s="36"/>
    </row>
    <row r="1165" spans="2:13" ht="24.75" thickBot="1">
      <c r="B1165" s="16">
        <v>602</v>
      </c>
      <c r="C1165" s="16" t="s">
        <v>150</v>
      </c>
      <c r="D1165" s="17" t="s">
        <v>118</v>
      </c>
      <c r="E1165" s="29" t="s">
        <v>5</v>
      </c>
      <c r="F1165" s="33" t="s">
        <v>22</v>
      </c>
      <c r="G1165" s="16" t="s">
        <v>430</v>
      </c>
      <c r="H1165" s="16" t="s">
        <v>145</v>
      </c>
      <c r="I1165" s="53">
        <v>44095</v>
      </c>
      <c r="J1165" s="52" t="s">
        <v>450</v>
      </c>
      <c r="K1165" s="100"/>
      <c r="L1165" s="36"/>
      <c r="M1165" s="36"/>
    </row>
    <row r="1166" spans="2:13" ht="12.75" thickBot="1">
      <c r="B1166" s="16">
        <v>603</v>
      </c>
      <c r="C1166" s="16" t="s">
        <v>150</v>
      </c>
      <c r="D1166" s="17" t="s">
        <v>118</v>
      </c>
      <c r="E1166" s="29" t="s">
        <v>5</v>
      </c>
      <c r="F1166" s="33" t="s">
        <v>24</v>
      </c>
      <c r="G1166" s="16" t="s">
        <v>187</v>
      </c>
      <c r="H1166" s="16" t="s">
        <v>145</v>
      </c>
      <c r="I1166" s="53">
        <v>44095</v>
      </c>
      <c r="J1166" s="52" t="s">
        <v>450</v>
      </c>
      <c r="K1166" s="100"/>
      <c r="L1166" s="36"/>
      <c r="M1166" s="36"/>
    </row>
    <row r="1167" spans="2:13">
      <c r="B1167" s="16">
        <v>604</v>
      </c>
      <c r="C1167" s="16" t="s">
        <v>150</v>
      </c>
      <c r="D1167" s="17" t="s">
        <v>118</v>
      </c>
      <c r="E1167" s="29" t="s">
        <v>5</v>
      </c>
      <c r="F1167" s="33" t="s">
        <v>61</v>
      </c>
      <c r="G1167" s="16" t="s">
        <v>244</v>
      </c>
      <c r="H1167" s="16" t="s">
        <v>145</v>
      </c>
      <c r="I1167" s="53">
        <v>44095</v>
      </c>
      <c r="J1167" s="52" t="s">
        <v>449</v>
      </c>
      <c r="K1167" s="100"/>
      <c r="L1167" s="36"/>
      <c r="M1167" s="36"/>
    </row>
    <row r="1168" spans="2:13" ht="24.75" thickBot="1">
      <c r="B1168" s="14">
        <v>605</v>
      </c>
      <c r="C1168" s="14" t="s">
        <v>150</v>
      </c>
      <c r="D1168" s="15" t="s">
        <v>118</v>
      </c>
      <c r="E1168" s="29" t="s">
        <v>5</v>
      </c>
      <c r="F1168" s="29" t="s">
        <v>155</v>
      </c>
      <c r="G1168" s="14" t="s">
        <v>310</v>
      </c>
      <c r="H1168" s="14" t="s">
        <v>359</v>
      </c>
      <c r="I1168" s="53">
        <v>44095</v>
      </c>
      <c r="J1168" s="52" t="s">
        <v>449</v>
      </c>
      <c r="K1168" s="100"/>
      <c r="L1168" s="36"/>
      <c r="M1168" s="36"/>
    </row>
    <row r="1169" spans="2:13" ht="24.75" thickBot="1">
      <c r="B1169" s="16">
        <v>606</v>
      </c>
      <c r="C1169" s="16" t="s">
        <v>150</v>
      </c>
      <c r="D1169" s="17" t="s">
        <v>118</v>
      </c>
      <c r="E1169" s="29" t="s">
        <v>5</v>
      </c>
      <c r="F1169" s="33" t="s">
        <v>22</v>
      </c>
      <c r="G1169" s="16" t="s">
        <v>431</v>
      </c>
      <c r="H1169" s="16" t="s">
        <v>402</v>
      </c>
      <c r="I1169" s="53">
        <v>44095</v>
      </c>
      <c r="J1169" s="52" t="s">
        <v>449</v>
      </c>
      <c r="K1169" s="100"/>
      <c r="L1169" s="36"/>
      <c r="M1169" s="36"/>
    </row>
    <row r="1170" spans="2:13" ht="12.75" thickBot="1">
      <c r="B1170" s="16">
        <v>607</v>
      </c>
      <c r="C1170" s="16" t="s">
        <v>150</v>
      </c>
      <c r="D1170" s="17" t="s">
        <v>118</v>
      </c>
      <c r="E1170" s="29" t="s">
        <v>5</v>
      </c>
      <c r="F1170" s="33" t="s">
        <v>167</v>
      </c>
      <c r="G1170" s="16" t="s">
        <v>167</v>
      </c>
      <c r="H1170" s="16" t="s">
        <v>359</v>
      </c>
      <c r="I1170" s="53">
        <v>44095</v>
      </c>
      <c r="J1170" s="52" t="s">
        <v>450</v>
      </c>
      <c r="K1170" s="100"/>
      <c r="L1170" s="36"/>
      <c r="M1170" s="36"/>
    </row>
    <row r="1171" spans="2:13" ht="12.75" thickBot="1">
      <c r="B1171" s="16">
        <v>608</v>
      </c>
      <c r="C1171" s="16" t="s">
        <v>150</v>
      </c>
      <c r="D1171" s="17" t="s">
        <v>118</v>
      </c>
      <c r="E1171" s="29" t="s">
        <v>5</v>
      </c>
      <c r="F1171" s="33" t="s">
        <v>22</v>
      </c>
      <c r="G1171" s="16" t="s">
        <v>432</v>
      </c>
      <c r="H1171" s="16" t="s">
        <v>145</v>
      </c>
      <c r="I1171" s="53">
        <v>44095</v>
      </c>
      <c r="J1171" s="52" t="s">
        <v>450</v>
      </c>
      <c r="K1171" s="100"/>
      <c r="L1171" s="36"/>
      <c r="M1171" s="36"/>
    </row>
    <row r="1172" spans="2:13" ht="12.75" thickBot="1">
      <c r="B1172" s="16">
        <v>609</v>
      </c>
      <c r="C1172" s="16" t="s">
        <v>150</v>
      </c>
      <c r="D1172" s="17" t="s">
        <v>118</v>
      </c>
      <c r="E1172" s="29" t="s">
        <v>5</v>
      </c>
      <c r="F1172" s="33" t="s">
        <v>206</v>
      </c>
      <c r="G1172" s="16" t="s">
        <v>212</v>
      </c>
      <c r="H1172" s="16" t="s">
        <v>145</v>
      </c>
      <c r="I1172" s="53">
        <v>44095</v>
      </c>
      <c r="J1172" s="52" t="s">
        <v>449</v>
      </c>
      <c r="K1172" s="100"/>
      <c r="L1172" s="36"/>
      <c r="M1172" s="36"/>
    </row>
    <row r="1173" spans="2:13" ht="12.75" thickBot="1">
      <c r="B1173" s="16">
        <v>610</v>
      </c>
      <c r="C1173" s="16" t="s">
        <v>150</v>
      </c>
      <c r="D1173" s="17" t="s">
        <v>118</v>
      </c>
      <c r="E1173" s="29" t="s">
        <v>5</v>
      </c>
      <c r="F1173" s="33" t="s">
        <v>61</v>
      </c>
      <c r="G1173" s="16" t="s">
        <v>61</v>
      </c>
      <c r="H1173" s="16" t="s">
        <v>359</v>
      </c>
      <c r="I1173" s="53">
        <v>44095</v>
      </c>
      <c r="J1173" s="52" t="s">
        <v>450</v>
      </c>
      <c r="K1173" s="100"/>
      <c r="L1173" s="36"/>
      <c r="M1173" s="36"/>
    </row>
    <row r="1174" spans="2:13" ht="12.75" thickBot="1">
      <c r="B1174" s="16">
        <v>611</v>
      </c>
      <c r="C1174" s="16" t="s">
        <v>150</v>
      </c>
      <c r="D1174" s="17" t="s">
        <v>118</v>
      </c>
      <c r="E1174" s="29" t="s">
        <v>5</v>
      </c>
      <c r="F1174" s="33" t="s">
        <v>24</v>
      </c>
      <c r="G1174" s="16" t="s">
        <v>184</v>
      </c>
      <c r="H1174" s="16" t="s">
        <v>359</v>
      </c>
      <c r="I1174" s="53">
        <v>44095</v>
      </c>
      <c r="J1174" s="52" t="s">
        <v>450</v>
      </c>
      <c r="K1174" s="100"/>
      <c r="L1174" s="36"/>
      <c r="M1174" s="36"/>
    </row>
    <row r="1175" spans="2:13" ht="12.75" thickBot="1">
      <c r="B1175" s="16">
        <v>612</v>
      </c>
      <c r="C1175" s="16" t="s">
        <v>150</v>
      </c>
      <c r="D1175" s="17" t="s">
        <v>118</v>
      </c>
      <c r="E1175" s="29" t="s">
        <v>5</v>
      </c>
      <c r="F1175" s="33" t="s">
        <v>24</v>
      </c>
      <c r="G1175" s="16" t="s">
        <v>184</v>
      </c>
      <c r="H1175" s="16" t="s">
        <v>402</v>
      </c>
      <c r="I1175" s="53">
        <v>44095</v>
      </c>
      <c r="J1175" s="52" t="s">
        <v>449</v>
      </c>
      <c r="K1175" s="100"/>
      <c r="L1175" s="36"/>
      <c r="M1175" s="36"/>
    </row>
    <row r="1176" spans="2:13" ht="12.75" thickBot="1">
      <c r="B1176" s="16">
        <v>613</v>
      </c>
      <c r="C1176" s="16" t="s">
        <v>150</v>
      </c>
      <c r="D1176" s="17" t="s">
        <v>118</v>
      </c>
      <c r="E1176" s="29" t="s">
        <v>5</v>
      </c>
      <c r="F1176" s="33" t="s">
        <v>22</v>
      </c>
      <c r="G1176" s="16" t="s">
        <v>22</v>
      </c>
      <c r="H1176" s="16" t="s">
        <v>402</v>
      </c>
      <c r="I1176" s="53">
        <v>44095</v>
      </c>
      <c r="J1176" s="52" t="s">
        <v>450</v>
      </c>
      <c r="K1176" s="100"/>
      <c r="L1176" s="36"/>
      <c r="M1176" s="36"/>
    </row>
    <row r="1177" spans="2:13" ht="12.75" thickBot="1">
      <c r="B1177" s="16">
        <v>614</v>
      </c>
      <c r="C1177" s="16" t="s">
        <v>150</v>
      </c>
      <c r="D1177" s="17" t="s">
        <v>118</v>
      </c>
      <c r="E1177" s="29" t="s">
        <v>5</v>
      </c>
      <c r="F1177" s="33" t="s">
        <v>24</v>
      </c>
      <c r="G1177" s="16" t="s">
        <v>184</v>
      </c>
      <c r="H1177" s="16" t="s">
        <v>359</v>
      </c>
      <c r="I1177" s="53">
        <v>44096</v>
      </c>
      <c r="J1177" s="52" t="s">
        <v>449</v>
      </c>
      <c r="K1177" s="100"/>
      <c r="L1177" s="36"/>
      <c r="M1177" s="36"/>
    </row>
    <row r="1178" spans="2:13" ht="24.75" thickBot="1">
      <c r="B1178" s="16">
        <v>615</v>
      </c>
      <c r="C1178" s="16" t="s">
        <v>150</v>
      </c>
      <c r="D1178" s="17" t="s">
        <v>118</v>
      </c>
      <c r="E1178" s="29" t="s">
        <v>5</v>
      </c>
      <c r="F1178" s="33" t="s">
        <v>24</v>
      </c>
      <c r="G1178" s="16" t="s">
        <v>276</v>
      </c>
      <c r="H1178" s="16" t="s">
        <v>402</v>
      </c>
      <c r="I1178" s="53">
        <v>44096</v>
      </c>
      <c r="J1178" s="52" t="s">
        <v>449</v>
      </c>
      <c r="K1178" s="100"/>
      <c r="L1178" s="36"/>
      <c r="M1178" s="36"/>
    </row>
    <row r="1179" spans="2:13" ht="12.75" thickBot="1">
      <c r="B1179" s="16">
        <v>616</v>
      </c>
      <c r="C1179" s="16" t="s">
        <v>150</v>
      </c>
      <c r="D1179" s="17" t="s">
        <v>118</v>
      </c>
      <c r="E1179" s="29" t="s">
        <v>5</v>
      </c>
      <c r="F1179" s="33" t="s">
        <v>22</v>
      </c>
      <c r="G1179" s="16" t="s">
        <v>275</v>
      </c>
      <c r="H1179" s="16" t="s">
        <v>359</v>
      </c>
      <c r="I1179" s="53">
        <v>44096</v>
      </c>
      <c r="J1179" s="52" t="s">
        <v>450</v>
      </c>
      <c r="K1179" s="100"/>
      <c r="L1179" s="36"/>
      <c r="M1179" s="36"/>
    </row>
    <row r="1180" spans="2:13" ht="12.75" thickBot="1">
      <c r="B1180" s="16">
        <v>617</v>
      </c>
      <c r="C1180" s="16" t="s">
        <v>150</v>
      </c>
      <c r="D1180" s="17" t="s">
        <v>118</v>
      </c>
      <c r="E1180" s="29" t="s">
        <v>5</v>
      </c>
      <c r="F1180" s="33" t="s">
        <v>155</v>
      </c>
      <c r="G1180" s="16" t="s">
        <v>433</v>
      </c>
      <c r="H1180" s="16" t="s">
        <v>402</v>
      </c>
      <c r="I1180" s="53">
        <v>44096</v>
      </c>
      <c r="J1180" s="52" t="s">
        <v>449</v>
      </c>
      <c r="K1180" s="100"/>
      <c r="L1180" s="36"/>
      <c r="M1180" s="36"/>
    </row>
    <row r="1181" spans="2:13" ht="12.75" thickBot="1">
      <c r="B1181" s="16">
        <v>618</v>
      </c>
      <c r="C1181" s="16" t="s">
        <v>150</v>
      </c>
      <c r="D1181" s="17" t="s">
        <v>118</v>
      </c>
      <c r="E1181" s="29" t="s">
        <v>5</v>
      </c>
      <c r="F1181" s="33" t="s">
        <v>155</v>
      </c>
      <c r="G1181" s="16" t="s">
        <v>434</v>
      </c>
      <c r="H1181" s="16" t="s">
        <v>145</v>
      </c>
      <c r="I1181" s="53">
        <v>44096</v>
      </c>
      <c r="J1181" s="52" t="s">
        <v>450</v>
      </c>
      <c r="K1181" s="100"/>
      <c r="L1181" s="36"/>
      <c r="M1181" s="36"/>
    </row>
    <row r="1182" spans="2:13" ht="12.75" thickBot="1">
      <c r="B1182" s="16">
        <v>619</v>
      </c>
      <c r="C1182" s="16" t="s">
        <v>150</v>
      </c>
      <c r="D1182" s="17" t="s">
        <v>118</v>
      </c>
      <c r="E1182" s="29" t="s">
        <v>5</v>
      </c>
      <c r="F1182" s="33" t="s">
        <v>218</v>
      </c>
      <c r="G1182" s="16" t="s">
        <v>435</v>
      </c>
      <c r="H1182" s="16" t="s">
        <v>156</v>
      </c>
      <c r="I1182" s="53">
        <v>44096</v>
      </c>
      <c r="J1182" s="52" t="s">
        <v>450</v>
      </c>
      <c r="K1182" s="100"/>
      <c r="L1182" s="36"/>
      <c r="M1182" s="36"/>
    </row>
    <row r="1183" spans="2:13" ht="12.75" thickBot="1">
      <c r="B1183" s="16">
        <v>620</v>
      </c>
      <c r="C1183" s="16" t="s">
        <v>150</v>
      </c>
      <c r="D1183" s="17" t="s">
        <v>118</v>
      </c>
      <c r="E1183" s="29" t="s">
        <v>5</v>
      </c>
      <c r="F1183" s="33" t="s">
        <v>22</v>
      </c>
      <c r="G1183" s="16" t="s">
        <v>22</v>
      </c>
      <c r="H1183" s="16" t="s">
        <v>402</v>
      </c>
      <c r="I1183" s="53">
        <v>44096</v>
      </c>
      <c r="J1183" s="52" t="s">
        <v>450</v>
      </c>
      <c r="K1183" s="100"/>
      <c r="L1183" s="36"/>
      <c r="M1183" s="36"/>
    </row>
    <row r="1184" spans="2:13" ht="24.75" thickBot="1">
      <c r="B1184" s="16">
        <v>621</v>
      </c>
      <c r="C1184" s="16" t="s">
        <v>150</v>
      </c>
      <c r="D1184" s="17" t="s">
        <v>118</v>
      </c>
      <c r="E1184" s="29" t="s">
        <v>5</v>
      </c>
      <c r="F1184" s="33" t="s">
        <v>24</v>
      </c>
      <c r="G1184" s="16" t="s">
        <v>185</v>
      </c>
      <c r="H1184" s="16" t="s">
        <v>402</v>
      </c>
      <c r="I1184" s="53">
        <v>44096</v>
      </c>
      <c r="J1184" s="52" t="s">
        <v>449</v>
      </c>
      <c r="K1184" s="100"/>
      <c r="L1184" s="36"/>
      <c r="M1184" s="36"/>
    </row>
    <row r="1185" spans="2:13" ht="24.75" thickBot="1">
      <c r="B1185" s="16">
        <v>622</v>
      </c>
      <c r="C1185" s="16" t="s">
        <v>150</v>
      </c>
      <c r="D1185" s="17" t="s">
        <v>118</v>
      </c>
      <c r="E1185" s="29" t="s">
        <v>5</v>
      </c>
      <c r="F1185" s="33" t="s">
        <v>22</v>
      </c>
      <c r="G1185" s="16" t="s">
        <v>172</v>
      </c>
      <c r="H1185" s="16" t="s">
        <v>145</v>
      </c>
      <c r="I1185" s="53">
        <v>44096</v>
      </c>
      <c r="J1185" s="52" t="s">
        <v>450</v>
      </c>
      <c r="K1185" s="100"/>
      <c r="L1185" s="36"/>
      <c r="M1185" s="36"/>
    </row>
    <row r="1186" spans="2:13" ht="12.75" thickBot="1">
      <c r="B1186" s="16">
        <v>623</v>
      </c>
      <c r="C1186" s="16" t="s">
        <v>150</v>
      </c>
      <c r="D1186" s="17" t="s">
        <v>118</v>
      </c>
      <c r="E1186" s="29" t="s">
        <v>5</v>
      </c>
      <c r="F1186" s="33" t="s">
        <v>155</v>
      </c>
      <c r="G1186" s="16" t="s">
        <v>155</v>
      </c>
      <c r="H1186" s="16" t="s">
        <v>145</v>
      </c>
      <c r="I1186" s="53">
        <v>44096</v>
      </c>
      <c r="J1186" s="52" t="s">
        <v>449</v>
      </c>
      <c r="K1186" s="100"/>
      <c r="L1186" s="36"/>
      <c r="M1186" s="36"/>
    </row>
    <row r="1187" spans="2:13" ht="12.75" thickBot="1">
      <c r="B1187" s="16">
        <v>624</v>
      </c>
      <c r="C1187" s="16" t="s">
        <v>150</v>
      </c>
      <c r="D1187" s="17" t="s">
        <v>118</v>
      </c>
      <c r="E1187" s="29" t="s">
        <v>5</v>
      </c>
      <c r="F1187" s="33" t="s">
        <v>61</v>
      </c>
      <c r="G1187" s="16" t="s">
        <v>61</v>
      </c>
      <c r="H1187" s="16" t="s">
        <v>145</v>
      </c>
      <c r="I1187" s="53">
        <v>44096</v>
      </c>
      <c r="J1187" s="52" t="s">
        <v>450</v>
      </c>
      <c r="K1187" s="100"/>
      <c r="L1187" s="36"/>
      <c r="M1187" s="36"/>
    </row>
    <row r="1188" spans="2:13" ht="12.75" thickBot="1">
      <c r="B1188" s="16">
        <v>625</v>
      </c>
      <c r="C1188" s="16" t="s">
        <v>150</v>
      </c>
      <c r="D1188" s="17" t="s">
        <v>118</v>
      </c>
      <c r="E1188" s="29" t="s">
        <v>5</v>
      </c>
      <c r="F1188" s="33" t="s">
        <v>155</v>
      </c>
      <c r="G1188" s="16" t="s">
        <v>237</v>
      </c>
      <c r="H1188" s="16" t="s">
        <v>145</v>
      </c>
      <c r="I1188" s="53">
        <v>44096</v>
      </c>
      <c r="J1188" s="52" t="s">
        <v>450</v>
      </c>
      <c r="K1188" s="100"/>
      <c r="L1188" s="36"/>
      <c r="M1188" s="36"/>
    </row>
    <row r="1189" spans="2:13" ht="12.75" thickBot="1">
      <c r="B1189" s="16">
        <v>626</v>
      </c>
      <c r="C1189" s="16" t="s">
        <v>150</v>
      </c>
      <c r="D1189" s="17" t="s">
        <v>118</v>
      </c>
      <c r="E1189" s="29" t="s">
        <v>5</v>
      </c>
      <c r="F1189" s="33" t="s">
        <v>22</v>
      </c>
      <c r="G1189" s="16" t="s">
        <v>395</v>
      </c>
      <c r="H1189" s="16" t="s">
        <v>359</v>
      </c>
      <c r="I1189" s="53">
        <v>44097</v>
      </c>
      <c r="J1189" s="52" t="s">
        <v>450</v>
      </c>
      <c r="K1189" s="100"/>
      <c r="L1189" s="36"/>
      <c r="M1189" s="36"/>
    </row>
    <row r="1190" spans="2:13" ht="12.75" thickBot="1">
      <c r="B1190" s="16">
        <v>627</v>
      </c>
      <c r="C1190" s="16" t="s">
        <v>150</v>
      </c>
      <c r="D1190" s="17" t="s">
        <v>118</v>
      </c>
      <c r="E1190" s="29" t="s">
        <v>5</v>
      </c>
      <c r="F1190" s="33" t="s">
        <v>24</v>
      </c>
      <c r="G1190" s="16" t="s">
        <v>252</v>
      </c>
      <c r="H1190" s="16" t="s">
        <v>156</v>
      </c>
      <c r="I1190" s="53">
        <v>44097</v>
      </c>
      <c r="J1190" s="52" t="s">
        <v>450</v>
      </c>
      <c r="K1190" s="100"/>
      <c r="L1190" s="36"/>
      <c r="M1190" s="36"/>
    </row>
    <row r="1191" spans="2:13" ht="12.75" thickBot="1">
      <c r="B1191" s="16">
        <v>628</v>
      </c>
      <c r="C1191" s="16" t="s">
        <v>150</v>
      </c>
      <c r="D1191" s="17" t="s">
        <v>118</v>
      </c>
      <c r="E1191" s="29" t="s">
        <v>5</v>
      </c>
      <c r="F1191" s="33" t="s">
        <v>206</v>
      </c>
      <c r="G1191" s="16" t="s">
        <v>209</v>
      </c>
      <c r="H1191" s="16" t="s">
        <v>359</v>
      </c>
      <c r="I1191" s="53">
        <v>44097</v>
      </c>
      <c r="J1191" s="52" t="s">
        <v>450</v>
      </c>
      <c r="K1191" s="100"/>
      <c r="L1191" s="36"/>
      <c r="M1191" s="36"/>
    </row>
    <row r="1192" spans="2:13" ht="12.75" thickBot="1">
      <c r="B1192" s="16">
        <v>629</v>
      </c>
      <c r="C1192" s="16" t="s">
        <v>150</v>
      </c>
      <c r="D1192" s="17" t="s">
        <v>118</v>
      </c>
      <c r="E1192" s="29" t="s">
        <v>5</v>
      </c>
      <c r="F1192" s="33" t="s">
        <v>206</v>
      </c>
      <c r="G1192" s="16" t="s">
        <v>212</v>
      </c>
      <c r="H1192" s="16" t="s">
        <v>359</v>
      </c>
      <c r="I1192" s="53">
        <v>44097</v>
      </c>
      <c r="J1192" s="52" t="s">
        <v>449</v>
      </c>
      <c r="K1192" s="100"/>
      <c r="L1192" s="36"/>
      <c r="M1192" s="36"/>
    </row>
    <row r="1193" spans="2:13" ht="12.75" thickBot="1">
      <c r="B1193" s="16">
        <v>630</v>
      </c>
      <c r="C1193" s="16" t="s">
        <v>150</v>
      </c>
      <c r="D1193" s="17" t="s">
        <v>118</v>
      </c>
      <c r="E1193" s="29" t="s">
        <v>5</v>
      </c>
      <c r="F1193" s="33" t="s">
        <v>206</v>
      </c>
      <c r="G1193" s="16" t="s">
        <v>212</v>
      </c>
      <c r="H1193" s="16" t="s">
        <v>402</v>
      </c>
      <c r="I1193" s="53">
        <v>44097</v>
      </c>
      <c r="J1193" s="52" t="s">
        <v>450</v>
      </c>
      <c r="K1193" s="100"/>
      <c r="L1193" s="36"/>
      <c r="M1193" s="36"/>
    </row>
    <row r="1194" spans="2:13" ht="12.75" thickBot="1">
      <c r="B1194" s="16">
        <v>631</v>
      </c>
      <c r="C1194" s="16" t="s">
        <v>150</v>
      </c>
      <c r="D1194" s="17" t="s">
        <v>118</v>
      </c>
      <c r="E1194" s="29" t="s">
        <v>5</v>
      </c>
      <c r="F1194" s="33" t="s">
        <v>24</v>
      </c>
      <c r="G1194" s="16" t="s">
        <v>187</v>
      </c>
      <c r="H1194" s="16" t="s">
        <v>359</v>
      </c>
      <c r="I1194" s="53">
        <v>44097</v>
      </c>
      <c r="J1194" s="52" t="s">
        <v>449</v>
      </c>
      <c r="K1194" s="100"/>
      <c r="L1194" s="36"/>
      <c r="M1194" s="36"/>
    </row>
    <row r="1195" spans="2:13" ht="12.75" thickBot="1">
      <c r="B1195" s="16">
        <v>632</v>
      </c>
      <c r="C1195" s="16" t="s">
        <v>150</v>
      </c>
      <c r="D1195" s="17" t="s">
        <v>118</v>
      </c>
      <c r="E1195" s="29" t="s">
        <v>5</v>
      </c>
      <c r="F1195" s="33" t="s">
        <v>218</v>
      </c>
      <c r="G1195" s="16" t="s">
        <v>272</v>
      </c>
      <c r="H1195" s="16" t="s">
        <v>359</v>
      </c>
      <c r="I1195" s="53">
        <v>44097</v>
      </c>
      <c r="J1195" s="52" t="s">
        <v>449</v>
      </c>
      <c r="K1195" s="100"/>
      <c r="L1195" s="36"/>
      <c r="M1195" s="36"/>
    </row>
    <row r="1196" spans="2:13" ht="12.75" thickBot="1">
      <c r="B1196" s="16">
        <v>633</v>
      </c>
      <c r="C1196" s="16" t="s">
        <v>150</v>
      </c>
      <c r="D1196" s="17" t="s">
        <v>118</v>
      </c>
      <c r="E1196" s="29" t="s">
        <v>5</v>
      </c>
      <c r="F1196" s="33" t="s">
        <v>61</v>
      </c>
      <c r="G1196" s="16" t="s">
        <v>61</v>
      </c>
      <c r="H1196" s="16" t="s">
        <v>156</v>
      </c>
      <c r="I1196" s="53">
        <v>44097</v>
      </c>
      <c r="J1196" s="52" t="s">
        <v>450</v>
      </c>
      <c r="K1196" s="100"/>
      <c r="L1196" s="36"/>
      <c r="M1196" s="36"/>
    </row>
    <row r="1197" spans="2:13" ht="12.75" thickBot="1">
      <c r="B1197" s="16">
        <v>634</v>
      </c>
      <c r="C1197" s="16" t="s">
        <v>150</v>
      </c>
      <c r="D1197" s="17" t="s">
        <v>118</v>
      </c>
      <c r="E1197" s="29" t="s">
        <v>5</v>
      </c>
      <c r="F1197" s="33" t="s">
        <v>24</v>
      </c>
      <c r="G1197" s="16" t="s">
        <v>436</v>
      </c>
      <c r="H1197" s="16" t="s">
        <v>359</v>
      </c>
      <c r="I1197" s="53">
        <v>44097</v>
      </c>
      <c r="J1197" s="52" t="s">
        <v>449</v>
      </c>
      <c r="K1197" s="100"/>
      <c r="L1197" s="36"/>
      <c r="M1197" s="36"/>
    </row>
    <row r="1198" spans="2:13" ht="12.75" thickBot="1">
      <c r="B1198" s="16">
        <v>635</v>
      </c>
      <c r="C1198" s="16" t="s">
        <v>150</v>
      </c>
      <c r="D1198" s="17" t="s">
        <v>118</v>
      </c>
      <c r="E1198" s="29" t="s">
        <v>5</v>
      </c>
      <c r="F1198" s="33" t="s">
        <v>59</v>
      </c>
      <c r="G1198" s="16" t="s">
        <v>382</v>
      </c>
      <c r="H1198" s="16" t="s">
        <v>156</v>
      </c>
      <c r="I1198" s="53">
        <v>44097</v>
      </c>
      <c r="J1198" s="52" t="s">
        <v>450</v>
      </c>
      <c r="K1198" s="100"/>
      <c r="L1198" s="36"/>
      <c r="M1198" s="36"/>
    </row>
    <row r="1199" spans="2:13" ht="12.75" thickBot="1">
      <c r="B1199" s="16">
        <v>636</v>
      </c>
      <c r="C1199" s="16" t="s">
        <v>150</v>
      </c>
      <c r="D1199" s="17" t="s">
        <v>118</v>
      </c>
      <c r="E1199" s="29" t="s">
        <v>5</v>
      </c>
      <c r="F1199" s="33" t="s">
        <v>24</v>
      </c>
      <c r="G1199" s="16" t="s">
        <v>187</v>
      </c>
      <c r="H1199" s="16" t="s">
        <v>145</v>
      </c>
      <c r="I1199" s="53">
        <v>44097</v>
      </c>
      <c r="J1199" s="52" t="s">
        <v>450</v>
      </c>
      <c r="K1199" s="100"/>
      <c r="L1199" s="36"/>
      <c r="M1199" s="36"/>
    </row>
    <row r="1200" spans="2:13" ht="12.75" thickBot="1">
      <c r="B1200" s="16">
        <v>637</v>
      </c>
      <c r="C1200" s="16" t="s">
        <v>150</v>
      </c>
      <c r="D1200" s="17" t="s">
        <v>118</v>
      </c>
      <c r="E1200" s="29" t="s">
        <v>5</v>
      </c>
      <c r="F1200" s="33" t="s">
        <v>206</v>
      </c>
      <c r="G1200" s="16" t="s">
        <v>208</v>
      </c>
      <c r="H1200" s="16" t="s">
        <v>359</v>
      </c>
      <c r="I1200" s="53">
        <v>44097</v>
      </c>
      <c r="J1200" s="52" t="s">
        <v>450</v>
      </c>
      <c r="K1200" s="100"/>
      <c r="L1200" s="36"/>
      <c r="M1200" s="36"/>
    </row>
    <row r="1201" spans="2:13" ht="12.75" thickBot="1">
      <c r="B1201" s="16">
        <v>638</v>
      </c>
      <c r="C1201" s="16" t="s">
        <v>150</v>
      </c>
      <c r="D1201" s="17" t="s">
        <v>118</v>
      </c>
      <c r="E1201" s="29" t="s">
        <v>5</v>
      </c>
      <c r="F1201" s="33" t="s">
        <v>206</v>
      </c>
      <c r="G1201" s="16" t="s">
        <v>212</v>
      </c>
      <c r="H1201" s="16" t="s">
        <v>359</v>
      </c>
      <c r="I1201" s="53">
        <v>44097</v>
      </c>
      <c r="J1201" s="52" t="s">
        <v>449</v>
      </c>
      <c r="K1201" s="100"/>
      <c r="L1201" s="36"/>
      <c r="M1201" s="36"/>
    </row>
    <row r="1202" spans="2:13" ht="12.75" thickBot="1">
      <c r="B1202" s="16">
        <v>639</v>
      </c>
      <c r="C1202" s="16" t="s">
        <v>150</v>
      </c>
      <c r="D1202" s="17" t="s">
        <v>118</v>
      </c>
      <c r="E1202" s="29" t="s">
        <v>5</v>
      </c>
      <c r="F1202" s="33" t="s">
        <v>22</v>
      </c>
      <c r="G1202" s="16" t="s">
        <v>22</v>
      </c>
      <c r="H1202" s="16" t="s">
        <v>156</v>
      </c>
      <c r="I1202" s="53">
        <v>44099</v>
      </c>
      <c r="J1202" s="52" t="s">
        <v>450</v>
      </c>
      <c r="K1202" s="100"/>
      <c r="L1202" s="36"/>
      <c r="M1202" s="36"/>
    </row>
    <row r="1203" spans="2:13" ht="12.75" thickBot="1">
      <c r="B1203" s="16">
        <v>640</v>
      </c>
      <c r="C1203" s="16" t="s">
        <v>150</v>
      </c>
      <c r="D1203" s="17" t="s">
        <v>118</v>
      </c>
      <c r="E1203" s="29" t="s">
        <v>5</v>
      </c>
      <c r="F1203" s="33" t="s">
        <v>167</v>
      </c>
      <c r="G1203" s="16" t="s">
        <v>437</v>
      </c>
      <c r="H1203" s="16" t="s">
        <v>145</v>
      </c>
      <c r="I1203" s="53">
        <v>44099</v>
      </c>
      <c r="J1203" s="52" t="s">
        <v>450</v>
      </c>
      <c r="K1203" s="100"/>
      <c r="L1203" s="36"/>
      <c r="M1203" s="36"/>
    </row>
    <row r="1204" spans="2:13" ht="12.75" thickBot="1">
      <c r="B1204" s="16">
        <v>641</v>
      </c>
      <c r="C1204" s="16" t="s">
        <v>150</v>
      </c>
      <c r="D1204" s="17" t="s">
        <v>118</v>
      </c>
      <c r="E1204" s="29" t="s">
        <v>5</v>
      </c>
      <c r="F1204" s="33" t="s">
        <v>61</v>
      </c>
      <c r="G1204" s="16" t="s">
        <v>61</v>
      </c>
      <c r="H1204" s="16" t="s">
        <v>359</v>
      </c>
      <c r="I1204" s="53">
        <v>44099</v>
      </c>
      <c r="J1204" s="52" t="s">
        <v>449</v>
      </c>
      <c r="K1204" s="100"/>
      <c r="L1204" s="36"/>
      <c r="M1204" s="36"/>
    </row>
    <row r="1205" spans="2:13" ht="12.75" thickBot="1">
      <c r="B1205" s="16">
        <v>642</v>
      </c>
      <c r="C1205" s="16" t="s">
        <v>150</v>
      </c>
      <c r="D1205" s="17" t="s">
        <v>118</v>
      </c>
      <c r="E1205" s="29" t="s">
        <v>5</v>
      </c>
      <c r="F1205" s="33" t="s">
        <v>24</v>
      </c>
      <c r="G1205" s="16" t="s">
        <v>184</v>
      </c>
      <c r="H1205" s="16" t="s">
        <v>359</v>
      </c>
      <c r="I1205" s="53">
        <v>44099</v>
      </c>
      <c r="J1205" s="52" t="s">
        <v>450</v>
      </c>
      <c r="K1205" s="100"/>
      <c r="L1205" s="36"/>
      <c r="M1205" s="36"/>
    </row>
    <row r="1206" spans="2:13" ht="12.75" thickBot="1">
      <c r="B1206" s="16">
        <v>643</v>
      </c>
      <c r="C1206" s="16" t="s">
        <v>150</v>
      </c>
      <c r="D1206" s="17" t="s">
        <v>118</v>
      </c>
      <c r="E1206" s="29" t="s">
        <v>5</v>
      </c>
      <c r="F1206" s="33" t="s">
        <v>24</v>
      </c>
      <c r="G1206" s="16" t="s">
        <v>183</v>
      </c>
      <c r="H1206" s="16" t="s">
        <v>145</v>
      </c>
      <c r="I1206" s="53">
        <v>44099</v>
      </c>
      <c r="J1206" s="52" t="s">
        <v>450</v>
      </c>
      <c r="K1206" s="100"/>
      <c r="L1206" s="36"/>
      <c r="M1206" s="36"/>
    </row>
    <row r="1207" spans="2:13" ht="24.75" thickBot="1">
      <c r="B1207" s="16">
        <v>644</v>
      </c>
      <c r="C1207" s="16" t="s">
        <v>150</v>
      </c>
      <c r="D1207" s="17" t="s">
        <v>118</v>
      </c>
      <c r="E1207" s="29" t="s">
        <v>5</v>
      </c>
      <c r="F1207" s="33" t="s">
        <v>24</v>
      </c>
      <c r="G1207" s="16" t="s">
        <v>438</v>
      </c>
      <c r="H1207" s="16" t="s">
        <v>156</v>
      </c>
      <c r="I1207" s="53">
        <v>44099</v>
      </c>
      <c r="J1207" s="52" t="s">
        <v>450</v>
      </c>
      <c r="K1207" s="100"/>
      <c r="L1207" s="36"/>
      <c r="M1207" s="36"/>
    </row>
    <row r="1208" spans="2:13" ht="12.75" thickBot="1">
      <c r="B1208" s="16">
        <v>645</v>
      </c>
      <c r="C1208" s="16" t="s">
        <v>150</v>
      </c>
      <c r="D1208" s="17" t="s">
        <v>118</v>
      </c>
      <c r="E1208" s="29" t="s">
        <v>5</v>
      </c>
      <c r="F1208" s="33" t="s">
        <v>206</v>
      </c>
      <c r="G1208" s="16" t="s">
        <v>212</v>
      </c>
      <c r="H1208" s="16" t="s">
        <v>402</v>
      </c>
      <c r="I1208" s="53">
        <v>44099</v>
      </c>
      <c r="J1208" s="52" t="s">
        <v>450</v>
      </c>
      <c r="K1208" s="100"/>
      <c r="L1208" s="36"/>
      <c r="M1208" s="36"/>
    </row>
    <row r="1209" spans="2:13" ht="12.75" thickBot="1">
      <c r="B1209" s="16">
        <v>646</v>
      </c>
      <c r="C1209" s="16" t="s">
        <v>150</v>
      </c>
      <c r="D1209" s="17" t="s">
        <v>118</v>
      </c>
      <c r="E1209" s="29" t="s">
        <v>5</v>
      </c>
      <c r="F1209" s="33" t="s">
        <v>24</v>
      </c>
      <c r="G1209" s="16" t="s">
        <v>401</v>
      </c>
      <c r="H1209" s="16" t="s">
        <v>145</v>
      </c>
      <c r="I1209" s="53">
        <v>44099</v>
      </c>
      <c r="J1209" s="52" t="s">
        <v>450</v>
      </c>
      <c r="K1209" s="100"/>
      <c r="L1209" s="36"/>
      <c r="M1209" s="36"/>
    </row>
    <row r="1210" spans="2:13">
      <c r="B1210" s="16">
        <v>647</v>
      </c>
      <c r="C1210" s="16" t="s">
        <v>150</v>
      </c>
      <c r="D1210" s="17" t="s">
        <v>118</v>
      </c>
      <c r="E1210" s="29" t="s">
        <v>5</v>
      </c>
      <c r="F1210" s="33" t="s">
        <v>167</v>
      </c>
      <c r="G1210" s="16" t="s">
        <v>437</v>
      </c>
      <c r="H1210" s="16" t="s">
        <v>359</v>
      </c>
      <c r="I1210" s="53">
        <v>44099</v>
      </c>
      <c r="J1210" s="52" t="s">
        <v>450</v>
      </c>
      <c r="K1210" s="100"/>
      <c r="L1210" s="36"/>
      <c r="M1210" s="36"/>
    </row>
    <row r="1211" spans="2:13">
      <c r="B1211" s="119">
        <v>572</v>
      </c>
      <c r="C1211" s="119" t="s">
        <v>609</v>
      </c>
      <c r="D1211" s="119" t="s">
        <v>118</v>
      </c>
      <c r="E1211" s="29" t="s">
        <v>5</v>
      </c>
      <c r="F1211" s="119" t="s">
        <v>179</v>
      </c>
      <c r="G1211" s="119" t="s">
        <v>181</v>
      </c>
      <c r="H1211" s="119" t="s">
        <v>156</v>
      </c>
      <c r="I1211" s="53"/>
      <c r="J1211" s="52"/>
      <c r="K1211" s="100"/>
      <c r="L1211" s="36"/>
      <c r="M1211" s="36"/>
    </row>
    <row r="1212" spans="2:13" hidden="1">
      <c r="B1212" s="119">
        <v>573</v>
      </c>
      <c r="C1212" s="119" t="s">
        <v>106</v>
      </c>
      <c r="D1212" s="119" t="s">
        <v>118</v>
      </c>
      <c r="E1212" s="29" t="s">
        <v>5</v>
      </c>
      <c r="F1212" s="119" t="s">
        <v>155</v>
      </c>
      <c r="G1212" s="119" t="s">
        <v>610</v>
      </c>
      <c r="H1212" s="119" t="s">
        <v>156</v>
      </c>
      <c r="I1212" s="53"/>
      <c r="J1212" s="52"/>
      <c r="K1212" s="100"/>
      <c r="L1212" s="36"/>
      <c r="M1212" s="36"/>
    </row>
    <row r="1213" spans="2:13" hidden="1">
      <c r="B1213" s="119">
        <v>574</v>
      </c>
      <c r="C1213" s="119" t="s">
        <v>106</v>
      </c>
      <c r="D1213" s="119" t="s">
        <v>118</v>
      </c>
      <c r="E1213" s="29" t="s">
        <v>5</v>
      </c>
      <c r="F1213" s="119" t="s">
        <v>155</v>
      </c>
      <c r="G1213" s="119" t="s">
        <v>611</v>
      </c>
      <c r="H1213" s="119" t="s">
        <v>156</v>
      </c>
      <c r="I1213" s="53"/>
      <c r="J1213" s="52"/>
      <c r="K1213" s="100"/>
      <c r="L1213" s="36"/>
      <c r="M1213" s="36"/>
    </row>
    <row r="1214" spans="2:13" hidden="1">
      <c r="B1214" s="119">
        <v>575</v>
      </c>
      <c r="C1214" s="119" t="s">
        <v>106</v>
      </c>
      <c r="D1214" s="119" t="s">
        <v>118</v>
      </c>
      <c r="E1214" s="29" t="s">
        <v>5</v>
      </c>
      <c r="F1214" s="119" t="s">
        <v>155</v>
      </c>
      <c r="G1214" s="119" t="s">
        <v>612</v>
      </c>
      <c r="H1214" s="119" t="s">
        <v>156</v>
      </c>
      <c r="I1214" s="53"/>
      <c r="J1214" s="52"/>
      <c r="K1214" s="100"/>
      <c r="L1214" s="36"/>
      <c r="M1214" s="36"/>
    </row>
    <row r="1215" spans="2:13" hidden="1">
      <c r="B1215" s="119">
        <v>576</v>
      </c>
      <c r="C1215" s="119" t="s">
        <v>106</v>
      </c>
      <c r="D1215" s="119" t="s">
        <v>118</v>
      </c>
      <c r="E1215" s="29" t="s">
        <v>5</v>
      </c>
      <c r="F1215" s="119" t="s">
        <v>155</v>
      </c>
      <c r="G1215" s="119" t="s">
        <v>155</v>
      </c>
      <c r="H1215" s="119" t="s">
        <v>156</v>
      </c>
      <c r="I1215" s="53"/>
      <c r="J1215" s="52"/>
      <c r="K1215" s="100"/>
      <c r="L1215" s="36"/>
      <c r="M1215" s="36"/>
    </row>
    <row r="1216" spans="2:13" hidden="1">
      <c r="B1216" s="119">
        <v>577</v>
      </c>
      <c r="C1216" s="119" t="s">
        <v>106</v>
      </c>
      <c r="D1216" s="119" t="s">
        <v>118</v>
      </c>
      <c r="E1216" s="29" t="s">
        <v>5</v>
      </c>
      <c r="F1216" s="119" t="s">
        <v>155</v>
      </c>
      <c r="G1216" s="119" t="s">
        <v>155</v>
      </c>
      <c r="H1216" s="119" t="s">
        <v>156</v>
      </c>
      <c r="I1216" s="53"/>
      <c r="J1216" s="52"/>
      <c r="K1216" s="100"/>
      <c r="L1216" s="36"/>
      <c r="M1216" s="36"/>
    </row>
    <row r="1217" spans="2:13" hidden="1">
      <c r="B1217" s="119">
        <v>578</v>
      </c>
      <c r="C1217" s="119" t="s">
        <v>106</v>
      </c>
      <c r="D1217" s="119" t="s">
        <v>118</v>
      </c>
      <c r="E1217" s="29" t="s">
        <v>5</v>
      </c>
      <c r="F1217" s="119" t="s">
        <v>155</v>
      </c>
      <c r="G1217" s="119" t="s">
        <v>155</v>
      </c>
      <c r="H1217" s="119" t="s">
        <v>156</v>
      </c>
      <c r="I1217" s="53"/>
      <c r="J1217" s="52"/>
      <c r="K1217" s="100"/>
      <c r="L1217" s="36"/>
      <c r="M1217" s="36"/>
    </row>
    <row r="1218" spans="2:13" hidden="1">
      <c r="B1218" s="119">
        <v>579</v>
      </c>
      <c r="C1218" s="119" t="s">
        <v>106</v>
      </c>
      <c r="D1218" s="119" t="s">
        <v>118</v>
      </c>
      <c r="E1218" s="29" t="s">
        <v>5</v>
      </c>
      <c r="F1218" s="119" t="s">
        <v>155</v>
      </c>
      <c r="G1218" s="119" t="s">
        <v>155</v>
      </c>
      <c r="H1218" s="119" t="s">
        <v>156</v>
      </c>
      <c r="I1218" s="53"/>
      <c r="J1218" s="52"/>
      <c r="K1218" s="100"/>
      <c r="L1218" s="36"/>
      <c r="M1218" s="36"/>
    </row>
    <row r="1219" spans="2:13" hidden="1">
      <c r="B1219" s="119">
        <v>580</v>
      </c>
      <c r="C1219" s="119" t="s">
        <v>106</v>
      </c>
      <c r="D1219" s="119" t="s">
        <v>118</v>
      </c>
      <c r="E1219" s="29" t="s">
        <v>5</v>
      </c>
      <c r="F1219" s="119" t="s">
        <v>155</v>
      </c>
      <c r="G1219" s="119" t="s">
        <v>155</v>
      </c>
      <c r="H1219" s="119" t="s">
        <v>156</v>
      </c>
      <c r="I1219" s="53"/>
      <c r="J1219" s="52"/>
      <c r="K1219" s="100"/>
      <c r="L1219" s="36"/>
      <c r="M1219" s="36"/>
    </row>
    <row r="1220" spans="2:13">
      <c r="B1220" s="119">
        <v>581</v>
      </c>
      <c r="C1220" s="119" t="s">
        <v>609</v>
      </c>
      <c r="D1220" s="119" t="s">
        <v>118</v>
      </c>
      <c r="E1220" s="29" t="s">
        <v>5</v>
      </c>
      <c r="F1220" s="119" t="s">
        <v>155</v>
      </c>
      <c r="G1220" s="119" t="s">
        <v>155</v>
      </c>
      <c r="H1220" s="119" t="s">
        <v>156</v>
      </c>
      <c r="I1220" s="53"/>
      <c r="J1220" s="52"/>
      <c r="K1220" s="100"/>
      <c r="L1220" s="36"/>
      <c r="M1220" s="36"/>
    </row>
    <row r="1221" spans="2:13" hidden="1">
      <c r="B1221" s="119">
        <v>582</v>
      </c>
      <c r="C1221" s="119" t="s">
        <v>106</v>
      </c>
      <c r="D1221" s="119" t="s">
        <v>118</v>
      </c>
      <c r="E1221" s="29" t="s">
        <v>5</v>
      </c>
      <c r="F1221" s="119" t="s">
        <v>155</v>
      </c>
      <c r="G1221" s="119" t="s">
        <v>155</v>
      </c>
      <c r="H1221" s="119" t="s">
        <v>156</v>
      </c>
      <c r="I1221" s="53"/>
      <c r="J1221" s="52"/>
      <c r="K1221" s="100"/>
      <c r="L1221" s="36"/>
      <c r="M1221" s="36"/>
    </row>
    <row r="1222" spans="2:13">
      <c r="B1222" s="119">
        <v>583</v>
      </c>
      <c r="C1222" s="119" t="s">
        <v>609</v>
      </c>
      <c r="D1222" s="119" t="s">
        <v>118</v>
      </c>
      <c r="E1222" s="29" t="s">
        <v>5</v>
      </c>
      <c r="F1222" s="119" t="s">
        <v>155</v>
      </c>
      <c r="G1222" s="119" t="s">
        <v>155</v>
      </c>
      <c r="H1222" s="119" t="s">
        <v>156</v>
      </c>
      <c r="I1222" s="53"/>
      <c r="J1222" s="52"/>
      <c r="K1222" s="100"/>
      <c r="L1222" s="36"/>
      <c r="M1222" s="36"/>
    </row>
    <row r="1223" spans="2:13">
      <c r="B1223" s="119">
        <v>584</v>
      </c>
      <c r="C1223" s="119" t="s">
        <v>609</v>
      </c>
      <c r="D1223" s="119" t="s">
        <v>118</v>
      </c>
      <c r="E1223" s="29" t="s">
        <v>5</v>
      </c>
      <c r="F1223" s="119" t="s">
        <v>155</v>
      </c>
      <c r="G1223" s="119" t="s">
        <v>155</v>
      </c>
      <c r="H1223" s="119" t="s">
        <v>156</v>
      </c>
      <c r="I1223" s="53"/>
      <c r="J1223" s="52"/>
      <c r="K1223" s="100"/>
      <c r="L1223" s="36"/>
      <c r="M1223" s="36"/>
    </row>
    <row r="1224" spans="2:13" hidden="1">
      <c r="B1224" s="119">
        <v>585</v>
      </c>
      <c r="C1224" s="119" t="s">
        <v>106</v>
      </c>
      <c r="D1224" s="119" t="s">
        <v>118</v>
      </c>
      <c r="E1224" s="29" t="s">
        <v>5</v>
      </c>
      <c r="F1224" s="119" t="s">
        <v>155</v>
      </c>
      <c r="G1224" s="119" t="s">
        <v>155</v>
      </c>
      <c r="H1224" s="119" t="s">
        <v>156</v>
      </c>
      <c r="I1224" s="53"/>
      <c r="J1224" s="52"/>
      <c r="K1224" s="100"/>
      <c r="L1224" s="36"/>
      <c r="M1224" s="36"/>
    </row>
    <row r="1225" spans="2:13" hidden="1">
      <c r="B1225" s="119">
        <v>586</v>
      </c>
      <c r="C1225" s="119" t="s">
        <v>106</v>
      </c>
      <c r="D1225" s="119" t="s">
        <v>118</v>
      </c>
      <c r="E1225" s="29" t="s">
        <v>5</v>
      </c>
      <c r="F1225" s="119" t="s">
        <v>155</v>
      </c>
      <c r="G1225" s="119" t="s">
        <v>155</v>
      </c>
      <c r="H1225" s="119" t="s">
        <v>156</v>
      </c>
      <c r="I1225" s="53"/>
      <c r="J1225" s="52"/>
      <c r="K1225" s="100"/>
      <c r="L1225" s="36"/>
      <c r="M1225" s="36"/>
    </row>
    <row r="1226" spans="2:13" hidden="1">
      <c r="B1226" s="119">
        <v>587</v>
      </c>
      <c r="C1226" s="119" t="s">
        <v>106</v>
      </c>
      <c r="D1226" s="119" t="s">
        <v>118</v>
      </c>
      <c r="E1226" s="29" t="s">
        <v>5</v>
      </c>
      <c r="F1226" s="119" t="s">
        <v>155</v>
      </c>
      <c r="G1226" s="119" t="s">
        <v>155</v>
      </c>
      <c r="H1226" s="119" t="s">
        <v>156</v>
      </c>
      <c r="I1226" s="53"/>
      <c r="J1226" s="52"/>
      <c r="K1226" s="100"/>
      <c r="L1226" s="36"/>
      <c r="M1226" s="36"/>
    </row>
    <row r="1227" spans="2:13" hidden="1">
      <c r="B1227" s="119">
        <v>588</v>
      </c>
      <c r="C1227" s="119" t="s">
        <v>106</v>
      </c>
      <c r="D1227" s="119" t="s">
        <v>118</v>
      </c>
      <c r="E1227" s="29" t="s">
        <v>5</v>
      </c>
      <c r="F1227" s="119" t="s">
        <v>155</v>
      </c>
      <c r="G1227" s="119" t="s">
        <v>155</v>
      </c>
      <c r="H1227" s="119" t="s">
        <v>156</v>
      </c>
      <c r="I1227" s="53"/>
      <c r="J1227" s="52"/>
      <c r="K1227" s="100"/>
      <c r="L1227" s="36"/>
      <c r="M1227" s="36"/>
    </row>
    <row r="1228" spans="2:13" hidden="1">
      <c r="B1228" s="119">
        <v>589</v>
      </c>
      <c r="C1228" s="119" t="s">
        <v>106</v>
      </c>
      <c r="D1228" s="119" t="s">
        <v>118</v>
      </c>
      <c r="E1228" s="29" t="s">
        <v>5</v>
      </c>
      <c r="F1228" s="119" t="s">
        <v>155</v>
      </c>
      <c r="G1228" s="119" t="s">
        <v>155</v>
      </c>
      <c r="H1228" s="119" t="s">
        <v>156</v>
      </c>
      <c r="I1228" s="53"/>
      <c r="J1228" s="52"/>
      <c r="K1228" s="100"/>
      <c r="L1228" s="36"/>
      <c r="M1228" s="36"/>
    </row>
    <row r="1229" spans="2:13" hidden="1">
      <c r="B1229" s="119">
        <v>590</v>
      </c>
      <c r="C1229" s="119" t="s">
        <v>106</v>
      </c>
      <c r="D1229" s="119" t="s">
        <v>118</v>
      </c>
      <c r="E1229" s="29" t="s">
        <v>5</v>
      </c>
      <c r="F1229" s="119" t="s">
        <v>155</v>
      </c>
      <c r="G1229" s="119" t="s">
        <v>155</v>
      </c>
      <c r="H1229" s="119" t="s">
        <v>156</v>
      </c>
      <c r="I1229" s="53"/>
      <c r="J1229" s="52"/>
      <c r="K1229" s="100"/>
      <c r="L1229" s="36"/>
      <c r="M1229" s="36"/>
    </row>
    <row r="1230" spans="2:13" hidden="1">
      <c r="B1230" s="119">
        <v>591</v>
      </c>
      <c r="C1230" s="119" t="s">
        <v>106</v>
      </c>
      <c r="D1230" s="119" t="s">
        <v>118</v>
      </c>
      <c r="E1230" s="29" t="s">
        <v>5</v>
      </c>
      <c r="F1230" s="119" t="s">
        <v>155</v>
      </c>
      <c r="G1230" s="119" t="s">
        <v>155</v>
      </c>
      <c r="H1230" s="119" t="s">
        <v>156</v>
      </c>
      <c r="I1230" s="53"/>
      <c r="J1230" s="52"/>
      <c r="K1230" s="100"/>
      <c r="L1230" s="36"/>
      <c r="M1230" s="36"/>
    </row>
    <row r="1231" spans="2:13" hidden="1">
      <c r="B1231" s="119">
        <v>592</v>
      </c>
      <c r="C1231" s="119" t="s">
        <v>106</v>
      </c>
      <c r="D1231" s="119" t="s">
        <v>118</v>
      </c>
      <c r="E1231" s="29" t="s">
        <v>5</v>
      </c>
      <c r="F1231" s="119" t="s">
        <v>155</v>
      </c>
      <c r="G1231" s="119" t="s">
        <v>155</v>
      </c>
      <c r="H1231" s="119" t="s">
        <v>156</v>
      </c>
      <c r="I1231" s="53"/>
      <c r="J1231" s="52"/>
      <c r="K1231" s="100"/>
      <c r="L1231" s="36"/>
      <c r="M1231" s="36"/>
    </row>
    <row r="1232" spans="2:13" hidden="1">
      <c r="B1232" s="119">
        <v>593</v>
      </c>
      <c r="C1232" s="119" t="s">
        <v>106</v>
      </c>
      <c r="D1232" s="119" t="s">
        <v>118</v>
      </c>
      <c r="E1232" s="29" t="s">
        <v>5</v>
      </c>
      <c r="F1232" s="119" t="s">
        <v>155</v>
      </c>
      <c r="G1232" s="119" t="s">
        <v>155</v>
      </c>
      <c r="H1232" s="119" t="s">
        <v>156</v>
      </c>
      <c r="I1232" s="53"/>
      <c r="J1232" s="52"/>
      <c r="K1232" s="100"/>
      <c r="L1232" s="36"/>
      <c r="M1232" s="36"/>
    </row>
    <row r="1233" spans="2:13" hidden="1">
      <c r="B1233" s="119">
        <v>594</v>
      </c>
      <c r="C1233" s="119" t="s">
        <v>106</v>
      </c>
      <c r="D1233" s="119" t="s">
        <v>118</v>
      </c>
      <c r="E1233" s="29" t="s">
        <v>5</v>
      </c>
      <c r="F1233" s="119" t="s">
        <v>155</v>
      </c>
      <c r="G1233" s="119" t="s">
        <v>155</v>
      </c>
      <c r="H1233" s="119" t="s">
        <v>156</v>
      </c>
      <c r="I1233" s="53"/>
      <c r="J1233" s="52"/>
      <c r="K1233" s="100"/>
      <c r="L1233" s="36"/>
      <c r="M1233" s="36"/>
    </row>
    <row r="1234" spans="2:13" hidden="1">
      <c r="B1234" s="119">
        <v>595</v>
      </c>
      <c r="C1234" s="119" t="s">
        <v>106</v>
      </c>
      <c r="D1234" s="119" t="s">
        <v>118</v>
      </c>
      <c r="E1234" s="29" t="s">
        <v>5</v>
      </c>
      <c r="F1234" s="119" t="s">
        <v>155</v>
      </c>
      <c r="G1234" s="119" t="s">
        <v>155</v>
      </c>
      <c r="H1234" s="119" t="s">
        <v>156</v>
      </c>
      <c r="I1234" s="53"/>
      <c r="J1234" s="52"/>
      <c r="K1234" s="100"/>
      <c r="L1234" s="36"/>
      <c r="M1234" s="36"/>
    </row>
    <row r="1235" spans="2:13" hidden="1">
      <c r="B1235" s="119">
        <v>596</v>
      </c>
      <c r="C1235" s="119" t="s">
        <v>106</v>
      </c>
      <c r="D1235" s="119" t="s">
        <v>118</v>
      </c>
      <c r="E1235" s="29" t="s">
        <v>5</v>
      </c>
      <c r="F1235" s="119" t="s">
        <v>155</v>
      </c>
      <c r="G1235" s="119" t="s">
        <v>155</v>
      </c>
      <c r="H1235" s="119" t="s">
        <v>156</v>
      </c>
      <c r="I1235" s="53"/>
      <c r="J1235" s="52"/>
      <c r="K1235" s="100"/>
      <c r="L1235" s="36"/>
      <c r="M1235" s="36"/>
    </row>
    <row r="1236" spans="2:13" hidden="1">
      <c r="B1236" s="119">
        <v>597</v>
      </c>
      <c r="C1236" s="119" t="s">
        <v>106</v>
      </c>
      <c r="D1236" s="119" t="s">
        <v>118</v>
      </c>
      <c r="E1236" s="29" t="s">
        <v>5</v>
      </c>
      <c r="F1236" s="119" t="s">
        <v>155</v>
      </c>
      <c r="G1236" s="119" t="s">
        <v>155</v>
      </c>
      <c r="H1236" s="119" t="s">
        <v>156</v>
      </c>
      <c r="I1236" s="53"/>
      <c r="J1236" s="52"/>
      <c r="K1236" s="100"/>
      <c r="L1236" s="36"/>
      <c r="M1236" s="36"/>
    </row>
    <row r="1237" spans="2:13" hidden="1">
      <c r="B1237" s="119">
        <v>598</v>
      </c>
      <c r="C1237" s="119" t="s">
        <v>106</v>
      </c>
      <c r="D1237" s="119" t="s">
        <v>118</v>
      </c>
      <c r="E1237" s="29" t="s">
        <v>5</v>
      </c>
      <c r="F1237" s="119" t="s">
        <v>155</v>
      </c>
      <c r="G1237" s="119" t="s">
        <v>155</v>
      </c>
      <c r="H1237" s="119" t="s">
        <v>156</v>
      </c>
      <c r="I1237" s="53"/>
      <c r="J1237" s="52"/>
      <c r="K1237" s="100"/>
      <c r="L1237" s="36"/>
      <c r="M1237" s="36"/>
    </row>
    <row r="1238" spans="2:13" hidden="1">
      <c r="B1238" s="119">
        <v>599</v>
      </c>
      <c r="C1238" s="119" t="s">
        <v>106</v>
      </c>
      <c r="D1238" s="119" t="s">
        <v>118</v>
      </c>
      <c r="E1238" s="29" t="s">
        <v>5</v>
      </c>
      <c r="F1238" s="119" t="s">
        <v>155</v>
      </c>
      <c r="G1238" s="119" t="s">
        <v>158</v>
      </c>
      <c r="H1238" s="119" t="s">
        <v>156</v>
      </c>
      <c r="I1238" s="53"/>
      <c r="J1238" s="52"/>
      <c r="K1238" s="100"/>
      <c r="L1238" s="36"/>
      <c r="M1238" s="36"/>
    </row>
    <row r="1239" spans="2:13">
      <c r="B1239" s="119">
        <v>600</v>
      </c>
      <c r="C1239" s="119" t="s">
        <v>609</v>
      </c>
      <c r="D1239" s="119" t="s">
        <v>118</v>
      </c>
      <c r="E1239" s="29" t="s">
        <v>5</v>
      </c>
      <c r="F1239" s="119" t="s">
        <v>61</v>
      </c>
      <c r="G1239" s="119" t="s">
        <v>61</v>
      </c>
      <c r="H1239" s="119" t="s">
        <v>156</v>
      </c>
      <c r="I1239" s="53"/>
      <c r="J1239" s="52"/>
      <c r="K1239" s="100"/>
      <c r="L1239" s="36"/>
      <c r="M1239" s="36"/>
    </row>
    <row r="1240" spans="2:13" hidden="1">
      <c r="B1240" s="119">
        <v>601</v>
      </c>
      <c r="C1240" s="119" t="s">
        <v>106</v>
      </c>
      <c r="D1240" s="119" t="s">
        <v>118</v>
      </c>
      <c r="E1240" s="29" t="s">
        <v>5</v>
      </c>
      <c r="F1240" s="119" t="s">
        <v>61</v>
      </c>
      <c r="G1240" s="119" t="s">
        <v>61</v>
      </c>
      <c r="H1240" s="119" t="s">
        <v>156</v>
      </c>
      <c r="I1240" s="53"/>
      <c r="J1240" s="52"/>
      <c r="K1240" s="100"/>
      <c r="L1240" s="36"/>
      <c r="M1240" s="36"/>
    </row>
    <row r="1241" spans="2:13" hidden="1">
      <c r="B1241" s="119">
        <v>602</v>
      </c>
      <c r="C1241" s="119" t="s">
        <v>106</v>
      </c>
      <c r="D1241" s="119" t="s">
        <v>118</v>
      </c>
      <c r="E1241" s="29" t="s">
        <v>5</v>
      </c>
      <c r="F1241" s="119" t="s">
        <v>61</v>
      </c>
      <c r="G1241" s="119" t="s">
        <v>61</v>
      </c>
      <c r="H1241" s="119" t="s">
        <v>156</v>
      </c>
      <c r="I1241" s="53"/>
      <c r="J1241" s="52"/>
      <c r="K1241" s="100"/>
      <c r="L1241" s="36"/>
      <c r="M1241" s="36"/>
    </row>
    <row r="1242" spans="2:13">
      <c r="B1242" s="119">
        <v>603</v>
      </c>
      <c r="C1242" s="119" t="s">
        <v>609</v>
      </c>
      <c r="D1242" s="119" t="s">
        <v>118</v>
      </c>
      <c r="E1242" s="29" t="s">
        <v>5</v>
      </c>
      <c r="F1242" s="119" t="s">
        <v>61</v>
      </c>
      <c r="G1242" s="119" t="s">
        <v>61</v>
      </c>
      <c r="H1242" s="119" t="s">
        <v>156</v>
      </c>
      <c r="I1242" s="53"/>
      <c r="J1242" s="52"/>
      <c r="K1242" s="100"/>
      <c r="L1242" s="36"/>
      <c r="M1242" s="36"/>
    </row>
    <row r="1243" spans="2:13">
      <c r="B1243" s="119">
        <v>604</v>
      </c>
      <c r="C1243" s="119" t="s">
        <v>609</v>
      </c>
      <c r="D1243" s="119" t="s">
        <v>118</v>
      </c>
      <c r="E1243" s="29" t="s">
        <v>5</v>
      </c>
      <c r="F1243" s="119" t="s">
        <v>61</v>
      </c>
      <c r="G1243" s="119" t="s">
        <v>61</v>
      </c>
      <c r="H1243" s="119" t="s">
        <v>156</v>
      </c>
      <c r="I1243" s="53"/>
      <c r="J1243" s="52"/>
      <c r="K1243" s="100"/>
      <c r="L1243" s="36"/>
      <c r="M1243" s="36"/>
    </row>
    <row r="1244" spans="2:13" hidden="1">
      <c r="B1244" s="119">
        <v>605</v>
      </c>
      <c r="C1244" s="119" t="s">
        <v>106</v>
      </c>
      <c r="D1244" s="119" t="s">
        <v>118</v>
      </c>
      <c r="E1244" s="29" t="s">
        <v>5</v>
      </c>
      <c r="F1244" s="119" t="s">
        <v>61</v>
      </c>
      <c r="G1244" s="119" t="s">
        <v>61</v>
      </c>
      <c r="H1244" s="119" t="s">
        <v>156</v>
      </c>
      <c r="I1244" s="53"/>
      <c r="J1244" s="52"/>
      <c r="K1244" s="100"/>
      <c r="L1244" s="36"/>
      <c r="M1244" s="36"/>
    </row>
    <row r="1245" spans="2:13" hidden="1">
      <c r="B1245" s="119">
        <v>606</v>
      </c>
      <c r="C1245" s="119" t="s">
        <v>106</v>
      </c>
      <c r="D1245" s="119" t="s">
        <v>118</v>
      </c>
      <c r="E1245" s="29" t="s">
        <v>5</v>
      </c>
      <c r="F1245" s="119" t="s">
        <v>61</v>
      </c>
      <c r="G1245" s="119" t="s">
        <v>61</v>
      </c>
      <c r="H1245" s="119" t="s">
        <v>156</v>
      </c>
      <c r="I1245" s="53"/>
      <c r="J1245" s="52"/>
      <c r="K1245" s="100"/>
      <c r="L1245" s="36"/>
      <c r="M1245" s="36"/>
    </row>
    <row r="1246" spans="2:13" hidden="1">
      <c r="B1246" s="119">
        <v>607</v>
      </c>
      <c r="C1246" s="119" t="s">
        <v>106</v>
      </c>
      <c r="D1246" s="119" t="s">
        <v>118</v>
      </c>
      <c r="E1246" s="29" t="s">
        <v>5</v>
      </c>
      <c r="F1246" s="119" t="s">
        <v>61</v>
      </c>
      <c r="G1246" s="119" t="s">
        <v>61</v>
      </c>
      <c r="H1246" s="119" t="s">
        <v>156</v>
      </c>
      <c r="I1246" s="53"/>
      <c r="J1246" s="52"/>
      <c r="K1246" s="100"/>
      <c r="L1246" s="36"/>
      <c r="M1246" s="36"/>
    </row>
    <row r="1247" spans="2:13" hidden="1">
      <c r="B1247" s="119">
        <v>608</v>
      </c>
      <c r="C1247" s="119" t="s">
        <v>106</v>
      </c>
      <c r="D1247" s="119" t="s">
        <v>118</v>
      </c>
      <c r="E1247" s="29" t="s">
        <v>5</v>
      </c>
      <c r="F1247" s="119" t="s">
        <v>61</v>
      </c>
      <c r="G1247" s="119" t="s">
        <v>61</v>
      </c>
      <c r="H1247" s="119" t="s">
        <v>156</v>
      </c>
      <c r="I1247" s="53"/>
      <c r="J1247" s="52"/>
      <c r="K1247" s="100"/>
      <c r="L1247" s="36"/>
      <c r="M1247" s="36"/>
    </row>
    <row r="1248" spans="2:13">
      <c r="B1248" s="119">
        <v>609</v>
      </c>
      <c r="C1248" s="119" t="s">
        <v>609</v>
      </c>
      <c r="D1248" s="119" t="s">
        <v>118</v>
      </c>
      <c r="E1248" s="29" t="s">
        <v>5</v>
      </c>
      <c r="F1248" s="119" t="s">
        <v>61</v>
      </c>
      <c r="G1248" s="119" t="s">
        <v>61</v>
      </c>
      <c r="H1248" s="119" t="s">
        <v>156</v>
      </c>
      <c r="I1248" s="53"/>
      <c r="J1248" s="52"/>
      <c r="K1248" s="100"/>
      <c r="L1248" s="36"/>
      <c r="M1248" s="36"/>
    </row>
    <row r="1249" spans="2:13" hidden="1">
      <c r="B1249" s="119">
        <v>610</v>
      </c>
      <c r="C1249" s="119" t="s">
        <v>106</v>
      </c>
      <c r="D1249" s="119" t="s">
        <v>118</v>
      </c>
      <c r="E1249" s="29" t="s">
        <v>5</v>
      </c>
      <c r="F1249" s="119" t="s">
        <v>61</v>
      </c>
      <c r="G1249" s="119" t="s">
        <v>61</v>
      </c>
      <c r="H1249" s="119" t="s">
        <v>156</v>
      </c>
      <c r="I1249" s="53"/>
      <c r="J1249" s="52"/>
      <c r="K1249" s="100"/>
      <c r="L1249" s="36"/>
      <c r="M1249" s="36"/>
    </row>
    <row r="1250" spans="2:13">
      <c r="B1250" s="119">
        <v>611</v>
      </c>
      <c r="C1250" s="119" t="s">
        <v>545</v>
      </c>
      <c r="D1250" s="119" t="s">
        <v>118</v>
      </c>
      <c r="E1250" s="29" t="s">
        <v>5</v>
      </c>
      <c r="F1250" s="119" t="s">
        <v>61</v>
      </c>
      <c r="G1250" s="119" t="s">
        <v>61</v>
      </c>
      <c r="H1250" s="119" t="s">
        <v>156</v>
      </c>
      <c r="I1250" s="53"/>
      <c r="J1250" s="52"/>
      <c r="K1250" s="100"/>
      <c r="L1250" s="36"/>
      <c r="M1250" s="36"/>
    </row>
    <row r="1251" spans="2:13" hidden="1">
      <c r="B1251" s="119">
        <v>612</v>
      </c>
      <c r="C1251" s="119" t="s">
        <v>106</v>
      </c>
      <c r="D1251" s="119" t="s">
        <v>118</v>
      </c>
      <c r="E1251" s="29" t="s">
        <v>5</v>
      </c>
      <c r="F1251" s="119" t="s">
        <v>61</v>
      </c>
      <c r="G1251" s="119" t="s">
        <v>61</v>
      </c>
      <c r="H1251" s="119" t="s">
        <v>156</v>
      </c>
      <c r="I1251" s="53"/>
      <c r="J1251" s="52"/>
      <c r="K1251" s="100"/>
      <c r="L1251" s="36"/>
      <c r="M1251" s="36"/>
    </row>
    <row r="1252" spans="2:13">
      <c r="B1252" s="119">
        <v>613</v>
      </c>
      <c r="C1252" s="119" t="s">
        <v>609</v>
      </c>
      <c r="D1252" s="119" t="s">
        <v>118</v>
      </c>
      <c r="E1252" s="29" t="s">
        <v>5</v>
      </c>
      <c r="F1252" s="119" t="s">
        <v>61</v>
      </c>
      <c r="G1252" s="119" t="s">
        <v>613</v>
      </c>
      <c r="H1252" s="119" t="s">
        <v>156</v>
      </c>
      <c r="I1252" s="53"/>
      <c r="J1252" s="52"/>
      <c r="K1252" s="100"/>
      <c r="L1252" s="36"/>
      <c r="M1252" s="36"/>
    </row>
    <row r="1253" spans="2:13" hidden="1">
      <c r="B1253" s="119">
        <v>614</v>
      </c>
      <c r="C1253" s="119" t="s">
        <v>106</v>
      </c>
      <c r="D1253" s="119" t="s">
        <v>118</v>
      </c>
      <c r="E1253" s="29" t="s">
        <v>5</v>
      </c>
      <c r="F1253" s="119" t="s">
        <v>61</v>
      </c>
      <c r="G1253" s="119" t="s">
        <v>614</v>
      </c>
      <c r="H1253" s="119" t="s">
        <v>156</v>
      </c>
      <c r="I1253" s="53"/>
      <c r="J1253" s="52"/>
      <c r="K1253" s="100"/>
      <c r="L1253" s="36"/>
      <c r="M1253" s="36"/>
    </row>
    <row r="1254" spans="2:13">
      <c r="B1254" s="119">
        <v>615</v>
      </c>
      <c r="C1254" s="119" t="s">
        <v>609</v>
      </c>
      <c r="D1254" s="119" t="s">
        <v>118</v>
      </c>
      <c r="E1254" s="29" t="s">
        <v>5</v>
      </c>
      <c r="F1254" s="119" t="s">
        <v>167</v>
      </c>
      <c r="G1254" s="119" t="s">
        <v>167</v>
      </c>
      <c r="H1254" s="119" t="s">
        <v>156</v>
      </c>
      <c r="I1254" s="53"/>
      <c r="J1254" s="52"/>
      <c r="K1254" s="100"/>
      <c r="L1254" s="36"/>
      <c r="M1254" s="36"/>
    </row>
    <row r="1255" spans="2:13" hidden="1">
      <c r="B1255" s="119">
        <v>616</v>
      </c>
      <c r="C1255" s="119" t="s">
        <v>106</v>
      </c>
      <c r="D1255" s="119" t="s">
        <v>118</v>
      </c>
      <c r="E1255" s="29" t="s">
        <v>5</v>
      </c>
      <c r="F1255" s="119" t="s">
        <v>22</v>
      </c>
      <c r="G1255" s="119" t="s">
        <v>171</v>
      </c>
      <c r="H1255" s="119" t="s">
        <v>156</v>
      </c>
      <c r="I1255" s="53"/>
      <c r="J1255" s="52"/>
      <c r="K1255" s="100"/>
      <c r="L1255" s="36"/>
      <c r="M1255" s="36"/>
    </row>
    <row r="1256" spans="2:13" hidden="1">
      <c r="B1256" s="119">
        <v>617</v>
      </c>
      <c r="C1256" s="119" t="s">
        <v>106</v>
      </c>
      <c r="D1256" s="119" t="s">
        <v>118</v>
      </c>
      <c r="E1256" s="29" t="s">
        <v>5</v>
      </c>
      <c r="F1256" s="119" t="s">
        <v>22</v>
      </c>
      <c r="G1256" s="119" t="s">
        <v>171</v>
      </c>
      <c r="H1256" s="119" t="s">
        <v>156</v>
      </c>
      <c r="I1256" s="53"/>
      <c r="J1256" s="52"/>
      <c r="K1256" s="100"/>
      <c r="L1256" s="36"/>
      <c r="M1256" s="36"/>
    </row>
    <row r="1257" spans="2:13" hidden="1">
      <c r="B1257" s="119">
        <v>618</v>
      </c>
      <c r="C1257" s="119" t="s">
        <v>106</v>
      </c>
      <c r="D1257" s="119" t="s">
        <v>118</v>
      </c>
      <c r="E1257" s="29" t="s">
        <v>5</v>
      </c>
      <c r="F1257" s="119" t="s">
        <v>22</v>
      </c>
      <c r="G1257" s="119" t="s">
        <v>173</v>
      </c>
      <c r="H1257" s="119" t="s">
        <v>156</v>
      </c>
      <c r="I1257" s="53"/>
      <c r="J1257" s="52"/>
      <c r="K1257" s="100"/>
      <c r="L1257" s="36"/>
      <c r="M1257" s="36"/>
    </row>
    <row r="1258" spans="2:13" hidden="1">
      <c r="B1258" s="119">
        <v>619</v>
      </c>
      <c r="C1258" s="119" t="s">
        <v>106</v>
      </c>
      <c r="D1258" s="119" t="s">
        <v>118</v>
      </c>
      <c r="E1258" s="29" t="s">
        <v>5</v>
      </c>
      <c r="F1258" s="119" t="s">
        <v>22</v>
      </c>
      <c r="G1258" s="119" t="s">
        <v>615</v>
      </c>
      <c r="H1258" s="119" t="s">
        <v>156</v>
      </c>
      <c r="I1258" s="53"/>
      <c r="J1258" s="52"/>
      <c r="K1258" s="100"/>
      <c r="L1258" s="36"/>
      <c r="M1258" s="36"/>
    </row>
    <row r="1259" spans="2:13">
      <c r="B1259" s="119">
        <v>620</v>
      </c>
      <c r="C1259" s="119" t="s">
        <v>609</v>
      </c>
      <c r="D1259" s="119" t="s">
        <v>118</v>
      </c>
      <c r="E1259" s="29" t="s">
        <v>5</v>
      </c>
      <c r="F1259" s="119" t="s">
        <v>22</v>
      </c>
      <c r="G1259" s="119" t="s">
        <v>174</v>
      </c>
      <c r="H1259" s="119" t="s">
        <v>156</v>
      </c>
      <c r="I1259" s="53"/>
      <c r="J1259" s="52"/>
      <c r="K1259" s="100"/>
      <c r="L1259" s="36"/>
      <c r="M1259" s="36"/>
    </row>
    <row r="1260" spans="2:13">
      <c r="B1260" s="119">
        <v>621</v>
      </c>
      <c r="C1260" s="119" t="s">
        <v>609</v>
      </c>
      <c r="D1260" s="119" t="s">
        <v>118</v>
      </c>
      <c r="E1260" s="29" t="s">
        <v>5</v>
      </c>
      <c r="F1260" s="119" t="s">
        <v>22</v>
      </c>
      <c r="G1260" s="119" t="s">
        <v>174</v>
      </c>
      <c r="H1260" s="119" t="s">
        <v>156</v>
      </c>
      <c r="I1260" s="53"/>
      <c r="J1260" s="52"/>
      <c r="K1260" s="100"/>
      <c r="L1260" s="36"/>
      <c r="M1260" s="36"/>
    </row>
    <row r="1261" spans="2:13" hidden="1">
      <c r="B1261" s="119">
        <v>622</v>
      </c>
      <c r="C1261" s="119" t="s">
        <v>106</v>
      </c>
      <c r="D1261" s="119" t="s">
        <v>118</v>
      </c>
      <c r="E1261" s="29" t="s">
        <v>5</v>
      </c>
      <c r="F1261" s="119" t="s">
        <v>22</v>
      </c>
      <c r="G1261" s="119" t="s">
        <v>174</v>
      </c>
      <c r="H1261" s="119" t="s">
        <v>156</v>
      </c>
      <c r="I1261" s="53"/>
      <c r="J1261" s="52"/>
      <c r="K1261" s="100"/>
      <c r="L1261" s="36"/>
      <c r="M1261" s="36"/>
    </row>
    <row r="1262" spans="2:13">
      <c r="B1262" s="119">
        <v>623</v>
      </c>
      <c r="C1262" s="119" t="s">
        <v>609</v>
      </c>
      <c r="D1262" s="119" t="s">
        <v>118</v>
      </c>
      <c r="E1262" s="29" t="s">
        <v>5</v>
      </c>
      <c r="F1262" s="119" t="s">
        <v>22</v>
      </c>
      <c r="G1262" s="119" t="s">
        <v>245</v>
      </c>
      <c r="H1262" s="119" t="s">
        <v>156</v>
      </c>
      <c r="I1262" s="53"/>
      <c r="J1262" s="52"/>
      <c r="K1262" s="100"/>
      <c r="L1262" s="36"/>
      <c r="M1262" s="36"/>
    </row>
    <row r="1263" spans="2:13" hidden="1">
      <c r="B1263" s="119">
        <v>624</v>
      </c>
      <c r="C1263" s="119" t="s">
        <v>106</v>
      </c>
      <c r="D1263" s="119" t="s">
        <v>118</v>
      </c>
      <c r="E1263" s="29" t="s">
        <v>5</v>
      </c>
      <c r="F1263" s="119" t="s">
        <v>22</v>
      </c>
      <c r="G1263" s="119" t="s">
        <v>22</v>
      </c>
      <c r="H1263" s="119" t="s">
        <v>156</v>
      </c>
      <c r="I1263" s="53"/>
      <c r="J1263" s="52"/>
      <c r="K1263" s="100"/>
      <c r="L1263" s="36"/>
      <c r="M1263" s="36"/>
    </row>
    <row r="1264" spans="2:13" hidden="1">
      <c r="B1264" s="119">
        <v>625</v>
      </c>
      <c r="C1264" s="119" t="s">
        <v>106</v>
      </c>
      <c r="D1264" s="119" t="s">
        <v>118</v>
      </c>
      <c r="E1264" s="29" t="s">
        <v>5</v>
      </c>
      <c r="F1264" s="119" t="s">
        <v>22</v>
      </c>
      <c r="G1264" s="119" t="s">
        <v>22</v>
      </c>
      <c r="H1264" s="119" t="s">
        <v>156</v>
      </c>
      <c r="I1264" s="53"/>
      <c r="J1264" s="52"/>
      <c r="K1264" s="100"/>
      <c r="L1264" s="36"/>
      <c r="M1264" s="36"/>
    </row>
    <row r="1265" spans="2:13">
      <c r="B1265" s="119">
        <v>626</v>
      </c>
      <c r="C1265" s="119" t="s">
        <v>609</v>
      </c>
      <c r="D1265" s="119" t="s">
        <v>118</v>
      </c>
      <c r="E1265" s="29" t="s">
        <v>5</v>
      </c>
      <c r="F1265" s="119" t="s">
        <v>22</v>
      </c>
      <c r="G1265" s="119" t="s">
        <v>22</v>
      </c>
      <c r="H1265" s="119" t="s">
        <v>156</v>
      </c>
      <c r="I1265" s="53"/>
      <c r="J1265" s="52"/>
      <c r="K1265" s="100"/>
      <c r="L1265" s="36"/>
      <c r="M1265" s="36"/>
    </row>
    <row r="1266" spans="2:13" hidden="1">
      <c r="B1266" s="119">
        <v>627</v>
      </c>
      <c r="C1266" s="119" t="s">
        <v>106</v>
      </c>
      <c r="D1266" s="119" t="s">
        <v>118</v>
      </c>
      <c r="E1266" s="29" t="s">
        <v>5</v>
      </c>
      <c r="F1266" s="119" t="s">
        <v>22</v>
      </c>
      <c r="G1266" s="119" t="s">
        <v>22</v>
      </c>
      <c r="H1266" s="119" t="s">
        <v>156</v>
      </c>
      <c r="I1266" s="53"/>
      <c r="J1266" s="52"/>
      <c r="K1266" s="100"/>
      <c r="L1266" s="36"/>
      <c r="M1266" s="36"/>
    </row>
    <row r="1267" spans="2:13" hidden="1">
      <c r="B1267" s="119">
        <v>628</v>
      </c>
      <c r="C1267" s="119" t="s">
        <v>106</v>
      </c>
      <c r="D1267" s="119" t="s">
        <v>118</v>
      </c>
      <c r="E1267" s="29" t="s">
        <v>5</v>
      </c>
      <c r="F1267" s="119" t="s">
        <v>22</v>
      </c>
      <c r="G1267" s="119" t="s">
        <v>22</v>
      </c>
      <c r="H1267" s="119" t="s">
        <v>156</v>
      </c>
      <c r="I1267" s="53"/>
      <c r="J1267" s="52"/>
      <c r="K1267" s="100"/>
      <c r="L1267" s="36"/>
      <c r="M1267" s="36"/>
    </row>
    <row r="1268" spans="2:13" hidden="1">
      <c r="B1268" s="119">
        <v>629</v>
      </c>
      <c r="C1268" s="119" t="s">
        <v>106</v>
      </c>
      <c r="D1268" s="119" t="s">
        <v>118</v>
      </c>
      <c r="E1268" s="29" t="s">
        <v>5</v>
      </c>
      <c r="F1268" s="119" t="s">
        <v>22</v>
      </c>
      <c r="G1268" s="119" t="s">
        <v>22</v>
      </c>
      <c r="H1268" s="119" t="s">
        <v>156</v>
      </c>
      <c r="I1268" s="53"/>
      <c r="J1268" s="52"/>
      <c r="K1268" s="100"/>
      <c r="L1268" s="36"/>
      <c r="M1268" s="36"/>
    </row>
    <row r="1269" spans="2:13" hidden="1">
      <c r="B1269" s="119">
        <v>630</v>
      </c>
      <c r="C1269" s="119" t="s">
        <v>106</v>
      </c>
      <c r="D1269" s="119" t="s">
        <v>118</v>
      </c>
      <c r="E1269" s="29" t="s">
        <v>5</v>
      </c>
      <c r="F1269" s="119" t="s">
        <v>22</v>
      </c>
      <c r="G1269" s="119" t="s">
        <v>22</v>
      </c>
      <c r="H1269" s="119" t="s">
        <v>156</v>
      </c>
      <c r="I1269" s="53"/>
      <c r="J1269" s="52"/>
      <c r="K1269" s="100"/>
      <c r="L1269" s="36"/>
      <c r="M1269" s="36"/>
    </row>
    <row r="1270" spans="2:13" hidden="1">
      <c r="B1270" s="119">
        <v>631</v>
      </c>
      <c r="C1270" s="119" t="s">
        <v>106</v>
      </c>
      <c r="D1270" s="119" t="s">
        <v>118</v>
      </c>
      <c r="E1270" s="29" t="s">
        <v>5</v>
      </c>
      <c r="F1270" s="119" t="s">
        <v>22</v>
      </c>
      <c r="G1270" s="119" t="s">
        <v>22</v>
      </c>
      <c r="H1270" s="119" t="s">
        <v>156</v>
      </c>
      <c r="I1270" s="53"/>
      <c r="J1270" s="52"/>
      <c r="K1270" s="100"/>
      <c r="L1270" s="36"/>
      <c r="M1270" s="36"/>
    </row>
    <row r="1271" spans="2:13">
      <c r="B1271" s="119">
        <v>632</v>
      </c>
      <c r="C1271" s="119" t="s">
        <v>609</v>
      </c>
      <c r="D1271" s="119" t="s">
        <v>118</v>
      </c>
      <c r="E1271" s="29" t="s">
        <v>5</v>
      </c>
      <c r="F1271" s="119" t="s">
        <v>22</v>
      </c>
      <c r="G1271" s="119" t="s">
        <v>22</v>
      </c>
      <c r="H1271" s="119" t="s">
        <v>156</v>
      </c>
      <c r="I1271" s="53"/>
      <c r="J1271" s="52"/>
      <c r="K1271" s="100"/>
      <c r="L1271" s="36"/>
      <c r="M1271" s="36"/>
    </row>
    <row r="1272" spans="2:13" hidden="1">
      <c r="B1272" s="119">
        <v>633</v>
      </c>
      <c r="C1272" s="119" t="s">
        <v>106</v>
      </c>
      <c r="D1272" s="119" t="s">
        <v>118</v>
      </c>
      <c r="E1272" s="29" t="s">
        <v>5</v>
      </c>
      <c r="F1272" s="119" t="s">
        <v>22</v>
      </c>
      <c r="G1272" s="119" t="s">
        <v>22</v>
      </c>
      <c r="H1272" s="119" t="s">
        <v>156</v>
      </c>
      <c r="I1272" s="53"/>
      <c r="J1272" s="52"/>
      <c r="K1272" s="100"/>
      <c r="L1272" s="36"/>
      <c r="M1272" s="36"/>
    </row>
    <row r="1273" spans="2:13" hidden="1">
      <c r="B1273" s="119">
        <v>634</v>
      </c>
      <c r="C1273" s="119" t="s">
        <v>106</v>
      </c>
      <c r="D1273" s="119" t="s">
        <v>118</v>
      </c>
      <c r="E1273" s="29" t="s">
        <v>5</v>
      </c>
      <c r="F1273" s="119" t="s">
        <v>22</v>
      </c>
      <c r="G1273" s="119" t="s">
        <v>22</v>
      </c>
      <c r="H1273" s="119" t="s">
        <v>156</v>
      </c>
      <c r="I1273" s="53"/>
      <c r="J1273" s="52"/>
      <c r="K1273" s="100"/>
      <c r="L1273" s="36"/>
      <c r="M1273" s="36"/>
    </row>
    <row r="1274" spans="2:13" hidden="1">
      <c r="B1274" s="119">
        <v>635</v>
      </c>
      <c r="C1274" s="119" t="s">
        <v>106</v>
      </c>
      <c r="D1274" s="119" t="s">
        <v>118</v>
      </c>
      <c r="E1274" s="29" t="s">
        <v>5</v>
      </c>
      <c r="F1274" s="119" t="s">
        <v>22</v>
      </c>
      <c r="G1274" s="119" t="s">
        <v>22</v>
      </c>
      <c r="H1274" s="119" t="s">
        <v>156</v>
      </c>
      <c r="I1274" s="53"/>
      <c r="J1274" s="52"/>
      <c r="K1274" s="100"/>
      <c r="L1274" s="36"/>
      <c r="M1274" s="36"/>
    </row>
    <row r="1275" spans="2:13">
      <c r="B1275" s="119">
        <v>636</v>
      </c>
      <c r="C1275" s="119" t="s">
        <v>545</v>
      </c>
      <c r="D1275" s="119" t="s">
        <v>118</v>
      </c>
      <c r="E1275" s="29" t="s">
        <v>5</v>
      </c>
      <c r="F1275" s="119" t="s">
        <v>22</v>
      </c>
      <c r="G1275" s="119" t="s">
        <v>22</v>
      </c>
      <c r="H1275" s="119" t="s">
        <v>156</v>
      </c>
      <c r="I1275" s="53"/>
      <c r="J1275" s="52"/>
      <c r="K1275" s="100"/>
      <c r="L1275" s="36"/>
      <c r="M1275" s="36"/>
    </row>
    <row r="1276" spans="2:13" hidden="1">
      <c r="B1276" s="119">
        <v>637</v>
      </c>
      <c r="C1276" s="119" t="s">
        <v>106</v>
      </c>
      <c r="D1276" s="119" t="s">
        <v>118</v>
      </c>
      <c r="E1276" s="29" t="s">
        <v>5</v>
      </c>
      <c r="F1276" s="119" t="s">
        <v>22</v>
      </c>
      <c r="G1276" s="119" t="s">
        <v>22</v>
      </c>
      <c r="H1276" s="119" t="s">
        <v>156</v>
      </c>
      <c r="I1276" s="53"/>
      <c r="J1276" s="52"/>
      <c r="K1276" s="100"/>
      <c r="L1276" s="36"/>
      <c r="M1276" s="36"/>
    </row>
    <row r="1277" spans="2:13">
      <c r="B1277" s="119">
        <v>638</v>
      </c>
      <c r="C1277" s="119" t="s">
        <v>609</v>
      </c>
      <c r="D1277" s="119" t="s">
        <v>118</v>
      </c>
      <c r="E1277" s="29" t="s">
        <v>5</v>
      </c>
      <c r="F1277" s="119" t="s">
        <v>22</v>
      </c>
      <c r="G1277" s="119" t="s">
        <v>22</v>
      </c>
      <c r="H1277" s="119" t="s">
        <v>156</v>
      </c>
      <c r="I1277" s="53"/>
      <c r="J1277" s="52"/>
      <c r="K1277" s="100"/>
      <c r="L1277" s="36"/>
      <c r="M1277" s="36"/>
    </row>
    <row r="1278" spans="2:13">
      <c r="B1278" s="119">
        <v>639</v>
      </c>
      <c r="C1278" s="119" t="s">
        <v>545</v>
      </c>
      <c r="D1278" s="119" t="s">
        <v>118</v>
      </c>
      <c r="E1278" s="29" t="s">
        <v>5</v>
      </c>
      <c r="F1278" s="119" t="s">
        <v>22</v>
      </c>
      <c r="G1278" s="119" t="s">
        <v>22</v>
      </c>
      <c r="H1278" s="119" t="s">
        <v>156</v>
      </c>
      <c r="I1278" s="53"/>
      <c r="J1278" s="52"/>
      <c r="K1278" s="100"/>
      <c r="L1278" s="36"/>
      <c r="M1278" s="36"/>
    </row>
    <row r="1279" spans="2:13" hidden="1">
      <c r="B1279" s="119">
        <v>640</v>
      </c>
      <c r="C1279" s="119" t="s">
        <v>106</v>
      </c>
      <c r="D1279" s="119" t="s">
        <v>118</v>
      </c>
      <c r="E1279" s="29" t="s">
        <v>5</v>
      </c>
      <c r="F1279" s="119" t="s">
        <v>22</v>
      </c>
      <c r="G1279" s="119" t="s">
        <v>22</v>
      </c>
      <c r="H1279" s="119" t="s">
        <v>156</v>
      </c>
      <c r="I1279" s="53"/>
      <c r="J1279" s="52"/>
      <c r="K1279" s="100"/>
      <c r="L1279" s="36"/>
      <c r="M1279" s="36"/>
    </row>
    <row r="1280" spans="2:13" hidden="1">
      <c r="B1280" s="119">
        <v>641</v>
      </c>
      <c r="C1280" s="119" t="s">
        <v>106</v>
      </c>
      <c r="D1280" s="119" t="s">
        <v>118</v>
      </c>
      <c r="E1280" s="29" t="s">
        <v>5</v>
      </c>
      <c r="F1280" s="119" t="s">
        <v>22</v>
      </c>
      <c r="G1280" s="119" t="s">
        <v>22</v>
      </c>
      <c r="H1280" s="119" t="s">
        <v>156</v>
      </c>
      <c r="I1280" s="53"/>
      <c r="J1280" s="52"/>
      <c r="K1280" s="100"/>
      <c r="L1280" s="36"/>
      <c r="M1280" s="36"/>
    </row>
    <row r="1281" spans="2:13" hidden="1">
      <c r="B1281" s="119">
        <v>642</v>
      </c>
      <c r="C1281" s="119" t="s">
        <v>106</v>
      </c>
      <c r="D1281" s="119" t="s">
        <v>118</v>
      </c>
      <c r="E1281" s="29" t="s">
        <v>5</v>
      </c>
      <c r="F1281" s="119" t="s">
        <v>22</v>
      </c>
      <c r="G1281" s="119" t="s">
        <v>22</v>
      </c>
      <c r="H1281" s="119" t="s">
        <v>156</v>
      </c>
      <c r="I1281" s="53"/>
      <c r="J1281" s="52"/>
      <c r="K1281" s="100"/>
      <c r="L1281" s="36"/>
      <c r="M1281" s="36"/>
    </row>
    <row r="1282" spans="2:13">
      <c r="B1282" s="119">
        <v>643</v>
      </c>
      <c r="C1282" s="119" t="s">
        <v>609</v>
      </c>
      <c r="D1282" s="119" t="s">
        <v>118</v>
      </c>
      <c r="E1282" s="29" t="s">
        <v>5</v>
      </c>
      <c r="F1282" s="119" t="s">
        <v>22</v>
      </c>
      <c r="G1282" s="119" t="s">
        <v>22</v>
      </c>
      <c r="H1282" s="119" t="s">
        <v>156</v>
      </c>
      <c r="I1282" s="53"/>
      <c r="J1282" s="52"/>
      <c r="K1282" s="100"/>
      <c r="L1282" s="36"/>
      <c r="M1282" s="36"/>
    </row>
    <row r="1283" spans="2:13">
      <c r="B1283" s="119">
        <v>644</v>
      </c>
      <c r="C1283" s="119" t="s">
        <v>609</v>
      </c>
      <c r="D1283" s="119" t="s">
        <v>118</v>
      </c>
      <c r="E1283" s="29" t="s">
        <v>5</v>
      </c>
      <c r="F1283" s="119" t="s">
        <v>22</v>
      </c>
      <c r="G1283" s="119" t="s">
        <v>616</v>
      </c>
      <c r="H1283" s="119" t="s">
        <v>156</v>
      </c>
      <c r="I1283" s="53"/>
      <c r="J1283" s="52"/>
      <c r="K1283" s="100"/>
      <c r="L1283" s="36"/>
      <c r="M1283" s="36"/>
    </row>
    <row r="1284" spans="2:13" hidden="1">
      <c r="B1284" s="119">
        <v>645</v>
      </c>
      <c r="C1284" s="119" t="s">
        <v>106</v>
      </c>
      <c r="D1284" s="119" t="s">
        <v>118</v>
      </c>
      <c r="E1284" s="29" t="s">
        <v>5</v>
      </c>
      <c r="F1284" s="119" t="s">
        <v>22</v>
      </c>
      <c r="G1284" s="119" t="s">
        <v>275</v>
      </c>
      <c r="H1284" s="119" t="s">
        <v>156</v>
      </c>
      <c r="I1284" s="53"/>
      <c r="J1284" s="52"/>
      <c r="K1284" s="100"/>
      <c r="L1284" s="36"/>
      <c r="M1284" s="36"/>
    </row>
    <row r="1285" spans="2:13" hidden="1">
      <c r="B1285" s="119">
        <v>646</v>
      </c>
      <c r="C1285" s="119" t="s">
        <v>106</v>
      </c>
      <c r="D1285" s="119" t="s">
        <v>118</v>
      </c>
      <c r="E1285" s="29" t="s">
        <v>5</v>
      </c>
      <c r="F1285" s="119" t="s">
        <v>22</v>
      </c>
      <c r="G1285" s="119" t="s">
        <v>617</v>
      </c>
      <c r="H1285" s="119" t="s">
        <v>156</v>
      </c>
      <c r="I1285" s="53"/>
      <c r="J1285" s="52"/>
      <c r="K1285" s="100"/>
      <c r="L1285" s="36"/>
      <c r="M1285" s="36"/>
    </row>
    <row r="1286" spans="2:13">
      <c r="B1286" s="119">
        <v>647</v>
      </c>
      <c r="C1286" s="119" t="s">
        <v>609</v>
      </c>
      <c r="D1286" s="119" t="s">
        <v>118</v>
      </c>
      <c r="E1286" s="29" t="s">
        <v>5</v>
      </c>
      <c r="F1286" s="119" t="s">
        <v>22</v>
      </c>
      <c r="G1286" s="119" t="s">
        <v>362</v>
      </c>
      <c r="H1286" s="119" t="s">
        <v>156</v>
      </c>
      <c r="I1286" s="53"/>
      <c r="J1286" s="52"/>
      <c r="K1286" s="100"/>
      <c r="L1286" s="36"/>
      <c r="M1286" s="36"/>
    </row>
    <row r="1287" spans="2:13">
      <c r="B1287" s="119">
        <v>648</v>
      </c>
      <c r="C1287" s="119" t="s">
        <v>609</v>
      </c>
      <c r="D1287" s="119" t="s">
        <v>118</v>
      </c>
      <c r="E1287" s="29" t="s">
        <v>5</v>
      </c>
      <c r="F1287" s="119" t="s">
        <v>22</v>
      </c>
      <c r="G1287" s="119" t="s">
        <v>248</v>
      </c>
      <c r="H1287" s="119" t="s">
        <v>156</v>
      </c>
      <c r="I1287" s="53"/>
      <c r="J1287" s="52"/>
      <c r="K1287" s="100"/>
      <c r="L1287" s="36"/>
      <c r="M1287" s="36"/>
    </row>
    <row r="1288" spans="2:13" hidden="1">
      <c r="B1288" s="119">
        <v>649</v>
      </c>
      <c r="C1288" s="119" t="s">
        <v>106</v>
      </c>
      <c r="D1288" s="119" t="s">
        <v>118</v>
      </c>
      <c r="E1288" s="29" t="s">
        <v>5</v>
      </c>
      <c r="F1288" s="119" t="s">
        <v>22</v>
      </c>
      <c r="G1288" s="119" t="s">
        <v>618</v>
      </c>
      <c r="H1288" s="119" t="s">
        <v>156</v>
      </c>
      <c r="I1288" s="53"/>
      <c r="J1288" s="52"/>
      <c r="K1288" s="100"/>
      <c r="L1288" s="36"/>
      <c r="M1288" s="36"/>
    </row>
    <row r="1289" spans="2:13">
      <c r="B1289" s="119">
        <v>650</v>
      </c>
      <c r="C1289" s="119" t="s">
        <v>609</v>
      </c>
      <c r="D1289" s="119" t="s">
        <v>118</v>
      </c>
      <c r="E1289" s="29" t="s">
        <v>5</v>
      </c>
      <c r="F1289" s="119" t="s">
        <v>22</v>
      </c>
      <c r="G1289" s="119" t="s">
        <v>619</v>
      </c>
      <c r="H1289" s="119" t="s">
        <v>156</v>
      </c>
      <c r="I1289" s="53"/>
      <c r="J1289" s="52"/>
      <c r="K1289" s="100"/>
      <c r="L1289" s="36"/>
      <c r="M1289" s="36"/>
    </row>
    <row r="1290" spans="2:13" hidden="1">
      <c r="B1290" s="119">
        <v>651</v>
      </c>
      <c r="C1290" s="119" t="s">
        <v>106</v>
      </c>
      <c r="D1290" s="119" t="s">
        <v>118</v>
      </c>
      <c r="E1290" s="29" t="s">
        <v>5</v>
      </c>
      <c r="F1290" s="119" t="s">
        <v>22</v>
      </c>
      <c r="G1290" s="119" t="s">
        <v>620</v>
      </c>
      <c r="H1290" s="119" t="s">
        <v>156</v>
      </c>
      <c r="I1290" s="53"/>
      <c r="J1290" s="52"/>
      <c r="K1290" s="100"/>
      <c r="L1290" s="36"/>
      <c r="M1290" s="36"/>
    </row>
    <row r="1291" spans="2:13" hidden="1">
      <c r="B1291" s="119">
        <v>652</v>
      </c>
      <c r="C1291" s="119" t="s">
        <v>106</v>
      </c>
      <c r="D1291" s="119" t="s">
        <v>118</v>
      </c>
      <c r="E1291" s="29" t="s">
        <v>5</v>
      </c>
      <c r="F1291" s="119" t="s">
        <v>179</v>
      </c>
      <c r="G1291" s="119" t="s">
        <v>180</v>
      </c>
      <c r="H1291" s="119" t="s">
        <v>156</v>
      </c>
      <c r="I1291" s="53"/>
      <c r="J1291" s="52"/>
      <c r="K1291" s="100"/>
      <c r="L1291" s="36"/>
      <c r="M1291" s="36"/>
    </row>
    <row r="1292" spans="2:13" hidden="1">
      <c r="B1292" s="119">
        <v>653</v>
      </c>
      <c r="C1292" s="119" t="s">
        <v>106</v>
      </c>
      <c r="D1292" s="119" t="s">
        <v>118</v>
      </c>
      <c r="E1292" s="29" t="s">
        <v>5</v>
      </c>
      <c r="F1292" s="119" t="s">
        <v>179</v>
      </c>
      <c r="G1292" s="119" t="s">
        <v>180</v>
      </c>
      <c r="H1292" s="119" t="s">
        <v>156</v>
      </c>
      <c r="I1292" s="53"/>
      <c r="J1292" s="52"/>
      <c r="K1292" s="100"/>
      <c r="L1292" s="36"/>
      <c r="M1292" s="36"/>
    </row>
    <row r="1293" spans="2:13" hidden="1">
      <c r="B1293" s="119">
        <v>654</v>
      </c>
      <c r="C1293" s="119" t="s">
        <v>106</v>
      </c>
      <c r="D1293" s="119" t="s">
        <v>118</v>
      </c>
      <c r="E1293" s="29" t="s">
        <v>5</v>
      </c>
      <c r="F1293" s="119" t="s">
        <v>179</v>
      </c>
      <c r="G1293" s="119" t="s">
        <v>180</v>
      </c>
      <c r="H1293" s="119" t="s">
        <v>156</v>
      </c>
      <c r="I1293" s="53"/>
      <c r="J1293" s="52"/>
      <c r="K1293" s="100"/>
      <c r="L1293" s="36"/>
      <c r="M1293" s="36"/>
    </row>
    <row r="1294" spans="2:13">
      <c r="B1294" s="119">
        <v>655</v>
      </c>
      <c r="C1294" s="119" t="s">
        <v>609</v>
      </c>
      <c r="D1294" s="119" t="s">
        <v>118</v>
      </c>
      <c r="E1294" s="29" t="s">
        <v>5</v>
      </c>
      <c r="F1294" s="119" t="s">
        <v>179</v>
      </c>
      <c r="G1294" s="119" t="s">
        <v>180</v>
      </c>
      <c r="H1294" s="119" t="s">
        <v>156</v>
      </c>
      <c r="I1294" s="53"/>
      <c r="J1294" s="52"/>
      <c r="K1294" s="100"/>
      <c r="L1294" s="36"/>
      <c r="M1294" s="36"/>
    </row>
    <row r="1295" spans="2:13" hidden="1">
      <c r="B1295" s="119">
        <v>656</v>
      </c>
      <c r="C1295" s="119" t="s">
        <v>106</v>
      </c>
      <c r="D1295" s="119" t="s">
        <v>118</v>
      </c>
      <c r="E1295" s="29" t="s">
        <v>5</v>
      </c>
      <c r="F1295" s="119" t="s">
        <v>179</v>
      </c>
      <c r="G1295" s="119" t="s">
        <v>180</v>
      </c>
      <c r="H1295" s="119" t="s">
        <v>156</v>
      </c>
      <c r="I1295" s="53"/>
      <c r="J1295" s="52"/>
      <c r="K1295" s="100"/>
      <c r="L1295" s="36"/>
      <c r="M1295" s="36"/>
    </row>
    <row r="1296" spans="2:13" hidden="1">
      <c r="B1296" s="119">
        <v>657</v>
      </c>
      <c r="C1296" s="119" t="s">
        <v>106</v>
      </c>
      <c r="D1296" s="119" t="s">
        <v>118</v>
      </c>
      <c r="E1296" s="29" t="s">
        <v>5</v>
      </c>
      <c r="F1296" s="119" t="s">
        <v>179</v>
      </c>
      <c r="G1296" s="119" t="s">
        <v>180</v>
      </c>
      <c r="H1296" s="119" t="s">
        <v>156</v>
      </c>
      <c r="I1296" s="53"/>
      <c r="J1296" s="52"/>
      <c r="K1296" s="100"/>
      <c r="L1296" s="36"/>
      <c r="M1296" s="36"/>
    </row>
    <row r="1297" spans="2:13" hidden="1">
      <c r="B1297" s="119">
        <v>658</v>
      </c>
      <c r="C1297" s="119" t="s">
        <v>106</v>
      </c>
      <c r="D1297" s="119" t="s">
        <v>118</v>
      </c>
      <c r="E1297" s="29" t="s">
        <v>5</v>
      </c>
      <c r="F1297" s="119" t="s">
        <v>179</v>
      </c>
      <c r="G1297" s="119" t="s">
        <v>180</v>
      </c>
      <c r="H1297" s="119" t="s">
        <v>156</v>
      </c>
      <c r="I1297" s="53"/>
      <c r="J1297" s="52"/>
      <c r="K1297" s="100"/>
      <c r="L1297" s="36"/>
      <c r="M1297" s="36"/>
    </row>
    <row r="1298" spans="2:13">
      <c r="B1298" s="119">
        <v>659</v>
      </c>
      <c r="C1298" s="119" t="s">
        <v>609</v>
      </c>
      <c r="D1298" s="119" t="s">
        <v>118</v>
      </c>
      <c r="E1298" s="29" t="s">
        <v>5</v>
      </c>
      <c r="F1298" s="119" t="s">
        <v>179</v>
      </c>
      <c r="G1298" s="119" t="s">
        <v>180</v>
      </c>
      <c r="H1298" s="119" t="s">
        <v>156</v>
      </c>
      <c r="I1298" s="53"/>
      <c r="J1298" s="52"/>
      <c r="K1298" s="100"/>
      <c r="L1298" s="36"/>
      <c r="M1298" s="36"/>
    </row>
    <row r="1299" spans="2:13" hidden="1">
      <c r="B1299" s="119">
        <v>660</v>
      </c>
      <c r="C1299" s="119" t="s">
        <v>106</v>
      </c>
      <c r="D1299" s="119" t="s">
        <v>118</v>
      </c>
      <c r="E1299" s="29" t="s">
        <v>5</v>
      </c>
      <c r="F1299" s="119" t="s">
        <v>179</v>
      </c>
      <c r="G1299" s="119" t="s">
        <v>181</v>
      </c>
      <c r="H1299" s="119" t="s">
        <v>156</v>
      </c>
      <c r="I1299" s="53"/>
      <c r="J1299" s="52"/>
      <c r="K1299" s="100"/>
      <c r="L1299" s="36"/>
      <c r="M1299" s="36"/>
    </row>
    <row r="1300" spans="2:13">
      <c r="B1300" s="119">
        <v>661</v>
      </c>
      <c r="C1300" s="119" t="s">
        <v>609</v>
      </c>
      <c r="D1300" s="119" t="s">
        <v>118</v>
      </c>
      <c r="E1300" s="29" t="s">
        <v>5</v>
      </c>
      <c r="F1300" s="119" t="s">
        <v>179</v>
      </c>
      <c r="G1300" s="119" t="s">
        <v>181</v>
      </c>
      <c r="H1300" s="119" t="s">
        <v>156</v>
      </c>
      <c r="I1300" s="53"/>
      <c r="J1300" s="52"/>
      <c r="K1300" s="100"/>
      <c r="L1300" s="36"/>
      <c r="M1300" s="36"/>
    </row>
    <row r="1301" spans="2:13">
      <c r="B1301" s="119">
        <v>662</v>
      </c>
      <c r="C1301" s="119" t="s">
        <v>609</v>
      </c>
      <c r="D1301" s="119" t="s">
        <v>118</v>
      </c>
      <c r="E1301" s="29" t="s">
        <v>5</v>
      </c>
      <c r="F1301" s="119" t="s">
        <v>179</v>
      </c>
      <c r="G1301" s="119" t="s">
        <v>181</v>
      </c>
      <c r="H1301" s="119" t="s">
        <v>156</v>
      </c>
      <c r="I1301" s="53"/>
      <c r="J1301" s="52"/>
      <c r="K1301" s="100"/>
      <c r="L1301" s="36"/>
      <c r="M1301" s="36"/>
    </row>
    <row r="1302" spans="2:13" hidden="1">
      <c r="B1302" s="119">
        <v>663</v>
      </c>
      <c r="C1302" s="119" t="s">
        <v>106</v>
      </c>
      <c r="D1302" s="119" t="s">
        <v>118</v>
      </c>
      <c r="E1302" s="29" t="s">
        <v>5</v>
      </c>
      <c r="F1302" s="119" t="s">
        <v>179</v>
      </c>
      <c r="G1302" s="119" t="s">
        <v>181</v>
      </c>
      <c r="H1302" s="119" t="s">
        <v>156</v>
      </c>
      <c r="I1302" s="53"/>
      <c r="J1302" s="52"/>
      <c r="K1302" s="100"/>
      <c r="L1302" s="36"/>
      <c r="M1302" s="36"/>
    </row>
    <row r="1303" spans="2:13">
      <c r="B1303" s="119">
        <v>664</v>
      </c>
      <c r="C1303" s="119" t="s">
        <v>609</v>
      </c>
      <c r="D1303" s="119" t="s">
        <v>118</v>
      </c>
      <c r="E1303" s="29" t="s">
        <v>5</v>
      </c>
      <c r="F1303" s="119" t="s">
        <v>179</v>
      </c>
      <c r="G1303" s="119" t="s">
        <v>181</v>
      </c>
      <c r="H1303" s="119" t="s">
        <v>156</v>
      </c>
      <c r="I1303" s="53"/>
      <c r="J1303" s="52"/>
      <c r="K1303" s="100"/>
      <c r="L1303" s="36"/>
      <c r="M1303" s="36"/>
    </row>
    <row r="1304" spans="2:13" hidden="1">
      <c r="B1304" s="119">
        <v>665</v>
      </c>
      <c r="C1304" s="119" t="s">
        <v>106</v>
      </c>
      <c r="D1304" s="119" t="s">
        <v>118</v>
      </c>
      <c r="E1304" s="29" t="s">
        <v>5</v>
      </c>
      <c r="F1304" s="119" t="s">
        <v>179</v>
      </c>
      <c r="G1304" s="119" t="s">
        <v>181</v>
      </c>
      <c r="H1304" s="119" t="s">
        <v>156</v>
      </c>
      <c r="I1304" s="53"/>
      <c r="J1304" s="52"/>
      <c r="K1304" s="100"/>
      <c r="L1304" s="36"/>
      <c r="M1304" s="36"/>
    </row>
    <row r="1305" spans="2:13" hidden="1">
      <c r="B1305" s="119">
        <v>666</v>
      </c>
      <c r="C1305" s="119" t="s">
        <v>106</v>
      </c>
      <c r="D1305" s="119" t="s">
        <v>118</v>
      </c>
      <c r="E1305" s="29" t="s">
        <v>5</v>
      </c>
      <c r="F1305" s="119" t="s">
        <v>179</v>
      </c>
      <c r="G1305" s="119" t="s">
        <v>181</v>
      </c>
      <c r="H1305" s="119" t="s">
        <v>156</v>
      </c>
      <c r="I1305" s="53"/>
      <c r="J1305" s="52"/>
      <c r="K1305" s="100"/>
      <c r="L1305" s="36"/>
      <c r="M1305" s="36"/>
    </row>
    <row r="1306" spans="2:13" hidden="1">
      <c r="B1306" s="119">
        <v>667</v>
      </c>
      <c r="C1306" s="119" t="s">
        <v>106</v>
      </c>
      <c r="D1306" s="119" t="s">
        <v>118</v>
      </c>
      <c r="E1306" s="29" t="s">
        <v>5</v>
      </c>
      <c r="F1306" s="119" t="s">
        <v>179</v>
      </c>
      <c r="G1306" s="119" t="s">
        <v>181</v>
      </c>
      <c r="H1306" s="119" t="s">
        <v>156</v>
      </c>
      <c r="I1306" s="53"/>
      <c r="J1306" s="52"/>
      <c r="K1306" s="100"/>
      <c r="L1306" s="36"/>
      <c r="M1306" s="36"/>
    </row>
    <row r="1307" spans="2:13" hidden="1">
      <c r="B1307" s="119">
        <v>668</v>
      </c>
      <c r="C1307" s="119" t="s">
        <v>106</v>
      </c>
      <c r="D1307" s="119" t="s">
        <v>118</v>
      </c>
      <c r="E1307" s="29" t="s">
        <v>5</v>
      </c>
      <c r="F1307" s="119" t="s">
        <v>179</v>
      </c>
      <c r="G1307" s="119" t="s">
        <v>181</v>
      </c>
      <c r="H1307" s="119" t="s">
        <v>156</v>
      </c>
      <c r="I1307" s="53"/>
      <c r="J1307" s="52"/>
      <c r="K1307" s="100"/>
      <c r="L1307" s="36"/>
      <c r="M1307" s="36"/>
    </row>
    <row r="1308" spans="2:13">
      <c r="B1308" s="119">
        <v>669</v>
      </c>
      <c r="C1308" s="119" t="s">
        <v>609</v>
      </c>
      <c r="D1308" s="119" t="s">
        <v>118</v>
      </c>
      <c r="E1308" s="29" t="s">
        <v>5</v>
      </c>
      <c r="F1308" s="119" t="s">
        <v>179</v>
      </c>
      <c r="G1308" s="119" t="s">
        <v>181</v>
      </c>
      <c r="H1308" s="119" t="s">
        <v>156</v>
      </c>
      <c r="I1308" s="53"/>
      <c r="J1308" s="52"/>
      <c r="K1308" s="100"/>
      <c r="L1308" s="36"/>
      <c r="M1308" s="36"/>
    </row>
    <row r="1309" spans="2:13">
      <c r="B1309" s="119">
        <v>670</v>
      </c>
      <c r="C1309" s="119" t="s">
        <v>609</v>
      </c>
      <c r="D1309" s="119" t="s">
        <v>118</v>
      </c>
      <c r="E1309" s="29" t="s">
        <v>5</v>
      </c>
      <c r="F1309" s="119" t="s">
        <v>179</v>
      </c>
      <c r="G1309" s="119" t="s">
        <v>181</v>
      </c>
      <c r="H1309" s="119" t="s">
        <v>156</v>
      </c>
      <c r="I1309" s="53"/>
      <c r="J1309" s="52"/>
      <c r="K1309" s="100"/>
      <c r="L1309" s="36"/>
      <c r="M1309" s="36"/>
    </row>
    <row r="1310" spans="2:13" hidden="1">
      <c r="B1310" s="119">
        <v>671</v>
      </c>
      <c r="C1310" s="119" t="s">
        <v>106</v>
      </c>
      <c r="D1310" s="119" t="s">
        <v>118</v>
      </c>
      <c r="E1310" s="29" t="s">
        <v>5</v>
      </c>
      <c r="F1310" s="119" t="s">
        <v>179</v>
      </c>
      <c r="G1310" s="119" t="s">
        <v>181</v>
      </c>
      <c r="H1310" s="119" t="s">
        <v>156</v>
      </c>
      <c r="I1310" s="53"/>
      <c r="J1310" s="52"/>
      <c r="K1310" s="100"/>
      <c r="L1310" s="36"/>
      <c r="M1310" s="36"/>
    </row>
    <row r="1311" spans="2:13" hidden="1">
      <c r="B1311" s="119">
        <v>672</v>
      </c>
      <c r="C1311" s="119" t="s">
        <v>106</v>
      </c>
      <c r="D1311" s="119" t="s">
        <v>118</v>
      </c>
      <c r="E1311" s="29" t="s">
        <v>5</v>
      </c>
      <c r="F1311" s="119" t="s">
        <v>179</v>
      </c>
      <c r="G1311" s="119" t="s">
        <v>181</v>
      </c>
      <c r="H1311" s="119" t="s">
        <v>156</v>
      </c>
      <c r="I1311" s="53"/>
      <c r="J1311" s="52"/>
      <c r="K1311" s="100"/>
      <c r="L1311" s="36"/>
      <c r="M1311" s="36"/>
    </row>
    <row r="1312" spans="2:13" hidden="1">
      <c r="B1312" s="119">
        <v>673</v>
      </c>
      <c r="C1312" s="119" t="s">
        <v>106</v>
      </c>
      <c r="D1312" s="119" t="s">
        <v>118</v>
      </c>
      <c r="E1312" s="29" t="s">
        <v>5</v>
      </c>
      <c r="F1312" s="119" t="s">
        <v>179</v>
      </c>
      <c r="G1312" s="119" t="s">
        <v>181</v>
      </c>
      <c r="H1312" s="119" t="s">
        <v>156</v>
      </c>
      <c r="I1312" s="53"/>
      <c r="J1312" s="52"/>
      <c r="K1312" s="100"/>
      <c r="L1312" s="36"/>
      <c r="M1312" s="36"/>
    </row>
    <row r="1313" spans="2:13" hidden="1">
      <c r="B1313" s="119">
        <v>674</v>
      </c>
      <c r="C1313" s="119" t="s">
        <v>106</v>
      </c>
      <c r="D1313" s="119" t="s">
        <v>118</v>
      </c>
      <c r="E1313" s="29" t="s">
        <v>5</v>
      </c>
      <c r="F1313" s="119" t="s">
        <v>179</v>
      </c>
      <c r="G1313" s="119" t="s">
        <v>181</v>
      </c>
      <c r="H1313" s="119" t="s">
        <v>156</v>
      </c>
      <c r="I1313" s="53"/>
      <c r="J1313" s="52"/>
      <c r="K1313" s="100"/>
      <c r="L1313" s="36"/>
      <c r="M1313" s="36"/>
    </row>
    <row r="1314" spans="2:13">
      <c r="B1314" s="119">
        <v>675</v>
      </c>
      <c r="C1314" s="119" t="s">
        <v>609</v>
      </c>
      <c r="D1314" s="119" t="s">
        <v>118</v>
      </c>
      <c r="E1314" s="29" t="s">
        <v>5</v>
      </c>
      <c r="F1314" s="119" t="s">
        <v>179</v>
      </c>
      <c r="G1314" s="119" t="s">
        <v>181</v>
      </c>
      <c r="H1314" s="119" t="s">
        <v>156</v>
      </c>
      <c r="I1314" s="53"/>
      <c r="J1314" s="52"/>
      <c r="K1314" s="100"/>
      <c r="L1314" s="36"/>
      <c r="M1314" s="36"/>
    </row>
    <row r="1315" spans="2:13">
      <c r="B1315" s="119">
        <v>676</v>
      </c>
      <c r="C1315" s="119" t="s">
        <v>609</v>
      </c>
      <c r="D1315" s="119" t="s">
        <v>118</v>
      </c>
      <c r="E1315" s="29" t="s">
        <v>5</v>
      </c>
      <c r="F1315" s="119" t="s">
        <v>179</v>
      </c>
      <c r="G1315" s="119" t="s">
        <v>181</v>
      </c>
      <c r="H1315" s="119" t="s">
        <v>156</v>
      </c>
      <c r="I1315" s="53"/>
      <c r="J1315" s="52"/>
      <c r="K1315" s="100"/>
      <c r="L1315" s="36"/>
      <c r="M1315" s="36"/>
    </row>
    <row r="1316" spans="2:13">
      <c r="B1316" s="119">
        <v>677</v>
      </c>
      <c r="C1316" s="119" t="s">
        <v>609</v>
      </c>
      <c r="D1316" s="119" t="s">
        <v>118</v>
      </c>
      <c r="E1316" s="29" t="s">
        <v>5</v>
      </c>
      <c r="F1316" s="119" t="s">
        <v>179</v>
      </c>
      <c r="G1316" s="119" t="s">
        <v>181</v>
      </c>
      <c r="H1316" s="119" t="s">
        <v>156</v>
      </c>
      <c r="I1316" s="53"/>
      <c r="J1316" s="52"/>
      <c r="K1316" s="100"/>
      <c r="L1316" s="36"/>
      <c r="M1316" s="36"/>
    </row>
    <row r="1317" spans="2:13" hidden="1">
      <c r="B1317" s="119">
        <v>678</v>
      </c>
      <c r="C1317" s="119" t="s">
        <v>106</v>
      </c>
      <c r="D1317" s="119" t="s">
        <v>118</v>
      </c>
      <c r="E1317" s="29" t="s">
        <v>5</v>
      </c>
      <c r="F1317" s="119" t="s">
        <v>179</v>
      </c>
      <c r="G1317" s="119" t="s">
        <v>181</v>
      </c>
      <c r="H1317" s="119" t="s">
        <v>156</v>
      </c>
      <c r="I1317" s="53"/>
      <c r="J1317" s="52"/>
      <c r="K1317" s="100"/>
      <c r="L1317" s="36"/>
      <c r="M1317" s="36"/>
    </row>
    <row r="1318" spans="2:13">
      <c r="B1318" s="119">
        <v>679</v>
      </c>
      <c r="C1318" s="119" t="s">
        <v>545</v>
      </c>
      <c r="D1318" s="119" t="s">
        <v>118</v>
      </c>
      <c r="E1318" s="29" t="s">
        <v>5</v>
      </c>
      <c r="F1318" s="119" t="s">
        <v>24</v>
      </c>
      <c r="G1318" s="119" t="s">
        <v>185</v>
      </c>
      <c r="H1318" s="119" t="s">
        <v>156</v>
      </c>
      <c r="I1318" s="53"/>
      <c r="J1318" s="52"/>
      <c r="K1318" s="100"/>
      <c r="L1318" s="36"/>
      <c r="M1318" s="36"/>
    </row>
    <row r="1319" spans="2:13" hidden="1">
      <c r="B1319" s="119">
        <v>680</v>
      </c>
      <c r="C1319" s="119" t="s">
        <v>106</v>
      </c>
      <c r="D1319" s="119" t="s">
        <v>118</v>
      </c>
      <c r="E1319" s="29" t="s">
        <v>5</v>
      </c>
      <c r="F1319" s="119" t="s">
        <v>24</v>
      </c>
      <c r="G1319" s="119" t="s">
        <v>438</v>
      </c>
      <c r="H1319" s="119" t="s">
        <v>156</v>
      </c>
      <c r="I1319" s="53"/>
      <c r="J1319" s="52"/>
      <c r="K1319" s="100"/>
      <c r="L1319" s="36"/>
      <c r="M1319" s="36"/>
    </row>
    <row r="1320" spans="2:13">
      <c r="B1320" s="119">
        <v>681</v>
      </c>
      <c r="C1320" s="119" t="s">
        <v>545</v>
      </c>
      <c r="D1320" s="119" t="s">
        <v>118</v>
      </c>
      <c r="E1320" s="29" t="s">
        <v>5</v>
      </c>
      <c r="F1320" s="119" t="s">
        <v>24</v>
      </c>
      <c r="G1320" s="119" t="s">
        <v>187</v>
      </c>
      <c r="H1320" s="119" t="s">
        <v>156</v>
      </c>
      <c r="I1320" s="53"/>
      <c r="J1320" s="52"/>
      <c r="K1320" s="100"/>
      <c r="L1320" s="36"/>
      <c r="M1320" s="36"/>
    </row>
    <row r="1321" spans="2:13" hidden="1">
      <c r="B1321" s="119">
        <v>682</v>
      </c>
      <c r="C1321" s="119" t="s">
        <v>106</v>
      </c>
      <c r="D1321" s="119" t="s">
        <v>118</v>
      </c>
      <c r="E1321" s="29" t="s">
        <v>5</v>
      </c>
      <c r="F1321" s="119" t="s">
        <v>24</v>
      </c>
      <c r="G1321" s="119" t="s">
        <v>622</v>
      </c>
      <c r="H1321" s="119" t="s">
        <v>156</v>
      </c>
      <c r="I1321" s="53"/>
      <c r="J1321" s="52"/>
      <c r="K1321" s="100"/>
      <c r="L1321" s="36"/>
      <c r="M1321" s="36"/>
    </row>
    <row r="1322" spans="2:13" hidden="1">
      <c r="B1322" s="119">
        <v>683</v>
      </c>
      <c r="C1322" s="119" t="s">
        <v>106</v>
      </c>
      <c r="D1322" s="119" t="s">
        <v>118</v>
      </c>
      <c r="E1322" s="29" t="s">
        <v>5</v>
      </c>
      <c r="F1322" s="119" t="s">
        <v>24</v>
      </c>
      <c r="G1322" s="119" t="s">
        <v>622</v>
      </c>
      <c r="H1322" s="119" t="s">
        <v>156</v>
      </c>
      <c r="I1322" s="53"/>
      <c r="J1322" s="52"/>
      <c r="K1322" s="100"/>
      <c r="L1322" s="36"/>
      <c r="M1322" s="36"/>
    </row>
    <row r="1323" spans="2:13" hidden="1">
      <c r="B1323" s="119">
        <v>684</v>
      </c>
      <c r="C1323" s="119" t="s">
        <v>106</v>
      </c>
      <c r="D1323" s="119" t="s">
        <v>118</v>
      </c>
      <c r="E1323" s="29" t="s">
        <v>5</v>
      </c>
      <c r="F1323" s="119" t="s">
        <v>24</v>
      </c>
      <c r="G1323" s="119" t="s">
        <v>622</v>
      </c>
      <c r="H1323" s="119" t="s">
        <v>156</v>
      </c>
      <c r="I1323" s="53"/>
      <c r="J1323" s="52"/>
      <c r="K1323" s="100"/>
      <c r="L1323" s="36"/>
      <c r="M1323" s="36"/>
    </row>
    <row r="1324" spans="2:13">
      <c r="B1324" s="119">
        <v>685</v>
      </c>
      <c r="C1324" s="119" t="s">
        <v>609</v>
      </c>
      <c r="D1324" s="119" t="s">
        <v>118</v>
      </c>
      <c r="E1324" s="29" t="s">
        <v>5</v>
      </c>
      <c r="F1324" s="119" t="s">
        <v>24</v>
      </c>
      <c r="G1324" s="119" t="s">
        <v>304</v>
      </c>
      <c r="H1324" s="119" t="s">
        <v>156</v>
      </c>
      <c r="I1324" s="53"/>
      <c r="J1324" s="52"/>
      <c r="K1324" s="100"/>
      <c r="L1324" s="36"/>
      <c r="M1324" s="36"/>
    </row>
    <row r="1325" spans="2:13" hidden="1">
      <c r="B1325" s="119">
        <v>686</v>
      </c>
      <c r="C1325" s="119" t="s">
        <v>106</v>
      </c>
      <c r="D1325" s="119" t="s">
        <v>118</v>
      </c>
      <c r="E1325" s="29" t="s">
        <v>5</v>
      </c>
      <c r="F1325" s="119" t="s">
        <v>24</v>
      </c>
      <c r="G1325" s="119" t="s">
        <v>252</v>
      </c>
      <c r="H1325" s="119" t="s">
        <v>156</v>
      </c>
      <c r="I1325" s="53"/>
      <c r="J1325" s="52"/>
      <c r="K1325" s="100"/>
      <c r="L1325" s="36"/>
      <c r="M1325" s="36"/>
    </row>
    <row r="1326" spans="2:13">
      <c r="B1326" s="119">
        <v>687</v>
      </c>
      <c r="C1326" s="119" t="s">
        <v>609</v>
      </c>
      <c r="D1326" s="119" t="s">
        <v>118</v>
      </c>
      <c r="E1326" s="29" t="s">
        <v>5</v>
      </c>
      <c r="F1326" s="119" t="s">
        <v>24</v>
      </c>
      <c r="G1326" s="119" t="s">
        <v>252</v>
      </c>
      <c r="H1326" s="119" t="s">
        <v>156</v>
      </c>
      <c r="I1326" s="53"/>
      <c r="J1326" s="52"/>
      <c r="K1326" s="100"/>
      <c r="L1326" s="36"/>
      <c r="M1326" s="36"/>
    </row>
    <row r="1327" spans="2:13" hidden="1">
      <c r="B1327" s="119">
        <v>688</v>
      </c>
      <c r="C1327" s="119" t="s">
        <v>106</v>
      </c>
      <c r="D1327" s="119" t="s">
        <v>118</v>
      </c>
      <c r="E1327" s="29" t="s">
        <v>5</v>
      </c>
      <c r="F1327" s="119" t="s">
        <v>24</v>
      </c>
      <c r="G1327" s="119" t="s">
        <v>252</v>
      </c>
      <c r="H1327" s="119" t="s">
        <v>156</v>
      </c>
      <c r="I1327" s="53"/>
      <c r="J1327" s="52"/>
      <c r="K1327" s="100"/>
      <c r="L1327" s="36"/>
      <c r="M1327" s="36"/>
    </row>
    <row r="1328" spans="2:13">
      <c r="B1328" s="119">
        <v>689</v>
      </c>
      <c r="C1328" s="119" t="s">
        <v>609</v>
      </c>
      <c r="D1328" s="119" t="s">
        <v>118</v>
      </c>
      <c r="E1328" s="29" t="s">
        <v>5</v>
      </c>
      <c r="F1328" s="119" t="s">
        <v>24</v>
      </c>
      <c r="G1328" s="119" t="s">
        <v>252</v>
      </c>
      <c r="H1328" s="119" t="s">
        <v>156</v>
      </c>
      <c r="I1328" s="53"/>
      <c r="J1328" s="52"/>
      <c r="K1328" s="100"/>
      <c r="L1328" s="36"/>
      <c r="M1328" s="36"/>
    </row>
    <row r="1329" spans="2:13" hidden="1">
      <c r="B1329" s="119">
        <v>690</v>
      </c>
      <c r="C1329" s="119" t="s">
        <v>106</v>
      </c>
      <c r="D1329" s="119" t="s">
        <v>118</v>
      </c>
      <c r="E1329" s="29" t="s">
        <v>5</v>
      </c>
      <c r="F1329" s="119" t="s">
        <v>24</v>
      </c>
      <c r="G1329" s="119" t="s">
        <v>252</v>
      </c>
      <c r="H1329" s="119" t="s">
        <v>156</v>
      </c>
      <c r="I1329" s="53"/>
      <c r="J1329" s="52"/>
      <c r="K1329" s="100"/>
      <c r="L1329" s="36"/>
      <c r="M1329" s="36"/>
    </row>
    <row r="1330" spans="2:13" hidden="1">
      <c r="B1330" s="119">
        <v>691</v>
      </c>
      <c r="C1330" s="119" t="s">
        <v>106</v>
      </c>
      <c r="D1330" s="119" t="s">
        <v>118</v>
      </c>
      <c r="E1330" s="29" t="s">
        <v>5</v>
      </c>
      <c r="F1330" s="119" t="s">
        <v>24</v>
      </c>
      <c r="G1330" s="119" t="s">
        <v>252</v>
      </c>
      <c r="H1330" s="119" t="s">
        <v>156</v>
      </c>
      <c r="I1330" s="53"/>
      <c r="J1330" s="52"/>
      <c r="K1330" s="100"/>
      <c r="L1330" s="36"/>
      <c r="M1330" s="36"/>
    </row>
    <row r="1331" spans="2:13" hidden="1">
      <c r="B1331" s="119">
        <v>692</v>
      </c>
      <c r="C1331" s="119" t="s">
        <v>106</v>
      </c>
      <c r="D1331" s="119" t="s">
        <v>118</v>
      </c>
      <c r="E1331" s="29" t="s">
        <v>5</v>
      </c>
      <c r="F1331" s="119" t="s">
        <v>24</v>
      </c>
      <c r="G1331" s="119" t="s">
        <v>337</v>
      </c>
      <c r="H1331" s="119" t="s">
        <v>156</v>
      </c>
      <c r="I1331" s="53"/>
      <c r="J1331" s="52"/>
      <c r="K1331" s="100"/>
      <c r="L1331" s="36"/>
      <c r="M1331" s="36"/>
    </row>
    <row r="1332" spans="2:13" hidden="1">
      <c r="B1332" s="119">
        <v>693</v>
      </c>
      <c r="C1332" s="119" t="s">
        <v>106</v>
      </c>
      <c r="D1332" s="119" t="s">
        <v>118</v>
      </c>
      <c r="E1332" s="29" t="s">
        <v>5</v>
      </c>
      <c r="F1332" s="119" t="s">
        <v>24</v>
      </c>
      <c r="G1332" s="119" t="s">
        <v>192</v>
      </c>
      <c r="H1332" s="119" t="s">
        <v>156</v>
      </c>
      <c r="I1332" s="53"/>
      <c r="J1332" s="52"/>
      <c r="K1332" s="100"/>
      <c r="L1332" s="36"/>
      <c r="M1332" s="36"/>
    </row>
    <row r="1333" spans="2:13">
      <c r="B1333" s="119">
        <v>694</v>
      </c>
      <c r="C1333" s="119" t="s">
        <v>609</v>
      </c>
      <c r="D1333" s="119" t="s">
        <v>118</v>
      </c>
      <c r="E1333" s="29" t="s">
        <v>5</v>
      </c>
      <c r="F1333" s="119" t="s">
        <v>24</v>
      </c>
      <c r="G1333" s="119" t="s">
        <v>192</v>
      </c>
      <c r="H1333" s="119" t="s">
        <v>156</v>
      </c>
      <c r="I1333" s="53"/>
      <c r="J1333" s="52"/>
      <c r="K1333" s="100"/>
      <c r="L1333" s="36"/>
      <c r="M1333" s="36"/>
    </row>
    <row r="1334" spans="2:13" hidden="1">
      <c r="B1334" s="119">
        <v>695</v>
      </c>
      <c r="C1334" s="119" t="s">
        <v>106</v>
      </c>
      <c r="D1334" s="119" t="s">
        <v>118</v>
      </c>
      <c r="E1334" s="29" t="s">
        <v>5</v>
      </c>
      <c r="F1334" s="119" t="s">
        <v>24</v>
      </c>
      <c r="G1334" s="119" t="s">
        <v>192</v>
      </c>
      <c r="H1334" s="119" t="s">
        <v>156</v>
      </c>
      <c r="I1334" s="53"/>
      <c r="J1334" s="52"/>
      <c r="K1334" s="100"/>
      <c r="L1334" s="36"/>
      <c r="M1334" s="36"/>
    </row>
    <row r="1335" spans="2:13" hidden="1">
      <c r="B1335" s="119">
        <v>696</v>
      </c>
      <c r="C1335" s="119" t="s">
        <v>106</v>
      </c>
      <c r="D1335" s="119" t="s">
        <v>118</v>
      </c>
      <c r="E1335" s="29" t="s">
        <v>5</v>
      </c>
      <c r="F1335" s="119" t="s">
        <v>24</v>
      </c>
      <c r="G1335" s="119" t="s">
        <v>192</v>
      </c>
      <c r="H1335" s="119" t="s">
        <v>156</v>
      </c>
      <c r="I1335" s="53"/>
      <c r="J1335" s="52"/>
      <c r="K1335" s="100"/>
      <c r="L1335" s="36"/>
      <c r="M1335" s="36"/>
    </row>
    <row r="1336" spans="2:13" hidden="1">
      <c r="B1336" s="119">
        <v>697</v>
      </c>
      <c r="C1336" s="119" t="s">
        <v>106</v>
      </c>
      <c r="D1336" s="119" t="s">
        <v>118</v>
      </c>
      <c r="E1336" s="29" t="s">
        <v>5</v>
      </c>
      <c r="F1336" s="119" t="s">
        <v>24</v>
      </c>
      <c r="G1336" s="119" t="s">
        <v>192</v>
      </c>
      <c r="H1336" s="119" t="s">
        <v>156</v>
      </c>
      <c r="I1336" s="53"/>
      <c r="J1336" s="52"/>
      <c r="K1336" s="100"/>
      <c r="L1336" s="36"/>
      <c r="M1336" s="36"/>
    </row>
    <row r="1337" spans="2:13" hidden="1">
      <c r="B1337" s="119">
        <v>698</v>
      </c>
      <c r="C1337" s="119" t="s">
        <v>106</v>
      </c>
      <c r="D1337" s="119" t="s">
        <v>118</v>
      </c>
      <c r="E1337" s="29" t="s">
        <v>5</v>
      </c>
      <c r="F1337" s="119" t="s">
        <v>24</v>
      </c>
      <c r="G1337" s="119" t="s">
        <v>192</v>
      </c>
      <c r="H1337" s="119" t="s">
        <v>156</v>
      </c>
      <c r="I1337" s="53"/>
      <c r="J1337" s="52"/>
      <c r="K1337" s="100"/>
      <c r="L1337" s="36"/>
      <c r="M1337" s="36"/>
    </row>
    <row r="1338" spans="2:13" hidden="1">
      <c r="B1338" s="119">
        <v>699</v>
      </c>
      <c r="C1338" s="119" t="s">
        <v>106</v>
      </c>
      <c r="D1338" s="119" t="s">
        <v>118</v>
      </c>
      <c r="E1338" s="29" t="s">
        <v>5</v>
      </c>
      <c r="F1338" s="119" t="s">
        <v>24</v>
      </c>
      <c r="G1338" s="119" t="s">
        <v>192</v>
      </c>
      <c r="H1338" s="119" t="s">
        <v>156</v>
      </c>
      <c r="I1338" s="53"/>
      <c r="J1338" s="52"/>
      <c r="K1338" s="100"/>
      <c r="L1338" s="36"/>
      <c r="M1338" s="36"/>
    </row>
    <row r="1339" spans="2:13" hidden="1">
      <c r="B1339" s="119">
        <v>700</v>
      </c>
      <c r="C1339" s="119" t="s">
        <v>106</v>
      </c>
      <c r="D1339" s="119" t="s">
        <v>118</v>
      </c>
      <c r="E1339" s="29" t="s">
        <v>5</v>
      </c>
      <c r="F1339" s="119" t="s">
        <v>24</v>
      </c>
      <c r="G1339" s="119" t="s">
        <v>192</v>
      </c>
      <c r="H1339" s="119" t="s">
        <v>156</v>
      </c>
      <c r="I1339" s="53"/>
      <c r="J1339" s="52"/>
      <c r="K1339" s="100"/>
      <c r="L1339" s="36"/>
      <c r="M1339" s="36"/>
    </row>
    <row r="1340" spans="2:13" hidden="1">
      <c r="B1340" s="119">
        <v>701</v>
      </c>
      <c r="C1340" s="119" t="s">
        <v>106</v>
      </c>
      <c r="D1340" s="119" t="s">
        <v>118</v>
      </c>
      <c r="E1340" s="29" t="s">
        <v>5</v>
      </c>
      <c r="F1340" s="119" t="s">
        <v>24</v>
      </c>
      <c r="G1340" s="119" t="s">
        <v>192</v>
      </c>
      <c r="H1340" s="119" t="s">
        <v>156</v>
      </c>
      <c r="I1340" s="53"/>
      <c r="J1340" s="52"/>
      <c r="K1340" s="100"/>
      <c r="L1340" s="36"/>
      <c r="M1340" s="36"/>
    </row>
    <row r="1341" spans="2:13" hidden="1">
      <c r="B1341" s="119">
        <v>702</v>
      </c>
      <c r="C1341" s="119" t="s">
        <v>106</v>
      </c>
      <c r="D1341" s="119" t="s">
        <v>118</v>
      </c>
      <c r="E1341" s="29" t="s">
        <v>5</v>
      </c>
      <c r="F1341" s="119" t="s">
        <v>24</v>
      </c>
      <c r="G1341" s="119" t="s">
        <v>192</v>
      </c>
      <c r="H1341" s="119" t="s">
        <v>156</v>
      </c>
      <c r="I1341" s="53"/>
      <c r="J1341" s="52"/>
      <c r="K1341" s="100"/>
      <c r="L1341" s="36"/>
      <c r="M1341" s="36"/>
    </row>
    <row r="1342" spans="2:13" hidden="1">
      <c r="B1342" s="119">
        <v>703</v>
      </c>
      <c r="C1342" s="119" t="s">
        <v>106</v>
      </c>
      <c r="D1342" s="119" t="s">
        <v>118</v>
      </c>
      <c r="E1342" s="29" t="s">
        <v>5</v>
      </c>
      <c r="F1342" s="119" t="s">
        <v>24</v>
      </c>
      <c r="G1342" s="119" t="s">
        <v>192</v>
      </c>
      <c r="H1342" s="119" t="s">
        <v>156</v>
      </c>
      <c r="I1342" s="53"/>
      <c r="J1342" s="52"/>
      <c r="K1342" s="100"/>
      <c r="L1342" s="36"/>
      <c r="M1342" s="36"/>
    </row>
    <row r="1343" spans="2:13" hidden="1">
      <c r="B1343" s="119">
        <v>704</v>
      </c>
      <c r="C1343" s="119" t="s">
        <v>106</v>
      </c>
      <c r="D1343" s="119" t="s">
        <v>118</v>
      </c>
      <c r="E1343" s="29" t="s">
        <v>5</v>
      </c>
      <c r="F1343" s="119" t="s">
        <v>24</v>
      </c>
      <c r="G1343" s="119" t="s">
        <v>192</v>
      </c>
      <c r="H1343" s="119" t="s">
        <v>156</v>
      </c>
      <c r="I1343" s="53"/>
      <c r="J1343" s="52"/>
      <c r="K1343" s="100"/>
      <c r="L1343" s="36"/>
      <c r="M1343" s="36"/>
    </row>
    <row r="1344" spans="2:13" hidden="1">
      <c r="B1344" s="119">
        <v>705</v>
      </c>
      <c r="C1344" s="119" t="s">
        <v>106</v>
      </c>
      <c r="D1344" s="119" t="s">
        <v>118</v>
      </c>
      <c r="E1344" s="29" t="s">
        <v>5</v>
      </c>
      <c r="F1344" s="119" t="s">
        <v>24</v>
      </c>
      <c r="G1344" s="119" t="s">
        <v>192</v>
      </c>
      <c r="H1344" s="119" t="s">
        <v>156</v>
      </c>
      <c r="I1344" s="53"/>
      <c r="J1344" s="52"/>
      <c r="K1344" s="100"/>
      <c r="L1344" s="36"/>
      <c r="M1344" s="36"/>
    </row>
    <row r="1345" spans="2:13" hidden="1">
      <c r="B1345" s="119">
        <v>706</v>
      </c>
      <c r="C1345" s="119" t="s">
        <v>106</v>
      </c>
      <c r="D1345" s="119" t="s">
        <v>118</v>
      </c>
      <c r="E1345" s="29" t="s">
        <v>5</v>
      </c>
      <c r="F1345" s="119" t="s">
        <v>24</v>
      </c>
      <c r="G1345" s="119" t="s">
        <v>192</v>
      </c>
      <c r="H1345" s="119" t="s">
        <v>156</v>
      </c>
      <c r="I1345" s="53"/>
      <c r="J1345" s="52"/>
      <c r="K1345" s="100"/>
      <c r="L1345" s="36"/>
      <c r="M1345" s="36"/>
    </row>
    <row r="1346" spans="2:13" hidden="1">
      <c r="B1346" s="119">
        <v>707</v>
      </c>
      <c r="C1346" s="119" t="s">
        <v>106</v>
      </c>
      <c r="D1346" s="119" t="s">
        <v>118</v>
      </c>
      <c r="E1346" s="29" t="s">
        <v>5</v>
      </c>
      <c r="F1346" s="119" t="s">
        <v>24</v>
      </c>
      <c r="G1346" s="119" t="s">
        <v>192</v>
      </c>
      <c r="H1346" s="119" t="s">
        <v>156</v>
      </c>
      <c r="I1346" s="53"/>
      <c r="J1346" s="52"/>
      <c r="K1346" s="100"/>
      <c r="L1346" s="36"/>
      <c r="M1346" s="36"/>
    </row>
    <row r="1347" spans="2:13" hidden="1">
      <c r="B1347" s="119">
        <v>708</v>
      </c>
      <c r="C1347" s="119" t="s">
        <v>106</v>
      </c>
      <c r="D1347" s="119" t="s">
        <v>118</v>
      </c>
      <c r="E1347" s="29" t="s">
        <v>5</v>
      </c>
      <c r="F1347" s="119" t="s">
        <v>24</v>
      </c>
      <c r="G1347" s="119" t="s">
        <v>192</v>
      </c>
      <c r="H1347" s="119" t="s">
        <v>156</v>
      </c>
      <c r="I1347" s="53"/>
      <c r="J1347" s="52"/>
      <c r="K1347" s="100"/>
      <c r="L1347" s="36"/>
      <c r="M1347" s="36"/>
    </row>
    <row r="1348" spans="2:13" hidden="1">
      <c r="B1348" s="119">
        <v>709</v>
      </c>
      <c r="C1348" s="119" t="s">
        <v>106</v>
      </c>
      <c r="D1348" s="119" t="s">
        <v>118</v>
      </c>
      <c r="E1348" s="29" t="s">
        <v>5</v>
      </c>
      <c r="F1348" s="119" t="s">
        <v>24</v>
      </c>
      <c r="G1348" s="119" t="s">
        <v>192</v>
      </c>
      <c r="H1348" s="119" t="s">
        <v>156</v>
      </c>
      <c r="I1348" s="53"/>
      <c r="J1348" s="52"/>
      <c r="K1348" s="100"/>
      <c r="L1348" s="36"/>
      <c r="M1348" s="36"/>
    </row>
    <row r="1349" spans="2:13">
      <c r="B1349" s="119">
        <v>710</v>
      </c>
      <c r="C1349" s="119" t="s">
        <v>545</v>
      </c>
      <c r="D1349" s="119" t="s">
        <v>118</v>
      </c>
      <c r="E1349" s="29" t="s">
        <v>5</v>
      </c>
      <c r="F1349" s="119" t="s">
        <v>24</v>
      </c>
      <c r="G1349" s="119" t="s">
        <v>192</v>
      </c>
      <c r="H1349" s="119" t="s">
        <v>156</v>
      </c>
      <c r="I1349" s="53"/>
      <c r="J1349" s="52"/>
      <c r="K1349" s="100"/>
      <c r="L1349" s="36"/>
      <c r="M1349" s="36"/>
    </row>
    <row r="1350" spans="2:13" hidden="1">
      <c r="B1350" s="119">
        <v>711</v>
      </c>
      <c r="C1350" s="119" t="s">
        <v>106</v>
      </c>
      <c r="D1350" s="119" t="s">
        <v>118</v>
      </c>
      <c r="E1350" s="29" t="s">
        <v>5</v>
      </c>
      <c r="F1350" s="119" t="s">
        <v>24</v>
      </c>
      <c r="G1350" s="119" t="s">
        <v>192</v>
      </c>
      <c r="H1350" s="119" t="s">
        <v>156</v>
      </c>
      <c r="I1350" s="53"/>
      <c r="J1350" s="52"/>
      <c r="K1350" s="100"/>
      <c r="L1350" s="36"/>
      <c r="M1350" s="36"/>
    </row>
    <row r="1351" spans="2:13" hidden="1">
      <c r="B1351" s="119">
        <v>712</v>
      </c>
      <c r="C1351" s="119" t="s">
        <v>106</v>
      </c>
      <c r="D1351" s="119" t="s">
        <v>118</v>
      </c>
      <c r="E1351" s="29" t="s">
        <v>5</v>
      </c>
      <c r="F1351" s="119" t="s">
        <v>24</v>
      </c>
      <c r="G1351" s="119" t="s">
        <v>192</v>
      </c>
      <c r="H1351" s="119" t="s">
        <v>156</v>
      </c>
      <c r="I1351" s="53"/>
      <c r="J1351" s="52"/>
      <c r="K1351" s="100"/>
      <c r="L1351" s="36"/>
      <c r="M1351" s="36"/>
    </row>
    <row r="1352" spans="2:13" hidden="1">
      <c r="B1352" s="119">
        <v>713</v>
      </c>
      <c r="C1352" s="119" t="s">
        <v>106</v>
      </c>
      <c r="D1352" s="119" t="s">
        <v>118</v>
      </c>
      <c r="E1352" s="29" t="s">
        <v>5</v>
      </c>
      <c r="F1352" s="119" t="s">
        <v>24</v>
      </c>
      <c r="G1352" s="119" t="s">
        <v>192</v>
      </c>
      <c r="H1352" s="119" t="s">
        <v>156</v>
      </c>
      <c r="I1352" s="53"/>
      <c r="J1352" s="52"/>
      <c r="K1352" s="100"/>
      <c r="L1352" s="36"/>
      <c r="M1352" s="36"/>
    </row>
    <row r="1353" spans="2:13">
      <c r="B1353" s="119">
        <v>714</v>
      </c>
      <c r="C1353" s="119" t="s">
        <v>609</v>
      </c>
      <c r="D1353" s="119" t="s">
        <v>118</v>
      </c>
      <c r="E1353" s="29" t="s">
        <v>5</v>
      </c>
      <c r="F1353" s="119" t="s">
        <v>24</v>
      </c>
      <c r="G1353" s="119" t="s">
        <v>254</v>
      </c>
      <c r="H1353" s="119" t="s">
        <v>156</v>
      </c>
      <c r="I1353" s="53"/>
      <c r="J1353" s="52"/>
      <c r="K1353" s="100"/>
      <c r="L1353" s="36"/>
      <c r="M1353" s="36"/>
    </row>
    <row r="1354" spans="2:13">
      <c r="B1354" s="119">
        <v>715</v>
      </c>
      <c r="C1354" s="119" t="s">
        <v>545</v>
      </c>
      <c r="D1354" s="119" t="s">
        <v>118</v>
      </c>
      <c r="E1354" s="29" t="s">
        <v>5</v>
      </c>
      <c r="F1354" s="119" t="s">
        <v>24</v>
      </c>
      <c r="G1354" s="119" t="s">
        <v>196</v>
      </c>
      <c r="H1354" s="119" t="s">
        <v>156</v>
      </c>
      <c r="I1354" s="53"/>
      <c r="J1354" s="52"/>
      <c r="K1354" s="100"/>
      <c r="L1354" s="36"/>
      <c r="M1354" s="36"/>
    </row>
    <row r="1355" spans="2:13" hidden="1">
      <c r="B1355" s="119">
        <v>716</v>
      </c>
      <c r="C1355" s="119" t="s">
        <v>106</v>
      </c>
      <c r="D1355" s="119" t="s">
        <v>118</v>
      </c>
      <c r="E1355" s="29" t="s">
        <v>5</v>
      </c>
      <c r="F1355" s="119" t="s">
        <v>24</v>
      </c>
      <c r="G1355" s="119" t="s">
        <v>623</v>
      </c>
      <c r="H1355" s="119" t="s">
        <v>156</v>
      </c>
      <c r="I1355" s="53"/>
      <c r="J1355" s="52"/>
      <c r="K1355" s="100"/>
      <c r="L1355" s="36"/>
      <c r="M1355" s="36"/>
    </row>
    <row r="1356" spans="2:13" hidden="1">
      <c r="B1356" s="119">
        <v>717</v>
      </c>
      <c r="C1356" s="119" t="s">
        <v>106</v>
      </c>
      <c r="D1356" s="119" t="s">
        <v>118</v>
      </c>
      <c r="E1356" s="29" t="s">
        <v>5</v>
      </c>
      <c r="F1356" s="119" t="s">
        <v>59</v>
      </c>
      <c r="G1356" s="119" t="s">
        <v>624</v>
      </c>
      <c r="H1356" s="119" t="s">
        <v>156</v>
      </c>
      <c r="I1356" s="53"/>
      <c r="J1356" s="52"/>
      <c r="K1356" s="100"/>
      <c r="L1356" s="36"/>
      <c r="M1356" s="36"/>
    </row>
    <row r="1357" spans="2:13" hidden="1">
      <c r="B1357" s="119">
        <v>718</v>
      </c>
      <c r="C1357" s="119" t="s">
        <v>106</v>
      </c>
      <c r="D1357" s="119" t="s">
        <v>118</v>
      </c>
      <c r="E1357" s="29" t="s">
        <v>5</v>
      </c>
      <c r="F1357" s="119" t="s">
        <v>59</v>
      </c>
      <c r="G1357" s="119" t="s">
        <v>624</v>
      </c>
      <c r="H1357" s="119" t="s">
        <v>156</v>
      </c>
      <c r="I1357" s="53"/>
      <c r="J1357" s="52"/>
      <c r="K1357" s="100"/>
      <c r="L1357" s="36"/>
      <c r="M1357" s="36"/>
    </row>
    <row r="1358" spans="2:13" hidden="1">
      <c r="B1358" s="119">
        <v>719</v>
      </c>
      <c r="C1358" s="119" t="s">
        <v>106</v>
      </c>
      <c r="D1358" s="119" t="s">
        <v>118</v>
      </c>
      <c r="E1358" s="29" t="s">
        <v>5</v>
      </c>
      <c r="F1358" s="119" t="s">
        <v>59</v>
      </c>
      <c r="G1358" s="119" t="s">
        <v>625</v>
      </c>
      <c r="H1358" s="119" t="s">
        <v>156</v>
      </c>
      <c r="I1358" s="53"/>
      <c r="J1358" s="52"/>
      <c r="K1358" s="100"/>
      <c r="L1358" s="36"/>
      <c r="M1358" s="36"/>
    </row>
    <row r="1359" spans="2:13">
      <c r="B1359" s="119">
        <v>720</v>
      </c>
      <c r="C1359" s="119" t="s">
        <v>609</v>
      </c>
      <c r="D1359" s="119" t="s">
        <v>118</v>
      </c>
      <c r="E1359" s="29" t="s">
        <v>5</v>
      </c>
      <c r="F1359" s="119" t="s">
        <v>59</v>
      </c>
      <c r="G1359" s="119" t="s">
        <v>626</v>
      </c>
      <c r="H1359" s="119" t="s">
        <v>156</v>
      </c>
      <c r="I1359" s="53"/>
      <c r="J1359" s="52"/>
      <c r="K1359" s="100"/>
      <c r="L1359" s="36"/>
      <c r="M1359" s="36"/>
    </row>
    <row r="1360" spans="2:13">
      <c r="B1360" s="119">
        <v>721</v>
      </c>
      <c r="C1360" s="119" t="s">
        <v>609</v>
      </c>
      <c r="D1360" s="119" t="s">
        <v>118</v>
      </c>
      <c r="E1360" s="29" t="s">
        <v>5</v>
      </c>
      <c r="F1360" s="119" t="s">
        <v>59</v>
      </c>
      <c r="G1360" s="119" t="s">
        <v>59</v>
      </c>
      <c r="H1360" s="119" t="s">
        <v>156</v>
      </c>
      <c r="I1360" s="53"/>
      <c r="J1360" s="52"/>
      <c r="K1360" s="100"/>
      <c r="L1360" s="36"/>
      <c r="M1360" s="36"/>
    </row>
    <row r="1361" spans="2:13" hidden="1">
      <c r="B1361" s="119">
        <v>722</v>
      </c>
      <c r="C1361" s="119" t="s">
        <v>106</v>
      </c>
      <c r="D1361" s="119" t="s">
        <v>118</v>
      </c>
      <c r="E1361" s="29" t="s">
        <v>5</v>
      </c>
      <c r="F1361" s="119" t="s">
        <v>59</v>
      </c>
      <c r="G1361" s="119" t="s">
        <v>59</v>
      </c>
      <c r="H1361" s="119" t="s">
        <v>156</v>
      </c>
      <c r="I1361" s="53"/>
      <c r="J1361" s="52"/>
      <c r="K1361" s="100"/>
      <c r="L1361" s="36"/>
      <c r="M1361" s="36"/>
    </row>
    <row r="1362" spans="2:13" hidden="1">
      <c r="B1362" s="119">
        <v>723</v>
      </c>
      <c r="C1362" s="119" t="s">
        <v>106</v>
      </c>
      <c r="D1362" s="119" t="s">
        <v>118</v>
      </c>
      <c r="E1362" s="29" t="s">
        <v>5</v>
      </c>
      <c r="F1362" s="119" t="s">
        <v>59</v>
      </c>
      <c r="G1362" s="119" t="s">
        <v>59</v>
      </c>
      <c r="H1362" s="119" t="s">
        <v>156</v>
      </c>
      <c r="I1362" s="53"/>
      <c r="J1362" s="52"/>
      <c r="K1362" s="100"/>
      <c r="L1362" s="36"/>
      <c r="M1362" s="36"/>
    </row>
    <row r="1363" spans="2:13">
      <c r="B1363" s="119">
        <v>724</v>
      </c>
      <c r="C1363" s="119" t="s">
        <v>545</v>
      </c>
      <c r="D1363" s="119" t="s">
        <v>118</v>
      </c>
      <c r="E1363" s="29" t="s">
        <v>5</v>
      </c>
      <c r="F1363" s="119" t="s">
        <v>59</v>
      </c>
      <c r="G1363" s="119" t="s">
        <v>627</v>
      </c>
      <c r="H1363" s="119" t="s">
        <v>156</v>
      </c>
      <c r="I1363" s="53"/>
      <c r="J1363" s="52"/>
      <c r="K1363" s="100"/>
      <c r="L1363" s="36"/>
      <c r="M1363" s="36"/>
    </row>
    <row r="1364" spans="2:13" hidden="1">
      <c r="B1364" s="119">
        <v>725</v>
      </c>
      <c r="C1364" s="119" t="s">
        <v>106</v>
      </c>
      <c r="D1364" s="119" t="s">
        <v>118</v>
      </c>
      <c r="E1364" s="29" t="s">
        <v>5</v>
      </c>
      <c r="F1364" s="119" t="s">
        <v>59</v>
      </c>
      <c r="G1364" s="119" t="s">
        <v>628</v>
      </c>
      <c r="H1364" s="119" t="s">
        <v>156</v>
      </c>
      <c r="I1364" s="53"/>
      <c r="J1364" s="52"/>
      <c r="K1364" s="100"/>
      <c r="L1364" s="36"/>
      <c r="M1364" s="36"/>
    </row>
    <row r="1365" spans="2:13" hidden="1">
      <c r="B1365" s="119">
        <v>726</v>
      </c>
      <c r="C1365" s="119" t="s">
        <v>106</v>
      </c>
      <c r="D1365" s="119" t="s">
        <v>118</v>
      </c>
      <c r="E1365" s="29" t="s">
        <v>5</v>
      </c>
      <c r="F1365" s="119" t="s">
        <v>204</v>
      </c>
      <c r="G1365" s="119" t="s">
        <v>629</v>
      </c>
      <c r="H1365" s="119" t="s">
        <v>156</v>
      </c>
      <c r="I1365" s="53"/>
      <c r="J1365" s="52"/>
      <c r="K1365" s="100"/>
      <c r="L1365" s="36"/>
      <c r="M1365" s="36"/>
    </row>
    <row r="1366" spans="2:13" hidden="1">
      <c r="B1366" s="119">
        <v>727</v>
      </c>
      <c r="C1366" s="119" t="s">
        <v>106</v>
      </c>
      <c r="D1366" s="119" t="s">
        <v>118</v>
      </c>
      <c r="E1366" s="29" t="s">
        <v>5</v>
      </c>
      <c r="F1366" s="119" t="s">
        <v>204</v>
      </c>
      <c r="G1366" s="119" t="s">
        <v>630</v>
      </c>
      <c r="H1366" s="119" t="s">
        <v>156</v>
      </c>
      <c r="I1366" s="53"/>
      <c r="J1366" s="52"/>
      <c r="K1366" s="100"/>
      <c r="L1366" s="36"/>
      <c r="M1366" s="36"/>
    </row>
    <row r="1367" spans="2:13" hidden="1">
      <c r="B1367" s="119">
        <v>728</v>
      </c>
      <c r="C1367" s="119" t="s">
        <v>106</v>
      </c>
      <c r="D1367" s="119" t="s">
        <v>118</v>
      </c>
      <c r="E1367" s="29" t="s">
        <v>5</v>
      </c>
      <c r="F1367" s="119" t="s">
        <v>206</v>
      </c>
      <c r="G1367" s="119" t="s">
        <v>631</v>
      </c>
      <c r="H1367" s="119" t="s">
        <v>156</v>
      </c>
      <c r="I1367" s="53"/>
      <c r="J1367" s="52"/>
      <c r="K1367" s="100"/>
      <c r="L1367" s="36"/>
      <c r="M1367" s="36"/>
    </row>
    <row r="1368" spans="2:13" hidden="1">
      <c r="B1368" s="119">
        <v>729</v>
      </c>
      <c r="C1368" s="119" t="s">
        <v>106</v>
      </c>
      <c r="D1368" s="119" t="s">
        <v>118</v>
      </c>
      <c r="E1368" s="29" t="s">
        <v>5</v>
      </c>
      <c r="F1368" s="119" t="s">
        <v>206</v>
      </c>
      <c r="G1368" s="119" t="s">
        <v>632</v>
      </c>
      <c r="H1368" s="119" t="s">
        <v>156</v>
      </c>
      <c r="I1368" s="53"/>
      <c r="J1368" s="52"/>
      <c r="K1368" s="100"/>
      <c r="L1368" s="36"/>
      <c r="M1368" s="36"/>
    </row>
    <row r="1369" spans="2:13" hidden="1">
      <c r="B1369" s="119">
        <v>730</v>
      </c>
      <c r="C1369" s="119" t="s">
        <v>106</v>
      </c>
      <c r="D1369" s="119" t="s">
        <v>118</v>
      </c>
      <c r="E1369" s="29" t="s">
        <v>5</v>
      </c>
      <c r="F1369" s="119" t="s">
        <v>206</v>
      </c>
      <c r="G1369" s="119" t="s">
        <v>208</v>
      </c>
      <c r="H1369" s="119" t="s">
        <v>156</v>
      </c>
      <c r="I1369" s="53"/>
      <c r="J1369" s="52"/>
      <c r="K1369" s="100"/>
      <c r="L1369" s="36"/>
      <c r="M1369" s="36"/>
    </row>
    <row r="1370" spans="2:13" hidden="1">
      <c r="B1370" s="119">
        <v>731</v>
      </c>
      <c r="C1370" s="119" t="s">
        <v>106</v>
      </c>
      <c r="D1370" s="119" t="s">
        <v>118</v>
      </c>
      <c r="E1370" s="29" t="s">
        <v>5</v>
      </c>
      <c r="F1370" s="119" t="s">
        <v>206</v>
      </c>
      <c r="G1370" s="119" t="s">
        <v>208</v>
      </c>
      <c r="H1370" s="119" t="s">
        <v>156</v>
      </c>
      <c r="I1370" s="53"/>
      <c r="J1370" s="52"/>
      <c r="K1370" s="100"/>
      <c r="L1370" s="36"/>
      <c r="M1370" s="36"/>
    </row>
    <row r="1371" spans="2:13" hidden="1">
      <c r="B1371" s="119">
        <v>732</v>
      </c>
      <c r="C1371" s="119" t="s">
        <v>106</v>
      </c>
      <c r="D1371" s="119" t="s">
        <v>118</v>
      </c>
      <c r="E1371" s="29" t="s">
        <v>5</v>
      </c>
      <c r="F1371" s="119" t="s">
        <v>206</v>
      </c>
      <c r="G1371" s="119" t="s">
        <v>208</v>
      </c>
      <c r="H1371" s="119" t="s">
        <v>156</v>
      </c>
      <c r="I1371" s="53"/>
      <c r="J1371" s="52"/>
      <c r="K1371" s="100"/>
      <c r="L1371" s="36"/>
      <c r="M1371" s="36"/>
    </row>
    <row r="1372" spans="2:13">
      <c r="B1372" s="119">
        <v>733</v>
      </c>
      <c r="C1372" s="119" t="s">
        <v>609</v>
      </c>
      <c r="D1372" s="119" t="s">
        <v>118</v>
      </c>
      <c r="E1372" s="29" t="s">
        <v>5</v>
      </c>
      <c r="F1372" s="119" t="s">
        <v>206</v>
      </c>
      <c r="G1372" s="119" t="s">
        <v>208</v>
      </c>
      <c r="H1372" s="119" t="s">
        <v>156</v>
      </c>
      <c r="I1372" s="53"/>
      <c r="J1372" s="52"/>
      <c r="K1372" s="100"/>
      <c r="L1372" s="36"/>
      <c r="M1372" s="36"/>
    </row>
    <row r="1373" spans="2:13">
      <c r="B1373" s="119">
        <v>734</v>
      </c>
      <c r="C1373" s="119" t="s">
        <v>609</v>
      </c>
      <c r="D1373" s="119" t="s">
        <v>118</v>
      </c>
      <c r="E1373" s="29" t="s">
        <v>5</v>
      </c>
      <c r="F1373" s="119" t="s">
        <v>206</v>
      </c>
      <c r="G1373" s="119" t="s">
        <v>208</v>
      </c>
      <c r="H1373" s="119" t="s">
        <v>156</v>
      </c>
      <c r="I1373" s="53"/>
      <c r="J1373" s="52"/>
      <c r="K1373" s="100"/>
      <c r="L1373" s="36"/>
      <c r="M1373" s="36"/>
    </row>
    <row r="1374" spans="2:13" hidden="1">
      <c r="B1374" s="119">
        <v>735</v>
      </c>
      <c r="C1374" s="119" t="s">
        <v>106</v>
      </c>
      <c r="D1374" s="119" t="s">
        <v>118</v>
      </c>
      <c r="E1374" s="29" t="s">
        <v>5</v>
      </c>
      <c r="F1374" s="119" t="s">
        <v>206</v>
      </c>
      <c r="G1374" s="119" t="s">
        <v>208</v>
      </c>
      <c r="H1374" s="119" t="s">
        <v>156</v>
      </c>
      <c r="I1374" s="53"/>
      <c r="J1374" s="52"/>
      <c r="K1374" s="100"/>
      <c r="L1374" s="36"/>
      <c r="M1374" s="36"/>
    </row>
    <row r="1375" spans="2:13" hidden="1">
      <c r="B1375" s="119">
        <v>736</v>
      </c>
      <c r="C1375" s="119" t="s">
        <v>106</v>
      </c>
      <c r="D1375" s="119" t="s">
        <v>118</v>
      </c>
      <c r="E1375" s="29" t="s">
        <v>5</v>
      </c>
      <c r="F1375" s="119" t="s">
        <v>206</v>
      </c>
      <c r="G1375" s="119" t="s">
        <v>208</v>
      </c>
      <c r="H1375" s="119" t="s">
        <v>156</v>
      </c>
      <c r="I1375" s="53"/>
      <c r="J1375" s="52"/>
      <c r="K1375" s="100"/>
      <c r="L1375" s="36"/>
      <c r="M1375" s="36"/>
    </row>
    <row r="1376" spans="2:13" hidden="1">
      <c r="B1376" s="119">
        <v>737</v>
      </c>
      <c r="C1376" s="119" t="s">
        <v>106</v>
      </c>
      <c r="D1376" s="119" t="s">
        <v>118</v>
      </c>
      <c r="E1376" s="29" t="s">
        <v>5</v>
      </c>
      <c r="F1376" s="119" t="s">
        <v>206</v>
      </c>
      <c r="G1376" s="119" t="s">
        <v>208</v>
      </c>
      <c r="H1376" s="119" t="s">
        <v>156</v>
      </c>
      <c r="I1376" s="53"/>
      <c r="J1376" s="52"/>
      <c r="K1376" s="100"/>
      <c r="L1376" s="36"/>
      <c r="M1376" s="36"/>
    </row>
    <row r="1377" spans="2:13" hidden="1">
      <c r="B1377" s="119">
        <v>738</v>
      </c>
      <c r="C1377" s="119" t="s">
        <v>106</v>
      </c>
      <c r="D1377" s="119" t="s">
        <v>118</v>
      </c>
      <c r="E1377" s="29" t="s">
        <v>5</v>
      </c>
      <c r="F1377" s="119" t="s">
        <v>206</v>
      </c>
      <c r="G1377" s="119" t="s">
        <v>208</v>
      </c>
      <c r="H1377" s="119" t="s">
        <v>156</v>
      </c>
      <c r="I1377" s="53"/>
      <c r="J1377" s="52"/>
      <c r="K1377" s="100"/>
      <c r="L1377" s="36"/>
      <c r="M1377" s="36"/>
    </row>
    <row r="1378" spans="2:13" hidden="1">
      <c r="B1378" s="119">
        <v>739</v>
      </c>
      <c r="C1378" s="119" t="s">
        <v>106</v>
      </c>
      <c r="D1378" s="119" t="s">
        <v>118</v>
      </c>
      <c r="E1378" s="29" t="s">
        <v>5</v>
      </c>
      <c r="F1378" s="119" t="s">
        <v>206</v>
      </c>
      <c r="G1378" s="119" t="s">
        <v>208</v>
      </c>
      <c r="H1378" s="119" t="s">
        <v>156</v>
      </c>
      <c r="I1378" s="53"/>
      <c r="J1378" s="52"/>
      <c r="K1378" s="100"/>
      <c r="L1378" s="36"/>
      <c r="M1378" s="36"/>
    </row>
    <row r="1379" spans="2:13">
      <c r="B1379" s="119">
        <v>740</v>
      </c>
      <c r="C1379" s="119" t="s">
        <v>609</v>
      </c>
      <c r="D1379" s="119" t="s">
        <v>118</v>
      </c>
      <c r="E1379" s="29" t="s">
        <v>5</v>
      </c>
      <c r="F1379" s="119" t="s">
        <v>206</v>
      </c>
      <c r="G1379" s="119" t="s">
        <v>284</v>
      </c>
      <c r="H1379" s="119" t="s">
        <v>156</v>
      </c>
      <c r="I1379" s="53"/>
      <c r="J1379" s="52"/>
      <c r="K1379" s="100"/>
      <c r="L1379" s="36"/>
      <c r="M1379" s="36"/>
    </row>
    <row r="1380" spans="2:13" hidden="1">
      <c r="B1380" s="119">
        <v>741</v>
      </c>
      <c r="C1380" s="119" t="s">
        <v>106</v>
      </c>
      <c r="D1380" s="119" t="s">
        <v>118</v>
      </c>
      <c r="E1380" s="29" t="s">
        <v>5</v>
      </c>
      <c r="F1380" s="119" t="s">
        <v>206</v>
      </c>
      <c r="G1380" s="119" t="s">
        <v>284</v>
      </c>
      <c r="H1380" s="119" t="s">
        <v>156</v>
      </c>
      <c r="I1380" s="53"/>
      <c r="J1380" s="52"/>
      <c r="K1380" s="100"/>
      <c r="L1380" s="36"/>
      <c r="M1380" s="36"/>
    </row>
    <row r="1381" spans="2:13">
      <c r="B1381" s="119">
        <v>742</v>
      </c>
      <c r="C1381" s="119" t="s">
        <v>609</v>
      </c>
      <c r="D1381" s="119" t="s">
        <v>118</v>
      </c>
      <c r="E1381" s="29" t="s">
        <v>5</v>
      </c>
      <c r="F1381" s="119" t="s">
        <v>206</v>
      </c>
      <c r="G1381" s="119" t="s">
        <v>209</v>
      </c>
      <c r="H1381" s="119" t="s">
        <v>156</v>
      </c>
      <c r="I1381" s="53"/>
      <c r="J1381" s="52"/>
      <c r="K1381" s="100"/>
      <c r="L1381" s="36"/>
      <c r="M1381" s="36"/>
    </row>
    <row r="1382" spans="2:13" hidden="1">
      <c r="B1382" s="119">
        <v>743</v>
      </c>
      <c r="C1382" s="119" t="s">
        <v>106</v>
      </c>
      <c r="D1382" s="119" t="s">
        <v>118</v>
      </c>
      <c r="E1382" s="29" t="s">
        <v>5</v>
      </c>
      <c r="F1382" s="119" t="s">
        <v>206</v>
      </c>
      <c r="G1382" s="119" t="s">
        <v>209</v>
      </c>
      <c r="H1382" s="119" t="s">
        <v>156</v>
      </c>
      <c r="I1382" s="53"/>
      <c r="J1382" s="52"/>
      <c r="K1382" s="100"/>
      <c r="L1382" s="36"/>
      <c r="M1382" s="36"/>
    </row>
    <row r="1383" spans="2:13">
      <c r="B1383" s="119">
        <v>744</v>
      </c>
      <c r="C1383" s="119" t="s">
        <v>609</v>
      </c>
      <c r="D1383" s="119" t="s">
        <v>118</v>
      </c>
      <c r="E1383" s="29" t="s">
        <v>5</v>
      </c>
      <c r="F1383" s="119" t="s">
        <v>206</v>
      </c>
      <c r="G1383" s="119" t="s">
        <v>209</v>
      </c>
      <c r="H1383" s="119" t="s">
        <v>156</v>
      </c>
      <c r="I1383" s="53"/>
      <c r="J1383" s="52"/>
      <c r="K1383" s="100"/>
      <c r="L1383" s="36"/>
      <c r="M1383" s="36"/>
    </row>
    <row r="1384" spans="2:13">
      <c r="B1384" s="119">
        <v>745</v>
      </c>
      <c r="C1384" s="119" t="s">
        <v>545</v>
      </c>
      <c r="D1384" s="119" t="s">
        <v>118</v>
      </c>
      <c r="E1384" s="29" t="s">
        <v>5</v>
      </c>
      <c r="F1384" s="119" t="s">
        <v>206</v>
      </c>
      <c r="G1384" s="119" t="s">
        <v>209</v>
      </c>
      <c r="H1384" s="119" t="s">
        <v>156</v>
      </c>
      <c r="I1384" s="53"/>
      <c r="J1384" s="52"/>
      <c r="K1384" s="100"/>
      <c r="L1384" s="36"/>
      <c r="M1384" s="36"/>
    </row>
    <row r="1385" spans="2:13">
      <c r="B1385" s="119">
        <v>746</v>
      </c>
      <c r="C1385" s="119" t="s">
        <v>609</v>
      </c>
      <c r="D1385" s="119" t="s">
        <v>118</v>
      </c>
      <c r="E1385" s="29" t="s">
        <v>5</v>
      </c>
      <c r="F1385" s="119" t="s">
        <v>206</v>
      </c>
      <c r="G1385" s="119" t="s">
        <v>209</v>
      </c>
      <c r="H1385" s="119" t="s">
        <v>156</v>
      </c>
      <c r="I1385" s="53"/>
      <c r="J1385" s="52"/>
      <c r="K1385" s="100"/>
      <c r="L1385" s="36"/>
      <c r="M1385" s="36"/>
    </row>
    <row r="1386" spans="2:13">
      <c r="B1386" s="119">
        <v>747</v>
      </c>
      <c r="C1386" s="119" t="s">
        <v>545</v>
      </c>
      <c r="D1386" s="119" t="s">
        <v>118</v>
      </c>
      <c r="E1386" s="29" t="s">
        <v>5</v>
      </c>
      <c r="F1386" s="119" t="s">
        <v>206</v>
      </c>
      <c r="G1386" s="119" t="s">
        <v>210</v>
      </c>
      <c r="H1386" s="119" t="s">
        <v>156</v>
      </c>
      <c r="I1386" s="53"/>
      <c r="J1386" s="52"/>
      <c r="K1386" s="100"/>
      <c r="L1386" s="36"/>
      <c r="M1386" s="36"/>
    </row>
    <row r="1387" spans="2:13" hidden="1">
      <c r="B1387" s="119">
        <v>748</v>
      </c>
      <c r="C1387" s="119" t="s">
        <v>106</v>
      </c>
      <c r="D1387" s="119" t="s">
        <v>118</v>
      </c>
      <c r="E1387" s="29" t="s">
        <v>5</v>
      </c>
      <c r="F1387" s="119" t="s">
        <v>206</v>
      </c>
      <c r="G1387" s="119" t="s">
        <v>212</v>
      </c>
      <c r="H1387" s="119" t="s">
        <v>156</v>
      </c>
      <c r="I1387" s="53"/>
      <c r="J1387" s="52"/>
      <c r="K1387" s="100"/>
      <c r="L1387" s="36"/>
      <c r="M1387" s="36"/>
    </row>
    <row r="1388" spans="2:13" hidden="1">
      <c r="B1388" s="119">
        <v>749</v>
      </c>
      <c r="C1388" s="119" t="s">
        <v>106</v>
      </c>
      <c r="D1388" s="119" t="s">
        <v>118</v>
      </c>
      <c r="E1388" s="29" t="s">
        <v>5</v>
      </c>
      <c r="F1388" s="119" t="s">
        <v>206</v>
      </c>
      <c r="G1388" s="119" t="s">
        <v>212</v>
      </c>
      <c r="H1388" s="119" t="s">
        <v>156</v>
      </c>
      <c r="I1388" s="53"/>
      <c r="J1388" s="52"/>
      <c r="K1388" s="100"/>
      <c r="L1388" s="36"/>
      <c r="M1388" s="36"/>
    </row>
    <row r="1389" spans="2:13">
      <c r="B1389" s="119">
        <v>750</v>
      </c>
      <c r="C1389" s="119" t="s">
        <v>609</v>
      </c>
      <c r="D1389" s="119" t="s">
        <v>118</v>
      </c>
      <c r="E1389" s="29" t="s">
        <v>5</v>
      </c>
      <c r="F1389" s="119" t="s">
        <v>206</v>
      </c>
      <c r="G1389" s="119" t="s">
        <v>212</v>
      </c>
      <c r="H1389" s="119" t="s">
        <v>156</v>
      </c>
      <c r="I1389" s="53"/>
      <c r="J1389" s="52"/>
      <c r="K1389" s="100"/>
      <c r="L1389" s="36"/>
      <c r="M1389" s="36"/>
    </row>
    <row r="1390" spans="2:13">
      <c r="B1390" s="119">
        <v>751</v>
      </c>
      <c r="C1390" s="119" t="s">
        <v>609</v>
      </c>
      <c r="D1390" s="119" t="s">
        <v>118</v>
      </c>
      <c r="E1390" s="29" t="s">
        <v>5</v>
      </c>
      <c r="F1390" s="119" t="s">
        <v>206</v>
      </c>
      <c r="G1390" s="119" t="s">
        <v>212</v>
      </c>
      <c r="H1390" s="119" t="s">
        <v>156</v>
      </c>
      <c r="I1390" s="53"/>
      <c r="J1390" s="52"/>
      <c r="K1390" s="100"/>
      <c r="L1390" s="36"/>
      <c r="M1390" s="36"/>
    </row>
    <row r="1391" spans="2:13" hidden="1">
      <c r="B1391" s="119">
        <v>752</v>
      </c>
      <c r="C1391" s="119" t="s">
        <v>106</v>
      </c>
      <c r="D1391" s="119" t="s">
        <v>118</v>
      </c>
      <c r="E1391" s="29" t="s">
        <v>5</v>
      </c>
      <c r="F1391" s="119" t="s">
        <v>206</v>
      </c>
      <c r="G1391" s="119" t="s">
        <v>212</v>
      </c>
      <c r="H1391" s="119" t="s">
        <v>156</v>
      </c>
      <c r="I1391" s="53"/>
      <c r="J1391" s="52"/>
      <c r="K1391" s="100"/>
      <c r="L1391" s="36"/>
      <c r="M1391" s="36"/>
    </row>
    <row r="1392" spans="2:13" hidden="1">
      <c r="B1392" s="119">
        <v>753</v>
      </c>
      <c r="C1392" s="119" t="s">
        <v>106</v>
      </c>
      <c r="D1392" s="119" t="s">
        <v>118</v>
      </c>
      <c r="E1392" s="29" t="s">
        <v>5</v>
      </c>
      <c r="F1392" s="119" t="s">
        <v>206</v>
      </c>
      <c r="G1392" s="119" t="s">
        <v>212</v>
      </c>
      <c r="H1392" s="119" t="s">
        <v>156</v>
      </c>
      <c r="I1392" s="53"/>
      <c r="J1392" s="52"/>
      <c r="K1392" s="100"/>
      <c r="L1392" s="36"/>
      <c r="M1392" s="36"/>
    </row>
    <row r="1393" spans="2:13">
      <c r="B1393" s="119">
        <v>754</v>
      </c>
      <c r="C1393" s="119" t="s">
        <v>609</v>
      </c>
      <c r="D1393" s="119" t="s">
        <v>118</v>
      </c>
      <c r="E1393" s="29" t="s">
        <v>5</v>
      </c>
      <c r="F1393" s="119" t="s">
        <v>206</v>
      </c>
      <c r="G1393" s="119" t="s">
        <v>212</v>
      </c>
      <c r="H1393" s="119" t="s">
        <v>156</v>
      </c>
      <c r="I1393" s="53"/>
      <c r="J1393" s="52"/>
      <c r="K1393" s="100"/>
      <c r="L1393" s="36"/>
      <c r="M1393" s="36"/>
    </row>
    <row r="1394" spans="2:13" hidden="1">
      <c r="B1394" s="119">
        <v>755</v>
      </c>
      <c r="C1394" s="119" t="s">
        <v>106</v>
      </c>
      <c r="D1394" s="119" t="s">
        <v>118</v>
      </c>
      <c r="E1394" s="29" t="s">
        <v>5</v>
      </c>
      <c r="F1394" s="119" t="s">
        <v>206</v>
      </c>
      <c r="G1394" s="119" t="s">
        <v>212</v>
      </c>
      <c r="H1394" s="119" t="s">
        <v>156</v>
      </c>
      <c r="I1394" s="53"/>
      <c r="J1394" s="52"/>
      <c r="K1394" s="100"/>
      <c r="L1394" s="36"/>
      <c r="M1394" s="36"/>
    </row>
    <row r="1395" spans="2:13" hidden="1">
      <c r="B1395" s="119">
        <v>756</v>
      </c>
      <c r="C1395" s="119" t="s">
        <v>106</v>
      </c>
      <c r="D1395" s="119" t="s">
        <v>118</v>
      </c>
      <c r="E1395" s="29" t="s">
        <v>5</v>
      </c>
      <c r="F1395" s="119" t="s">
        <v>206</v>
      </c>
      <c r="G1395" s="119" t="s">
        <v>212</v>
      </c>
      <c r="H1395" s="119" t="s">
        <v>156</v>
      </c>
      <c r="I1395" s="53"/>
      <c r="J1395" s="52"/>
      <c r="K1395" s="100"/>
      <c r="L1395" s="36"/>
      <c r="M1395" s="36"/>
    </row>
    <row r="1396" spans="2:13">
      <c r="B1396" s="119">
        <v>757</v>
      </c>
      <c r="C1396" s="119" t="s">
        <v>609</v>
      </c>
      <c r="D1396" s="119" t="s">
        <v>118</v>
      </c>
      <c r="E1396" s="29" t="s">
        <v>5</v>
      </c>
      <c r="F1396" s="119" t="s">
        <v>206</v>
      </c>
      <c r="G1396" s="119" t="s">
        <v>212</v>
      </c>
      <c r="H1396" s="119" t="s">
        <v>156</v>
      </c>
      <c r="I1396" s="53"/>
      <c r="J1396" s="52"/>
      <c r="K1396" s="100"/>
      <c r="L1396" s="36"/>
      <c r="M1396" s="36"/>
    </row>
    <row r="1397" spans="2:13" hidden="1">
      <c r="B1397" s="119">
        <v>758</v>
      </c>
      <c r="C1397" s="119" t="s">
        <v>106</v>
      </c>
      <c r="D1397" s="119" t="s">
        <v>118</v>
      </c>
      <c r="E1397" s="29" t="s">
        <v>5</v>
      </c>
      <c r="F1397" s="119" t="s">
        <v>206</v>
      </c>
      <c r="G1397" s="119" t="s">
        <v>212</v>
      </c>
      <c r="H1397" s="119" t="s">
        <v>156</v>
      </c>
      <c r="I1397" s="53"/>
      <c r="J1397" s="52"/>
      <c r="K1397" s="100"/>
      <c r="L1397" s="36"/>
      <c r="M1397" s="36"/>
    </row>
    <row r="1398" spans="2:13">
      <c r="B1398" s="119">
        <v>759</v>
      </c>
      <c r="C1398" s="119" t="s">
        <v>609</v>
      </c>
      <c r="D1398" s="119" t="s">
        <v>118</v>
      </c>
      <c r="E1398" s="29" t="s">
        <v>5</v>
      </c>
      <c r="F1398" s="119" t="s">
        <v>206</v>
      </c>
      <c r="G1398" s="119" t="s">
        <v>212</v>
      </c>
      <c r="H1398" s="119" t="s">
        <v>156</v>
      </c>
      <c r="I1398" s="53"/>
      <c r="J1398" s="52"/>
      <c r="K1398" s="100"/>
      <c r="L1398" s="36"/>
      <c r="M1398" s="36"/>
    </row>
    <row r="1399" spans="2:13" hidden="1">
      <c r="B1399" s="119">
        <v>760</v>
      </c>
      <c r="C1399" s="119" t="s">
        <v>106</v>
      </c>
      <c r="D1399" s="119" t="s">
        <v>118</v>
      </c>
      <c r="E1399" s="29" t="s">
        <v>5</v>
      </c>
      <c r="F1399" s="119" t="s">
        <v>206</v>
      </c>
      <c r="G1399" s="119" t="s">
        <v>212</v>
      </c>
      <c r="H1399" s="119" t="s">
        <v>156</v>
      </c>
      <c r="I1399" s="53"/>
      <c r="J1399" s="52"/>
      <c r="K1399" s="100"/>
      <c r="L1399" s="36"/>
      <c r="M1399" s="36"/>
    </row>
    <row r="1400" spans="2:13">
      <c r="B1400" s="119">
        <v>761</v>
      </c>
      <c r="C1400" s="119" t="s">
        <v>609</v>
      </c>
      <c r="D1400" s="119" t="s">
        <v>118</v>
      </c>
      <c r="E1400" s="29" t="s">
        <v>5</v>
      </c>
      <c r="F1400" s="119" t="s">
        <v>206</v>
      </c>
      <c r="G1400" s="119" t="s">
        <v>212</v>
      </c>
      <c r="H1400" s="119" t="s">
        <v>156</v>
      </c>
      <c r="I1400" s="53"/>
      <c r="J1400" s="52"/>
      <c r="K1400" s="100"/>
      <c r="L1400" s="36"/>
      <c r="M1400" s="36"/>
    </row>
    <row r="1401" spans="2:13" hidden="1">
      <c r="B1401" s="119">
        <v>762</v>
      </c>
      <c r="C1401" s="119" t="s">
        <v>106</v>
      </c>
      <c r="D1401" s="119" t="s">
        <v>118</v>
      </c>
      <c r="E1401" s="29" t="s">
        <v>5</v>
      </c>
      <c r="F1401" s="119" t="s">
        <v>206</v>
      </c>
      <c r="G1401" s="119" t="s">
        <v>212</v>
      </c>
      <c r="H1401" s="119" t="s">
        <v>156</v>
      </c>
      <c r="I1401" s="53"/>
      <c r="J1401" s="52"/>
      <c r="K1401" s="100"/>
      <c r="L1401" s="36"/>
      <c r="M1401" s="36"/>
    </row>
    <row r="1402" spans="2:13">
      <c r="B1402" s="119">
        <v>763</v>
      </c>
      <c r="C1402" s="119" t="s">
        <v>609</v>
      </c>
      <c r="D1402" s="119" t="s">
        <v>118</v>
      </c>
      <c r="E1402" s="29" t="s">
        <v>5</v>
      </c>
      <c r="F1402" s="119" t="s">
        <v>206</v>
      </c>
      <c r="G1402" s="119" t="s">
        <v>212</v>
      </c>
      <c r="H1402" s="119" t="s">
        <v>156</v>
      </c>
      <c r="I1402" s="53"/>
      <c r="J1402" s="52"/>
      <c r="K1402" s="100"/>
      <c r="L1402" s="36"/>
      <c r="M1402" s="36"/>
    </row>
    <row r="1403" spans="2:13">
      <c r="B1403" s="119">
        <v>764</v>
      </c>
      <c r="C1403" s="119" t="s">
        <v>609</v>
      </c>
      <c r="D1403" s="119" t="s">
        <v>118</v>
      </c>
      <c r="E1403" s="29" t="s">
        <v>5</v>
      </c>
      <c r="F1403" s="119" t="s">
        <v>206</v>
      </c>
      <c r="G1403" s="119" t="s">
        <v>212</v>
      </c>
      <c r="H1403" s="119" t="s">
        <v>156</v>
      </c>
      <c r="I1403" s="53"/>
      <c r="J1403" s="52"/>
      <c r="K1403" s="100"/>
      <c r="L1403" s="36"/>
      <c r="M1403" s="36"/>
    </row>
    <row r="1404" spans="2:13" hidden="1">
      <c r="B1404" s="119">
        <v>765</v>
      </c>
      <c r="C1404" s="119" t="s">
        <v>106</v>
      </c>
      <c r="D1404" s="119" t="s">
        <v>118</v>
      </c>
      <c r="E1404" s="29" t="s">
        <v>5</v>
      </c>
      <c r="F1404" s="119" t="s">
        <v>206</v>
      </c>
      <c r="G1404" s="119" t="s">
        <v>214</v>
      </c>
      <c r="H1404" s="119" t="s">
        <v>156</v>
      </c>
      <c r="I1404" s="53"/>
      <c r="J1404" s="52"/>
      <c r="K1404" s="100"/>
      <c r="L1404" s="36"/>
      <c r="M1404" s="36"/>
    </row>
    <row r="1405" spans="2:13" hidden="1">
      <c r="B1405" s="119">
        <v>766</v>
      </c>
      <c r="C1405" s="119" t="s">
        <v>106</v>
      </c>
      <c r="D1405" s="119" t="s">
        <v>118</v>
      </c>
      <c r="E1405" s="29" t="s">
        <v>5</v>
      </c>
      <c r="F1405" s="119" t="s">
        <v>206</v>
      </c>
      <c r="G1405" s="119" t="s">
        <v>214</v>
      </c>
      <c r="H1405" s="119" t="s">
        <v>156</v>
      </c>
      <c r="I1405" s="53"/>
      <c r="J1405" s="52"/>
      <c r="K1405" s="100"/>
      <c r="L1405" s="36"/>
      <c r="M1405" s="36"/>
    </row>
    <row r="1406" spans="2:13" hidden="1">
      <c r="B1406" s="119">
        <v>767</v>
      </c>
      <c r="C1406" s="119" t="s">
        <v>106</v>
      </c>
      <c r="D1406" s="119" t="s">
        <v>118</v>
      </c>
      <c r="E1406" s="29" t="s">
        <v>5</v>
      </c>
      <c r="F1406" s="119" t="s">
        <v>206</v>
      </c>
      <c r="G1406" s="119" t="s">
        <v>214</v>
      </c>
      <c r="H1406" s="119" t="s">
        <v>156</v>
      </c>
      <c r="I1406" s="53"/>
      <c r="J1406" s="52"/>
      <c r="K1406" s="100"/>
      <c r="L1406" s="36"/>
      <c r="M1406" s="36"/>
    </row>
    <row r="1407" spans="2:13">
      <c r="B1407" s="119">
        <v>768</v>
      </c>
      <c r="C1407" s="119" t="s">
        <v>609</v>
      </c>
      <c r="D1407" s="119" t="s">
        <v>118</v>
      </c>
      <c r="E1407" s="29" t="s">
        <v>5</v>
      </c>
      <c r="F1407" s="119" t="s">
        <v>215</v>
      </c>
      <c r="G1407" s="119" t="s">
        <v>216</v>
      </c>
      <c r="H1407" s="119" t="s">
        <v>156</v>
      </c>
      <c r="I1407" s="53"/>
      <c r="J1407" s="52"/>
      <c r="K1407" s="100"/>
      <c r="L1407" s="36"/>
      <c r="M1407" s="36"/>
    </row>
    <row r="1408" spans="2:13">
      <c r="B1408" s="119">
        <v>769</v>
      </c>
      <c r="C1408" s="119" t="s">
        <v>609</v>
      </c>
      <c r="D1408" s="119" t="s">
        <v>118</v>
      </c>
      <c r="E1408" s="29" t="s">
        <v>5</v>
      </c>
      <c r="F1408" s="119" t="s">
        <v>215</v>
      </c>
      <c r="G1408" s="119" t="s">
        <v>217</v>
      </c>
      <c r="H1408" s="119" t="s">
        <v>156</v>
      </c>
      <c r="I1408" s="53"/>
      <c r="J1408" s="52"/>
      <c r="K1408" s="100"/>
      <c r="L1408" s="36"/>
      <c r="M1408" s="36"/>
    </row>
    <row r="1409" spans="2:13" hidden="1">
      <c r="B1409" s="119">
        <v>770</v>
      </c>
      <c r="C1409" s="119" t="s">
        <v>106</v>
      </c>
      <c r="D1409" s="119" t="s">
        <v>118</v>
      </c>
      <c r="E1409" s="29" t="s">
        <v>5</v>
      </c>
      <c r="F1409" s="119" t="s">
        <v>215</v>
      </c>
      <c r="G1409" s="119" t="s">
        <v>217</v>
      </c>
      <c r="H1409" s="119" t="s">
        <v>156</v>
      </c>
      <c r="I1409" s="53"/>
      <c r="J1409" s="52"/>
      <c r="K1409" s="100"/>
      <c r="L1409" s="36"/>
      <c r="M1409" s="36"/>
    </row>
    <row r="1410" spans="2:13" hidden="1">
      <c r="B1410" s="119">
        <v>771</v>
      </c>
      <c r="C1410" s="119" t="s">
        <v>106</v>
      </c>
      <c r="D1410" s="119" t="s">
        <v>118</v>
      </c>
      <c r="E1410" s="29" t="s">
        <v>5</v>
      </c>
      <c r="F1410" s="119" t="s">
        <v>215</v>
      </c>
      <c r="G1410" s="119" t="s">
        <v>217</v>
      </c>
      <c r="H1410" s="119" t="s">
        <v>156</v>
      </c>
      <c r="I1410" s="53"/>
      <c r="J1410" s="52"/>
      <c r="K1410" s="100"/>
      <c r="L1410" s="36"/>
      <c r="M1410" s="36"/>
    </row>
    <row r="1411" spans="2:13" hidden="1">
      <c r="B1411" s="119">
        <v>772</v>
      </c>
      <c r="C1411" s="119" t="s">
        <v>106</v>
      </c>
      <c r="D1411" s="119" t="s">
        <v>118</v>
      </c>
      <c r="E1411" s="29" t="s">
        <v>5</v>
      </c>
      <c r="F1411" s="119" t="s">
        <v>215</v>
      </c>
      <c r="G1411" s="119" t="s">
        <v>217</v>
      </c>
      <c r="H1411" s="119" t="s">
        <v>156</v>
      </c>
      <c r="I1411" s="53"/>
      <c r="J1411" s="52"/>
      <c r="K1411" s="100"/>
      <c r="L1411" s="36"/>
      <c r="M1411" s="36"/>
    </row>
    <row r="1412" spans="2:13" hidden="1">
      <c r="B1412" s="119">
        <v>773</v>
      </c>
      <c r="C1412" s="119" t="s">
        <v>106</v>
      </c>
      <c r="D1412" s="119" t="s">
        <v>118</v>
      </c>
      <c r="E1412" s="29" t="s">
        <v>5</v>
      </c>
      <c r="F1412" s="119" t="s">
        <v>215</v>
      </c>
      <c r="G1412" s="119" t="s">
        <v>217</v>
      </c>
      <c r="H1412" s="119" t="s">
        <v>156</v>
      </c>
      <c r="I1412" s="53"/>
      <c r="J1412" s="52"/>
      <c r="K1412" s="100"/>
      <c r="L1412" s="36"/>
      <c r="M1412" s="36"/>
    </row>
    <row r="1413" spans="2:13">
      <c r="B1413" s="119">
        <v>774</v>
      </c>
      <c r="C1413" s="119" t="s">
        <v>545</v>
      </c>
      <c r="D1413" s="119" t="s">
        <v>118</v>
      </c>
      <c r="E1413" s="29" t="s">
        <v>5</v>
      </c>
      <c r="F1413" s="119" t="s">
        <v>215</v>
      </c>
      <c r="G1413" s="119" t="s">
        <v>217</v>
      </c>
      <c r="H1413" s="119" t="s">
        <v>156</v>
      </c>
      <c r="I1413" s="53"/>
      <c r="J1413" s="52"/>
      <c r="K1413" s="100"/>
      <c r="L1413" s="36"/>
      <c r="M1413" s="36"/>
    </row>
    <row r="1414" spans="2:13" hidden="1">
      <c r="B1414" s="119">
        <v>775</v>
      </c>
      <c r="C1414" s="119" t="s">
        <v>106</v>
      </c>
      <c r="D1414" s="119" t="s">
        <v>118</v>
      </c>
      <c r="E1414" s="29" t="s">
        <v>5</v>
      </c>
      <c r="F1414" s="119" t="s">
        <v>215</v>
      </c>
      <c r="G1414" s="119" t="s">
        <v>217</v>
      </c>
      <c r="H1414" s="119" t="s">
        <v>156</v>
      </c>
      <c r="I1414" s="53"/>
      <c r="J1414" s="52"/>
      <c r="K1414" s="100"/>
      <c r="L1414" s="36"/>
      <c r="M1414" s="36"/>
    </row>
    <row r="1415" spans="2:13" hidden="1">
      <c r="B1415" s="119">
        <v>776</v>
      </c>
      <c r="C1415" s="119" t="s">
        <v>106</v>
      </c>
      <c r="D1415" s="119" t="s">
        <v>118</v>
      </c>
      <c r="E1415" s="29" t="s">
        <v>5</v>
      </c>
      <c r="F1415" s="119" t="s">
        <v>218</v>
      </c>
      <c r="G1415" s="119" t="s">
        <v>219</v>
      </c>
      <c r="H1415" s="119" t="s">
        <v>156</v>
      </c>
      <c r="I1415" s="53"/>
      <c r="J1415" s="52"/>
      <c r="K1415" s="100"/>
      <c r="L1415" s="36"/>
      <c r="M1415" s="36"/>
    </row>
    <row r="1416" spans="2:13">
      <c r="B1416" s="119">
        <v>777</v>
      </c>
      <c r="C1416" s="119" t="s">
        <v>609</v>
      </c>
      <c r="D1416" s="119" t="s">
        <v>118</v>
      </c>
      <c r="E1416" s="29" t="s">
        <v>5</v>
      </c>
      <c r="F1416" s="119" t="s">
        <v>218</v>
      </c>
      <c r="G1416" s="119" t="s">
        <v>221</v>
      </c>
      <c r="H1416" s="119" t="s">
        <v>156</v>
      </c>
      <c r="I1416" s="53"/>
      <c r="J1416" s="52"/>
      <c r="K1416" s="100"/>
      <c r="L1416" s="36"/>
      <c r="M1416" s="36"/>
    </row>
    <row r="1417" spans="2:13" hidden="1">
      <c r="B1417" s="119">
        <v>778</v>
      </c>
      <c r="C1417" s="119" t="s">
        <v>106</v>
      </c>
      <c r="D1417" s="119" t="s">
        <v>118</v>
      </c>
      <c r="E1417" s="29" t="s">
        <v>5</v>
      </c>
      <c r="F1417" s="119" t="s">
        <v>218</v>
      </c>
      <c r="G1417" s="119" t="s">
        <v>221</v>
      </c>
      <c r="H1417" s="119" t="s">
        <v>156</v>
      </c>
      <c r="I1417" s="53"/>
      <c r="J1417" s="52"/>
      <c r="K1417" s="100"/>
      <c r="L1417" s="36"/>
      <c r="M1417" s="36"/>
    </row>
    <row r="1418" spans="2:13">
      <c r="B1418" s="119">
        <v>779</v>
      </c>
      <c r="C1418" s="119" t="s">
        <v>545</v>
      </c>
      <c r="D1418" s="119" t="s">
        <v>118</v>
      </c>
      <c r="E1418" s="29" t="s">
        <v>5</v>
      </c>
      <c r="F1418" s="119" t="s">
        <v>218</v>
      </c>
      <c r="G1418" s="119" t="s">
        <v>222</v>
      </c>
      <c r="H1418" s="119" t="s">
        <v>156</v>
      </c>
      <c r="I1418" s="53"/>
      <c r="J1418" s="52"/>
      <c r="K1418" s="100"/>
      <c r="L1418" s="36"/>
      <c r="M1418" s="36"/>
    </row>
    <row r="1419" spans="2:13">
      <c r="B1419" s="119">
        <v>780</v>
      </c>
      <c r="C1419" s="119" t="s">
        <v>545</v>
      </c>
      <c r="D1419" s="119" t="s">
        <v>118</v>
      </c>
      <c r="E1419" s="29" t="s">
        <v>5</v>
      </c>
      <c r="F1419" s="119" t="s">
        <v>218</v>
      </c>
      <c r="G1419" s="119" t="s">
        <v>222</v>
      </c>
      <c r="H1419" s="119" t="s">
        <v>156</v>
      </c>
      <c r="I1419" s="53"/>
      <c r="J1419" s="52"/>
      <c r="K1419" s="100"/>
      <c r="L1419" s="36"/>
      <c r="M1419" s="36"/>
    </row>
    <row r="1420" spans="2:13">
      <c r="B1420" s="119">
        <v>781</v>
      </c>
      <c r="C1420" s="119" t="s">
        <v>609</v>
      </c>
      <c r="D1420" s="119" t="s">
        <v>118</v>
      </c>
      <c r="E1420" s="29" t="s">
        <v>5</v>
      </c>
      <c r="F1420" s="119" t="s">
        <v>218</v>
      </c>
      <c r="G1420" s="119" t="s">
        <v>223</v>
      </c>
      <c r="H1420" s="119" t="s">
        <v>156</v>
      </c>
      <c r="I1420" s="53"/>
      <c r="J1420" s="52"/>
      <c r="K1420" s="100"/>
      <c r="L1420" s="36"/>
      <c r="M1420" s="36"/>
    </row>
    <row r="1421" spans="2:13" hidden="1">
      <c r="B1421" s="119">
        <v>782</v>
      </c>
      <c r="C1421" s="119" t="s">
        <v>106</v>
      </c>
      <c r="D1421" s="119" t="s">
        <v>118</v>
      </c>
      <c r="E1421" s="29" t="s">
        <v>5</v>
      </c>
      <c r="F1421" s="119" t="s">
        <v>218</v>
      </c>
      <c r="G1421" s="119" t="s">
        <v>633</v>
      </c>
      <c r="H1421" s="119" t="s">
        <v>156</v>
      </c>
      <c r="I1421" s="53"/>
      <c r="J1421" s="52"/>
      <c r="K1421" s="100"/>
      <c r="L1421" s="36"/>
      <c r="M1421" s="36"/>
    </row>
    <row r="1422" spans="2:13" hidden="1">
      <c r="B1422" s="119">
        <v>783</v>
      </c>
      <c r="C1422" s="119" t="s">
        <v>106</v>
      </c>
      <c r="D1422" s="119" t="s">
        <v>118</v>
      </c>
      <c r="E1422" s="29" t="s">
        <v>5</v>
      </c>
      <c r="F1422" s="119" t="s">
        <v>218</v>
      </c>
      <c r="G1422" s="119" t="s">
        <v>634</v>
      </c>
      <c r="H1422" s="119" t="s">
        <v>156</v>
      </c>
      <c r="I1422" s="53"/>
      <c r="J1422" s="52"/>
      <c r="K1422" s="100"/>
      <c r="L1422" s="36"/>
      <c r="M1422" s="36"/>
    </row>
    <row r="1423" spans="2:13" hidden="1">
      <c r="B1423" s="119">
        <v>784</v>
      </c>
      <c r="C1423" s="119" t="s">
        <v>106</v>
      </c>
      <c r="D1423" s="119" t="s">
        <v>118</v>
      </c>
      <c r="E1423" s="29" t="s">
        <v>5</v>
      </c>
      <c r="F1423" s="119" t="s">
        <v>218</v>
      </c>
      <c r="G1423" s="119" t="s">
        <v>228</v>
      </c>
      <c r="H1423" s="119" t="s">
        <v>156</v>
      </c>
      <c r="I1423" s="53"/>
      <c r="J1423" s="52"/>
      <c r="K1423" s="100"/>
      <c r="L1423" s="36"/>
      <c r="M1423" s="36"/>
    </row>
    <row r="1424" spans="2:13">
      <c r="B1424" s="119">
        <v>785</v>
      </c>
      <c r="C1424" s="119" t="s">
        <v>609</v>
      </c>
      <c r="D1424" s="119" t="s">
        <v>118</v>
      </c>
      <c r="E1424" s="29" t="s">
        <v>5</v>
      </c>
      <c r="F1424" s="119" t="s">
        <v>218</v>
      </c>
      <c r="G1424" s="119" t="s">
        <v>228</v>
      </c>
      <c r="H1424" s="119" t="s">
        <v>156</v>
      </c>
      <c r="I1424" s="53"/>
      <c r="J1424" s="52"/>
      <c r="K1424" s="100"/>
      <c r="L1424" s="36"/>
      <c r="M1424" s="36"/>
    </row>
    <row r="1425" spans="2:13">
      <c r="B1425" s="119">
        <v>786</v>
      </c>
      <c r="C1425" s="119" t="s">
        <v>609</v>
      </c>
      <c r="D1425" s="119" t="s">
        <v>118</v>
      </c>
      <c r="E1425" s="29" t="s">
        <v>5</v>
      </c>
      <c r="F1425" s="119" t="s">
        <v>218</v>
      </c>
      <c r="G1425" s="119" t="s">
        <v>228</v>
      </c>
      <c r="H1425" s="119" t="s">
        <v>156</v>
      </c>
      <c r="I1425" s="53"/>
      <c r="J1425" s="52"/>
      <c r="K1425" s="100"/>
      <c r="L1425" s="36"/>
      <c r="M1425" s="36"/>
    </row>
    <row r="1426" spans="2:13" hidden="1">
      <c r="B1426" s="119">
        <v>787</v>
      </c>
      <c r="C1426" s="119" t="s">
        <v>106</v>
      </c>
      <c r="D1426" s="119" t="s">
        <v>118</v>
      </c>
      <c r="E1426" s="29" t="s">
        <v>5</v>
      </c>
      <c r="F1426" s="119" t="s">
        <v>218</v>
      </c>
      <c r="G1426" s="119" t="s">
        <v>228</v>
      </c>
      <c r="H1426" s="119" t="s">
        <v>156</v>
      </c>
      <c r="I1426" s="53"/>
      <c r="J1426" s="52"/>
      <c r="K1426" s="100"/>
      <c r="L1426" s="36"/>
      <c r="M1426" s="36"/>
    </row>
    <row r="1427" spans="2:13" hidden="1">
      <c r="B1427" s="119">
        <v>788</v>
      </c>
      <c r="C1427" s="119" t="s">
        <v>106</v>
      </c>
      <c r="D1427" s="119" t="s">
        <v>118</v>
      </c>
      <c r="E1427" s="29" t="s">
        <v>5</v>
      </c>
      <c r="F1427" s="119" t="s">
        <v>218</v>
      </c>
      <c r="G1427" s="119" t="s">
        <v>228</v>
      </c>
      <c r="H1427" s="119" t="s">
        <v>156</v>
      </c>
      <c r="I1427" s="53"/>
      <c r="J1427" s="52"/>
      <c r="K1427" s="100"/>
      <c r="L1427" s="36"/>
      <c r="M1427" s="36"/>
    </row>
    <row r="1428" spans="2:13" hidden="1">
      <c r="B1428" s="119">
        <v>789</v>
      </c>
      <c r="C1428" s="119" t="s">
        <v>106</v>
      </c>
      <c r="D1428" s="119" t="s">
        <v>118</v>
      </c>
      <c r="E1428" s="29" t="s">
        <v>5</v>
      </c>
      <c r="F1428" s="119" t="s">
        <v>218</v>
      </c>
      <c r="G1428" s="119" t="s">
        <v>228</v>
      </c>
      <c r="H1428" s="119" t="s">
        <v>156</v>
      </c>
      <c r="I1428" s="53"/>
      <c r="J1428" s="52"/>
      <c r="K1428" s="100"/>
      <c r="L1428" s="36"/>
      <c r="M1428" s="36"/>
    </row>
    <row r="1429" spans="2:13" hidden="1">
      <c r="B1429" s="119">
        <v>790</v>
      </c>
      <c r="C1429" s="119" t="s">
        <v>106</v>
      </c>
      <c r="D1429" s="119" t="s">
        <v>118</v>
      </c>
      <c r="E1429" s="29" t="s">
        <v>5</v>
      </c>
      <c r="F1429" s="119" t="s">
        <v>61</v>
      </c>
      <c r="G1429" s="119" t="s">
        <v>635</v>
      </c>
      <c r="H1429" s="119" t="s">
        <v>156</v>
      </c>
      <c r="I1429" s="53"/>
      <c r="J1429" s="52"/>
      <c r="K1429" s="100"/>
      <c r="L1429" s="36"/>
      <c r="M1429" s="36"/>
    </row>
    <row r="1430" spans="2:13" hidden="1">
      <c r="B1430" s="119">
        <v>791</v>
      </c>
      <c r="C1430" s="119" t="s">
        <v>106</v>
      </c>
      <c r="D1430" s="119" t="s">
        <v>118</v>
      </c>
      <c r="E1430" s="29" t="s">
        <v>5</v>
      </c>
      <c r="F1430" s="119" t="s">
        <v>155</v>
      </c>
      <c r="G1430" s="119" t="s">
        <v>636</v>
      </c>
      <c r="H1430" s="119" t="s">
        <v>156</v>
      </c>
      <c r="I1430" s="53"/>
      <c r="J1430" s="52"/>
      <c r="K1430" s="100"/>
      <c r="L1430" s="36"/>
      <c r="M1430" s="36"/>
    </row>
    <row r="1431" spans="2:13" hidden="1">
      <c r="B1431" s="119">
        <v>792</v>
      </c>
      <c r="C1431" s="119" t="s">
        <v>106</v>
      </c>
      <c r="D1431" s="119" t="s">
        <v>118</v>
      </c>
      <c r="E1431" s="29" t="s">
        <v>5</v>
      </c>
      <c r="F1431" s="119" t="s">
        <v>155</v>
      </c>
      <c r="G1431" s="119" t="s">
        <v>637</v>
      </c>
      <c r="H1431" s="119" t="s">
        <v>156</v>
      </c>
      <c r="I1431" s="53"/>
      <c r="J1431" s="52"/>
      <c r="K1431" s="100"/>
      <c r="L1431" s="36"/>
      <c r="M1431" s="36"/>
    </row>
    <row r="1432" spans="2:13" hidden="1">
      <c r="B1432" s="119">
        <v>793</v>
      </c>
      <c r="C1432" s="119" t="s">
        <v>106</v>
      </c>
      <c r="D1432" s="119" t="s">
        <v>118</v>
      </c>
      <c r="E1432" s="29" t="s">
        <v>5</v>
      </c>
      <c r="F1432" s="119" t="s">
        <v>155</v>
      </c>
      <c r="G1432" s="119" t="s">
        <v>345</v>
      </c>
      <c r="H1432" s="119" t="s">
        <v>156</v>
      </c>
      <c r="I1432" s="53"/>
      <c r="J1432" s="52"/>
      <c r="K1432" s="100"/>
      <c r="L1432" s="36"/>
      <c r="M1432" s="36"/>
    </row>
    <row r="1433" spans="2:13" hidden="1">
      <c r="B1433" s="119">
        <v>794</v>
      </c>
      <c r="C1433" s="119" t="s">
        <v>106</v>
      </c>
      <c r="D1433" s="119" t="s">
        <v>118</v>
      </c>
      <c r="E1433" s="29" t="s">
        <v>5</v>
      </c>
      <c r="F1433" s="119" t="s">
        <v>155</v>
      </c>
      <c r="G1433" s="119" t="s">
        <v>638</v>
      </c>
      <c r="H1433" s="119" t="s">
        <v>156</v>
      </c>
      <c r="I1433" s="53"/>
      <c r="J1433" s="52"/>
      <c r="K1433" s="100"/>
      <c r="L1433" s="36"/>
      <c r="M1433" s="36"/>
    </row>
    <row r="1434" spans="2:13" hidden="1">
      <c r="B1434" s="119">
        <v>795</v>
      </c>
      <c r="C1434" s="119" t="s">
        <v>106</v>
      </c>
      <c r="D1434" s="119" t="s">
        <v>118</v>
      </c>
      <c r="E1434" s="29" t="s">
        <v>5</v>
      </c>
      <c r="F1434" s="119" t="s">
        <v>155</v>
      </c>
      <c r="G1434" s="119" t="s">
        <v>317</v>
      </c>
      <c r="H1434" s="119" t="s">
        <v>156</v>
      </c>
      <c r="I1434" s="53"/>
      <c r="J1434" s="52"/>
      <c r="K1434" s="100"/>
      <c r="L1434" s="36"/>
      <c r="M1434" s="36"/>
    </row>
    <row r="1435" spans="2:13" hidden="1">
      <c r="B1435" s="119">
        <v>796</v>
      </c>
      <c r="C1435" s="119" t="s">
        <v>106</v>
      </c>
      <c r="D1435" s="119" t="s">
        <v>118</v>
      </c>
      <c r="E1435" s="29" t="s">
        <v>5</v>
      </c>
      <c r="F1435" s="119" t="s">
        <v>155</v>
      </c>
      <c r="G1435" s="119" t="s">
        <v>317</v>
      </c>
      <c r="H1435" s="119" t="s">
        <v>156</v>
      </c>
      <c r="I1435" s="53"/>
      <c r="J1435" s="52"/>
      <c r="K1435" s="100"/>
      <c r="L1435" s="36"/>
      <c r="M1435" s="36"/>
    </row>
    <row r="1436" spans="2:13" hidden="1">
      <c r="B1436" s="119">
        <v>797</v>
      </c>
      <c r="C1436" s="119" t="s">
        <v>106</v>
      </c>
      <c r="D1436" s="119" t="s">
        <v>118</v>
      </c>
      <c r="E1436" s="29" t="s">
        <v>5</v>
      </c>
      <c r="F1436" s="119" t="s">
        <v>155</v>
      </c>
      <c r="G1436" s="119" t="s">
        <v>317</v>
      </c>
      <c r="H1436" s="119" t="s">
        <v>156</v>
      </c>
      <c r="I1436" s="53"/>
      <c r="J1436" s="52"/>
      <c r="K1436" s="100"/>
      <c r="L1436" s="36"/>
      <c r="M1436" s="36"/>
    </row>
    <row r="1437" spans="2:13" hidden="1">
      <c r="B1437" s="119">
        <v>798</v>
      </c>
      <c r="C1437" s="119" t="s">
        <v>106</v>
      </c>
      <c r="D1437" s="119" t="s">
        <v>118</v>
      </c>
      <c r="E1437" s="29" t="s">
        <v>5</v>
      </c>
      <c r="F1437" s="119" t="s">
        <v>155</v>
      </c>
      <c r="G1437" s="119" t="s">
        <v>639</v>
      </c>
      <c r="H1437" s="119" t="s">
        <v>156</v>
      </c>
      <c r="I1437" s="53"/>
      <c r="J1437" s="52"/>
      <c r="K1437" s="100"/>
      <c r="L1437" s="36"/>
      <c r="M1437" s="36"/>
    </row>
    <row r="1438" spans="2:13" hidden="1">
      <c r="B1438" s="119">
        <v>799</v>
      </c>
      <c r="C1438" s="119" t="s">
        <v>106</v>
      </c>
      <c r="D1438" s="119" t="s">
        <v>118</v>
      </c>
      <c r="E1438" s="29" t="s">
        <v>5</v>
      </c>
      <c r="F1438" s="119" t="s">
        <v>155</v>
      </c>
      <c r="G1438" s="119" t="s">
        <v>640</v>
      </c>
      <c r="H1438" s="119" t="s">
        <v>156</v>
      </c>
      <c r="I1438" s="53"/>
      <c r="J1438" s="52"/>
      <c r="K1438" s="100"/>
      <c r="L1438" s="36"/>
      <c r="M1438" s="36"/>
    </row>
    <row r="1439" spans="2:13" hidden="1">
      <c r="B1439" s="119">
        <v>800</v>
      </c>
      <c r="C1439" s="119" t="s">
        <v>106</v>
      </c>
      <c r="D1439" s="119" t="s">
        <v>118</v>
      </c>
      <c r="E1439" s="29" t="s">
        <v>5</v>
      </c>
      <c r="F1439" s="119" t="s">
        <v>155</v>
      </c>
      <c r="G1439" s="119" t="s">
        <v>641</v>
      </c>
      <c r="H1439" s="119" t="s">
        <v>156</v>
      </c>
      <c r="I1439" s="53"/>
      <c r="J1439" s="52"/>
      <c r="K1439" s="100"/>
      <c r="L1439" s="36"/>
      <c r="M1439" s="36"/>
    </row>
    <row r="1440" spans="2:13" hidden="1">
      <c r="B1440" s="119">
        <v>801</v>
      </c>
      <c r="C1440" s="119" t="s">
        <v>106</v>
      </c>
      <c r="D1440" s="119" t="s">
        <v>118</v>
      </c>
      <c r="E1440" s="29" t="s">
        <v>5</v>
      </c>
      <c r="F1440" s="119" t="s">
        <v>22</v>
      </c>
      <c r="G1440" s="119" t="s">
        <v>642</v>
      </c>
      <c r="H1440" s="119" t="s">
        <v>156</v>
      </c>
      <c r="I1440" s="53"/>
      <c r="J1440" s="52"/>
      <c r="K1440" s="100"/>
      <c r="L1440" s="36"/>
      <c r="M1440" s="36"/>
    </row>
    <row r="1441" spans="2:13" hidden="1">
      <c r="B1441" s="119">
        <v>802</v>
      </c>
      <c r="C1441" s="119" t="s">
        <v>106</v>
      </c>
      <c r="D1441" s="119" t="s">
        <v>118</v>
      </c>
      <c r="E1441" s="29" t="s">
        <v>5</v>
      </c>
      <c r="F1441" s="119" t="s">
        <v>22</v>
      </c>
      <c r="G1441" s="119" t="s">
        <v>643</v>
      </c>
      <c r="H1441" s="119" t="s">
        <v>156</v>
      </c>
      <c r="I1441" s="53"/>
      <c r="J1441" s="52"/>
      <c r="K1441" s="100"/>
      <c r="L1441" s="36"/>
      <c r="M1441" s="36"/>
    </row>
    <row r="1442" spans="2:13" hidden="1">
      <c r="B1442" s="119">
        <v>803</v>
      </c>
      <c r="C1442" s="119" t="s">
        <v>106</v>
      </c>
      <c r="D1442" s="119" t="s">
        <v>118</v>
      </c>
      <c r="E1442" s="29" t="s">
        <v>5</v>
      </c>
      <c r="F1442" s="119" t="s">
        <v>22</v>
      </c>
      <c r="G1442" s="119" t="s">
        <v>644</v>
      </c>
      <c r="H1442" s="119" t="s">
        <v>156</v>
      </c>
      <c r="I1442" s="53"/>
      <c r="J1442" s="52"/>
      <c r="K1442" s="100"/>
      <c r="L1442" s="36"/>
      <c r="M1442" s="36"/>
    </row>
    <row r="1443" spans="2:13" hidden="1">
      <c r="B1443" s="119">
        <v>804</v>
      </c>
      <c r="C1443" s="119" t="s">
        <v>106</v>
      </c>
      <c r="D1443" s="119" t="s">
        <v>118</v>
      </c>
      <c r="E1443" s="29" t="s">
        <v>5</v>
      </c>
      <c r="F1443" s="119" t="s">
        <v>22</v>
      </c>
      <c r="G1443" s="119" t="s">
        <v>320</v>
      </c>
      <c r="H1443" s="119" t="s">
        <v>156</v>
      </c>
      <c r="I1443" s="53"/>
      <c r="J1443" s="52"/>
      <c r="K1443" s="100"/>
      <c r="L1443" s="36"/>
      <c r="M1443" s="36"/>
    </row>
    <row r="1444" spans="2:13" hidden="1">
      <c r="B1444" s="119">
        <v>805</v>
      </c>
      <c r="C1444" s="119" t="s">
        <v>106</v>
      </c>
      <c r="D1444" s="119" t="s">
        <v>118</v>
      </c>
      <c r="E1444" s="29" t="s">
        <v>5</v>
      </c>
      <c r="F1444" s="119" t="s">
        <v>204</v>
      </c>
      <c r="G1444" s="119" t="s">
        <v>645</v>
      </c>
      <c r="H1444" s="119" t="s">
        <v>156</v>
      </c>
      <c r="I1444" s="53"/>
      <c r="J1444" s="52"/>
      <c r="K1444" s="100"/>
      <c r="L1444" s="36"/>
      <c r="M1444" s="36"/>
    </row>
    <row r="1445" spans="2:13" hidden="1">
      <c r="B1445" s="119">
        <v>806</v>
      </c>
      <c r="C1445" s="119" t="s">
        <v>106</v>
      </c>
      <c r="D1445" s="119" t="s">
        <v>118</v>
      </c>
      <c r="E1445" s="29" t="s">
        <v>5</v>
      </c>
      <c r="F1445" s="119" t="s">
        <v>206</v>
      </c>
      <c r="G1445" s="119" t="s">
        <v>646</v>
      </c>
      <c r="H1445" s="119" t="s">
        <v>156</v>
      </c>
      <c r="I1445" s="53"/>
      <c r="J1445" s="52"/>
      <c r="K1445" s="100"/>
      <c r="L1445" s="36"/>
      <c r="M1445" s="36"/>
    </row>
    <row r="1446" spans="2:13" hidden="1">
      <c r="B1446" s="119">
        <v>807</v>
      </c>
      <c r="C1446" s="119" t="s">
        <v>106</v>
      </c>
      <c r="D1446" s="119" t="s">
        <v>118</v>
      </c>
      <c r="E1446" s="29" t="s">
        <v>5</v>
      </c>
      <c r="F1446" s="119" t="s">
        <v>206</v>
      </c>
      <c r="G1446" s="119" t="s">
        <v>647</v>
      </c>
      <c r="H1446" s="119" t="s">
        <v>156</v>
      </c>
      <c r="I1446" s="53"/>
      <c r="J1446" s="52"/>
      <c r="K1446" s="100"/>
      <c r="L1446" s="36"/>
      <c r="M1446" s="36"/>
    </row>
    <row r="1447" spans="2:13" hidden="1">
      <c r="B1447" s="119">
        <v>808</v>
      </c>
      <c r="C1447" s="119" t="s">
        <v>106</v>
      </c>
      <c r="D1447" s="119" t="s">
        <v>118</v>
      </c>
      <c r="E1447" s="29" t="s">
        <v>5</v>
      </c>
      <c r="F1447" s="119" t="s">
        <v>206</v>
      </c>
      <c r="G1447" s="119" t="s">
        <v>648</v>
      </c>
      <c r="H1447" s="119" t="s">
        <v>156</v>
      </c>
      <c r="I1447" s="53"/>
      <c r="J1447" s="52"/>
      <c r="K1447" s="100"/>
      <c r="L1447" s="36"/>
      <c r="M1447" s="36"/>
    </row>
    <row r="1448" spans="2:13" hidden="1">
      <c r="B1448" s="119">
        <v>809</v>
      </c>
      <c r="C1448" s="119" t="s">
        <v>106</v>
      </c>
      <c r="D1448" s="119" t="s">
        <v>118</v>
      </c>
      <c r="E1448" s="29" t="s">
        <v>5</v>
      </c>
      <c r="F1448" s="119" t="s">
        <v>215</v>
      </c>
      <c r="G1448" s="119" t="s">
        <v>649</v>
      </c>
      <c r="H1448" s="119" t="s">
        <v>156</v>
      </c>
      <c r="I1448" s="53"/>
      <c r="J1448" s="52"/>
      <c r="K1448" s="100"/>
      <c r="L1448" s="36"/>
      <c r="M1448" s="36"/>
    </row>
    <row r="1449" spans="2:13" hidden="1">
      <c r="B1449" s="119">
        <v>810</v>
      </c>
      <c r="C1449" s="119" t="s">
        <v>106</v>
      </c>
      <c r="D1449" s="119" t="s">
        <v>118</v>
      </c>
      <c r="E1449" s="29" t="s">
        <v>5</v>
      </c>
      <c r="F1449" s="119" t="s">
        <v>218</v>
      </c>
      <c r="G1449" s="119" t="s">
        <v>650</v>
      </c>
      <c r="H1449" s="119" t="s">
        <v>156</v>
      </c>
      <c r="I1449" s="53"/>
      <c r="J1449" s="52"/>
      <c r="K1449" s="100"/>
      <c r="L1449" s="36"/>
      <c r="M1449" s="36"/>
    </row>
    <row r="1450" spans="2:13" hidden="1">
      <c r="B1450" s="119">
        <v>811</v>
      </c>
      <c r="C1450" s="119" t="s">
        <v>106</v>
      </c>
      <c r="D1450" s="119" t="s">
        <v>118</v>
      </c>
      <c r="E1450" s="29" t="s">
        <v>5</v>
      </c>
      <c r="F1450" s="119" t="s">
        <v>218</v>
      </c>
      <c r="G1450" s="119" t="s">
        <v>651</v>
      </c>
      <c r="H1450" s="119" t="s">
        <v>156</v>
      </c>
      <c r="I1450" s="53"/>
      <c r="J1450" s="52"/>
      <c r="K1450" s="100"/>
      <c r="L1450" s="36"/>
      <c r="M1450" s="36"/>
    </row>
    <row r="1451" spans="2:13" hidden="1">
      <c r="B1451" s="119">
        <v>812</v>
      </c>
      <c r="C1451" s="119" t="s">
        <v>106</v>
      </c>
      <c r="D1451" s="119" t="s">
        <v>118</v>
      </c>
      <c r="E1451" s="29" t="s">
        <v>5</v>
      </c>
      <c r="F1451" s="119" t="s">
        <v>155</v>
      </c>
      <c r="G1451" s="119" t="s">
        <v>610</v>
      </c>
      <c r="H1451" s="119" t="s">
        <v>156</v>
      </c>
      <c r="I1451" s="53"/>
      <c r="J1451" s="52"/>
      <c r="K1451" s="100"/>
      <c r="L1451" s="36"/>
      <c r="M1451" s="36"/>
    </row>
    <row r="1452" spans="2:13" hidden="1">
      <c r="B1452" s="119">
        <v>813</v>
      </c>
      <c r="C1452" s="119" t="s">
        <v>106</v>
      </c>
      <c r="D1452" s="119" t="s">
        <v>118</v>
      </c>
      <c r="E1452" s="29" t="s">
        <v>5</v>
      </c>
      <c r="F1452" s="119" t="s">
        <v>155</v>
      </c>
      <c r="G1452" s="119" t="s">
        <v>155</v>
      </c>
      <c r="H1452" s="119" t="s">
        <v>156</v>
      </c>
      <c r="I1452" s="53"/>
      <c r="J1452" s="52"/>
      <c r="K1452" s="100"/>
      <c r="L1452" s="36"/>
      <c r="M1452" s="36"/>
    </row>
    <row r="1453" spans="2:13" hidden="1">
      <c r="B1453" s="119">
        <v>814</v>
      </c>
      <c r="C1453" s="119" t="s">
        <v>106</v>
      </c>
      <c r="D1453" s="119" t="s">
        <v>118</v>
      </c>
      <c r="E1453" s="29" t="s">
        <v>5</v>
      </c>
      <c r="F1453" s="119" t="s">
        <v>155</v>
      </c>
      <c r="G1453" s="119" t="s">
        <v>155</v>
      </c>
      <c r="H1453" s="119" t="s">
        <v>156</v>
      </c>
      <c r="I1453" s="53"/>
      <c r="J1453" s="52"/>
      <c r="K1453" s="100"/>
      <c r="L1453" s="36"/>
      <c r="M1453" s="36"/>
    </row>
    <row r="1454" spans="2:13" hidden="1">
      <c r="B1454" s="119">
        <v>815</v>
      </c>
      <c r="C1454" s="119" t="s">
        <v>106</v>
      </c>
      <c r="D1454" s="119" t="s">
        <v>118</v>
      </c>
      <c r="E1454" s="29" t="s">
        <v>5</v>
      </c>
      <c r="F1454" s="119" t="s">
        <v>155</v>
      </c>
      <c r="G1454" s="119" t="s">
        <v>155</v>
      </c>
      <c r="H1454" s="119" t="s">
        <v>156</v>
      </c>
      <c r="I1454" s="53"/>
      <c r="J1454" s="52"/>
      <c r="K1454" s="100"/>
      <c r="L1454" s="36"/>
      <c r="M1454" s="36"/>
    </row>
    <row r="1455" spans="2:13" hidden="1">
      <c r="B1455" s="119">
        <v>816</v>
      </c>
      <c r="C1455" s="119" t="s">
        <v>106</v>
      </c>
      <c r="D1455" s="119" t="s">
        <v>118</v>
      </c>
      <c r="E1455" s="29" t="s">
        <v>5</v>
      </c>
      <c r="F1455" s="119" t="s">
        <v>155</v>
      </c>
      <c r="G1455" s="119" t="s">
        <v>155</v>
      </c>
      <c r="H1455" s="119" t="s">
        <v>156</v>
      </c>
      <c r="I1455" s="53"/>
      <c r="J1455" s="52"/>
      <c r="K1455" s="100"/>
      <c r="L1455" s="36"/>
      <c r="M1455" s="36"/>
    </row>
    <row r="1456" spans="2:13" hidden="1">
      <c r="B1456" s="119">
        <v>817</v>
      </c>
      <c r="C1456" s="119" t="s">
        <v>106</v>
      </c>
      <c r="D1456" s="119" t="s">
        <v>118</v>
      </c>
      <c r="E1456" s="29" t="s">
        <v>5</v>
      </c>
      <c r="F1456" s="119" t="s">
        <v>155</v>
      </c>
      <c r="G1456" s="119" t="s">
        <v>155</v>
      </c>
      <c r="H1456" s="119" t="s">
        <v>156</v>
      </c>
      <c r="I1456" s="53"/>
      <c r="J1456" s="52"/>
      <c r="K1456" s="100"/>
      <c r="L1456" s="36"/>
      <c r="M1456" s="36"/>
    </row>
    <row r="1457" spans="2:13" hidden="1">
      <c r="B1457" s="119">
        <v>818</v>
      </c>
      <c r="C1457" s="119" t="s">
        <v>106</v>
      </c>
      <c r="D1457" s="119" t="s">
        <v>118</v>
      </c>
      <c r="E1457" s="29" t="s">
        <v>5</v>
      </c>
      <c r="F1457" s="119" t="s">
        <v>155</v>
      </c>
      <c r="G1457" s="119" t="s">
        <v>155</v>
      </c>
      <c r="H1457" s="119" t="s">
        <v>156</v>
      </c>
      <c r="I1457" s="53"/>
      <c r="J1457" s="52"/>
      <c r="K1457" s="100"/>
      <c r="L1457" s="36"/>
      <c r="M1457" s="36"/>
    </row>
    <row r="1458" spans="2:13" hidden="1">
      <c r="B1458" s="119">
        <v>819</v>
      </c>
      <c r="C1458" s="119" t="s">
        <v>106</v>
      </c>
      <c r="D1458" s="119" t="s">
        <v>118</v>
      </c>
      <c r="E1458" s="29" t="s">
        <v>5</v>
      </c>
      <c r="F1458" s="119" t="s">
        <v>155</v>
      </c>
      <c r="G1458" s="119" t="s">
        <v>158</v>
      </c>
      <c r="H1458" s="119" t="s">
        <v>156</v>
      </c>
      <c r="I1458" s="53"/>
      <c r="J1458" s="52"/>
      <c r="K1458" s="100"/>
      <c r="L1458" s="36"/>
      <c r="M1458" s="36"/>
    </row>
    <row r="1459" spans="2:13">
      <c r="B1459" s="119">
        <v>820</v>
      </c>
      <c r="C1459" s="119" t="s">
        <v>609</v>
      </c>
      <c r="D1459" s="119" t="s">
        <v>118</v>
      </c>
      <c r="E1459" s="29" t="s">
        <v>5</v>
      </c>
      <c r="F1459" s="119" t="s">
        <v>61</v>
      </c>
      <c r="G1459" s="119" t="s">
        <v>244</v>
      </c>
      <c r="H1459" s="119" t="s">
        <v>156</v>
      </c>
      <c r="I1459" s="53"/>
      <c r="J1459" s="52"/>
      <c r="K1459" s="100"/>
      <c r="L1459" s="36"/>
      <c r="M1459" s="36"/>
    </row>
    <row r="1460" spans="2:13">
      <c r="B1460" s="119">
        <v>821</v>
      </c>
      <c r="C1460" s="119" t="s">
        <v>609</v>
      </c>
      <c r="D1460" s="119" t="s">
        <v>118</v>
      </c>
      <c r="E1460" s="29" t="s">
        <v>5</v>
      </c>
      <c r="F1460" s="119" t="s">
        <v>61</v>
      </c>
      <c r="G1460" s="119" t="s">
        <v>161</v>
      </c>
      <c r="H1460" s="119" t="s">
        <v>156</v>
      </c>
      <c r="I1460" s="53"/>
      <c r="J1460" s="52"/>
      <c r="K1460" s="100"/>
      <c r="L1460" s="36"/>
      <c r="M1460" s="36"/>
    </row>
    <row r="1461" spans="2:13" hidden="1">
      <c r="B1461" s="119">
        <v>822</v>
      </c>
      <c r="C1461" s="119" t="s">
        <v>106</v>
      </c>
      <c r="D1461" s="119" t="s">
        <v>118</v>
      </c>
      <c r="E1461" s="29" t="s">
        <v>5</v>
      </c>
      <c r="F1461" s="119" t="s">
        <v>61</v>
      </c>
      <c r="G1461" s="119" t="s">
        <v>61</v>
      </c>
      <c r="H1461" s="119" t="s">
        <v>156</v>
      </c>
      <c r="I1461" s="53"/>
      <c r="J1461" s="52"/>
      <c r="K1461" s="100"/>
      <c r="L1461" s="36"/>
      <c r="M1461" s="36"/>
    </row>
    <row r="1462" spans="2:13" hidden="1">
      <c r="B1462" s="119">
        <v>823</v>
      </c>
      <c r="C1462" s="119" t="s">
        <v>106</v>
      </c>
      <c r="D1462" s="119" t="s">
        <v>118</v>
      </c>
      <c r="E1462" s="29" t="s">
        <v>5</v>
      </c>
      <c r="F1462" s="119" t="s">
        <v>61</v>
      </c>
      <c r="G1462" s="119" t="s">
        <v>61</v>
      </c>
      <c r="H1462" s="119" t="s">
        <v>156</v>
      </c>
      <c r="I1462" s="53"/>
      <c r="J1462" s="52"/>
      <c r="K1462" s="100"/>
      <c r="L1462" s="36"/>
      <c r="M1462" s="36"/>
    </row>
    <row r="1463" spans="2:13" hidden="1">
      <c r="B1463" s="119">
        <v>824</v>
      </c>
      <c r="C1463" s="119" t="s">
        <v>106</v>
      </c>
      <c r="D1463" s="119" t="s">
        <v>118</v>
      </c>
      <c r="E1463" s="29" t="s">
        <v>5</v>
      </c>
      <c r="F1463" s="119" t="s">
        <v>61</v>
      </c>
      <c r="G1463" s="119" t="s">
        <v>61</v>
      </c>
      <c r="H1463" s="119" t="s">
        <v>156</v>
      </c>
      <c r="I1463" s="53"/>
      <c r="J1463" s="52"/>
      <c r="K1463" s="100"/>
      <c r="L1463" s="36"/>
      <c r="M1463" s="36"/>
    </row>
    <row r="1464" spans="2:13">
      <c r="B1464" s="119">
        <v>825</v>
      </c>
      <c r="C1464" s="119" t="s">
        <v>609</v>
      </c>
      <c r="D1464" s="119" t="s">
        <v>118</v>
      </c>
      <c r="E1464" s="29" t="s">
        <v>5</v>
      </c>
      <c r="F1464" s="119" t="s">
        <v>61</v>
      </c>
      <c r="G1464" s="119" t="s">
        <v>61</v>
      </c>
      <c r="H1464" s="119" t="s">
        <v>156</v>
      </c>
      <c r="I1464" s="53"/>
      <c r="J1464" s="52"/>
      <c r="K1464" s="100"/>
      <c r="L1464" s="36"/>
      <c r="M1464" s="36"/>
    </row>
    <row r="1465" spans="2:13" hidden="1">
      <c r="B1465" s="119">
        <v>826</v>
      </c>
      <c r="C1465" s="119" t="s">
        <v>106</v>
      </c>
      <c r="D1465" s="119" t="s">
        <v>118</v>
      </c>
      <c r="E1465" s="29" t="s">
        <v>5</v>
      </c>
      <c r="F1465" s="119" t="s">
        <v>167</v>
      </c>
      <c r="G1465" s="119" t="s">
        <v>168</v>
      </c>
      <c r="H1465" s="119" t="s">
        <v>156</v>
      </c>
      <c r="I1465" s="53"/>
      <c r="J1465" s="52"/>
      <c r="K1465" s="100"/>
      <c r="L1465" s="36"/>
      <c r="M1465" s="36"/>
    </row>
    <row r="1466" spans="2:13" hidden="1">
      <c r="B1466" s="119">
        <v>827</v>
      </c>
      <c r="C1466" s="119" t="s">
        <v>106</v>
      </c>
      <c r="D1466" s="119" t="s">
        <v>118</v>
      </c>
      <c r="E1466" s="29" t="s">
        <v>5</v>
      </c>
      <c r="F1466" s="119" t="s">
        <v>167</v>
      </c>
      <c r="G1466" s="119" t="s">
        <v>168</v>
      </c>
      <c r="H1466" s="119" t="s">
        <v>156</v>
      </c>
      <c r="I1466" s="53"/>
      <c r="J1466" s="52"/>
      <c r="K1466" s="100"/>
      <c r="L1466" s="36"/>
      <c r="M1466" s="36"/>
    </row>
    <row r="1467" spans="2:13">
      <c r="B1467" s="119">
        <v>828</v>
      </c>
      <c r="C1467" s="119" t="s">
        <v>609</v>
      </c>
      <c r="D1467" s="119" t="s">
        <v>118</v>
      </c>
      <c r="E1467" s="29" t="s">
        <v>5</v>
      </c>
      <c r="F1467" s="119" t="s">
        <v>167</v>
      </c>
      <c r="G1467" s="119" t="s">
        <v>167</v>
      </c>
      <c r="H1467" s="119" t="s">
        <v>156</v>
      </c>
      <c r="I1467" s="53"/>
      <c r="J1467" s="52"/>
      <c r="K1467" s="100"/>
      <c r="L1467" s="36"/>
      <c r="M1467" s="36"/>
    </row>
    <row r="1468" spans="2:13" hidden="1">
      <c r="B1468" s="119">
        <v>829</v>
      </c>
      <c r="C1468" s="119" t="s">
        <v>106</v>
      </c>
      <c r="D1468" s="119" t="s">
        <v>118</v>
      </c>
      <c r="E1468" s="29" t="s">
        <v>5</v>
      </c>
      <c r="F1468" s="119" t="s">
        <v>167</v>
      </c>
      <c r="G1468" s="119" t="s">
        <v>167</v>
      </c>
      <c r="H1468" s="119" t="s">
        <v>156</v>
      </c>
      <c r="I1468" s="53"/>
      <c r="J1468" s="52"/>
      <c r="K1468" s="100"/>
      <c r="L1468" s="36"/>
      <c r="M1468" s="36"/>
    </row>
    <row r="1469" spans="2:13">
      <c r="B1469" s="119">
        <v>830</v>
      </c>
      <c r="C1469" s="119" t="s">
        <v>609</v>
      </c>
      <c r="D1469" s="119" t="s">
        <v>118</v>
      </c>
      <c r="E1469" s="29" t="s">
        <v>5</v>
      </c>
      <c r="F1469" s="119" t="s">
        <v>22</v>
      </c>
      <c r="G1469" s="119" t="s">
        <v>174</v>
      </c>
      <c r="H1469" s="119" t="s">
        <v>156</v>
      </c>
      <c r="I1469" s="53"/>
      <c r="J1469" s="52"/>
      <c r="K1469" s="100"/>
      <c r="L1469" s="36"/>
      <c r="M1469" s="36"/>
    </row>
    <row r="1470" spans="2:13" hidden="1">
      <c r="B1470" s="119">
        <v>831</v>
      </c>
      <c r="C1470" s="119" t="s">
        <v>106</v>
      </c>
      <c r="D1470" s="119" t="s">
        <v>118</v>
      </c>
      <c r="E1470" s="29" t="s">
        <v>5</v>
      </c>
      <c r="F1470" s="119" t="s">
        <v>22</v>
      </c>
      <c r="G1470" s="119" t="s">
        <v>174</v>
      </c>
      <c r="H1470" s="119" t="s">
        <v>156</v>
      </c>
      <c r="I1470" s="53"/>
      <c r="J1470" s="52"/>
      <c r="K1470" s="100"/>
      <c r="L1470" s="36"/>
      <c r="M1470" s="36"/>
    </row>
    <row r="1471" spans="2:13" hidden="1">
      <c r="B1471" s="119">
        <v>832</v>
      </c>
      <c r="C1471" s="119" t="s">
        <v>106</v>
      </c>
      <c r="D1471" s="119" t="s">
        <v>118</v>
      </c>
      <c r="E1471" s="29" t="s">
        <v>5</v>
      </c>
      <c r="F1471" s="119" t="s">
        <v>22</v>
      </c>
      <c r="G1471" s="119" t="s">
        <v>245</v>
      </c>
      <c r="H1471" s="119" t="s">
        <v>156</v>
      </c>
      <c r="I1471" s="53"/>
      <c r="J1471" s="52"/>
      <c r="K1471" s="100"/>
      <c r="L1471" s="36"/>
      <c r="M1471" s="36"/>
    </row>
    <row r="1472" spans="2:13" hidden="1">
      <c r="B1472" s="119">
        <v>833</v>
      </c>
      <c r="C1472" s="119" t="s">
        <v>106</v>
      </c>
      <c r="D1472" s="119" t="s">
        <v>118</v>
      </c>
      <c r="E1472" s="29" t="s">
        <v>5</v>
      </c>
      <c r="F1472" s="119" t="s">
        <v>22</v>
      </c>
      <c r="G1472" s="119" t="s">
        <v>22</v>
      </c>
      <c r="H1472" s="119" t="s">
        <v>156</v>
      </c>
      <c r="I1472" s="53"/>
      <c r="J1472" s="52"/>
      <c r="K1472" s="100"/>
      <c r="L1472" s="36"/>
      <c r="M1472" s="36"/>
    </row>
    <row r="1473" spans="2:13" hidden="1">
      <c r="B1473" s="119">
        <v>834</v>
      </c>
      <c r="C1473" s="119" t="s">
        <v>106</v>
      </c>
      <c r="D1473" s="119" t="s">
        <v>118</v>
      </c>
      <c r="E1473" s="29" t="s">
        <v>5</v>
      </c>
      <c r="F1473" s="119" t="s">
        <v>22</v>
      </c>
      <c r="G1473" s="119" t="s">
        <v>22</v>
      </c>
      <c r="H1473" s="119" t="s">
        <v>156</v>
      </c>
      <c r="I1473" s="53"/>
      <c r="J1473" s="52"/>
      <c r="K1473" s="100"/>
      <c r="L1473" s="36"/>
      <c r="M1473" s="36"/>
    </row>
    <row r="1474" spans="2:13" hidden="1">
      <c r="B1474" s="119">
        <v>835</v>
      </c>
      <c r="C1474" s="119" t="s">
        <v>106</v>
      </c>
      <c r="D1474" s="119" t="s">
        <v>118</v>
      </c>
      <c r="E1474" s="29" t="s">
        <v>5</v>
      </c>
      <c r="F1474" s="119" t="s">
        <v>22</v>
      </c>
      <c r="G1474" s="119" t="s">
        <v>22</v>
      </c>
      <c r="H1474" s="119" t="s">
        <v>156</v>
      </c>
      <c r="I1474" s="53"/>
      <c r="J1474" s="52"/>
      <c r="K1474" s="100"/>
      <c r="L1474" s="36"/>
      <c r="M1474" s="36"/>
    </row>
    <row r="1475" spans="2:13" hidden="1">
      <c r="B1475" s="119">
        <v>836</v>
      </c>
      <c r="C1475" s="119" t="s">
        <v>106</v>
      </c>
      <c r="D1475" s="119" t="s">
        <v>118</v>
      </c>
      <c r="E1475" s="29" t="s">
        <v>5</v>
      </c>
      <c r="F1475" s="119" t="s">
        <v>22</v>
      </c>
      <c r="G1475" s="119" t="s">
        <v>22</v>
      </c>
      <c r="H1475" s="119" t="s">
        <v>156</v>
      </c>
      <c r="I1475" s="53"/>
      <c r="J1475" s="52"/>
      <c r="K1475" s="100"/>
      <c r="L1475" s="36"/>
      <c r="M1475" s="36"/>
    </row>
    <row r="1476" spans="2:13" hidden="1">
      <c r="B1476" s="119">
        <v>837</v>
      </c>
      <c r="C1476" s="119" t="s">
        <v>106</v>
      </c>
      <c r="D1476" s="119" t="s">
        <v>118</v>
      </c>
      <c r="E1476" s="29" t="s">
        <v>5</v>
      </c>
      <c r="F1476" s="119" t="s">
        <v>22</v>
      </c>
      <c r="G1476" s="119" t="s">
        <v>22</v>
      </c>
      <c r="H1476" s="119" t="s">
        <v>156</v>
      </c>
      <c r="I1476" s="53"/>
      <c r="J1476" s="52"/>
      <c r="K1476" s="100"/>
      <c r="L1476" s="36"/>
      <c r="M1476" s="36"/>
    </row>
    <row r="1477" spans="2:13">
      <c r="B1477" s="119">
        <v>838</v>
      </c>
      <c r="C1477" s="119" t="s">
        <v>609</v>
      </c>
      <c r="D1477" s="119" t="s">
        <v>118</v>
      </c>
      <c r="E1477" s="29" t="s">
        <v>5</v>
      </c>
      <c r="F1477" s="119" t="s">
        <v>22</v>
      </c>
      <c r="G1477" s="119" t="s">
        <v>22</v>
      </c>
      <c r="H1477" s="119" t="s">
        <v>156</v>
      </c>
      <c r="I1477" s="53"/>
      <c r="J1477" s="52"/>
      <c r="K1477" s="100"/>
      <c r="L1477" s="36"/>
      <c r="M1477" s="36"/>
    </row>
    <row r="1478" spans="2:13" hidden="1">
      <c r="B1478" s="119">
        <v>839</v>
      </c>
      <c r="C1478" s="119" t="s">
        <v>106</v>
      </c>
      <c r="D1478" s="119" t="s">
        <v>118</v>
      </c>
      <c r="E1478" s="29" t="s">
        <v>5</v>
      </c>
      <c r="F1478" s="119" t="s">
        <v>22</v>
      </c>
      <c r="G1478" s="119" t="s">
        <v>275</v>
      </c>
      <c r="H1478" s="119" t="s">
        <v>156</v>
      </c>
      <c r="I1478" s="53"/>
      <c r="J1478" s="52"/>
      <c r="K1478" s="100"/>
      <c r="L1478" s="36"/>
      <c r="M1478" s="36"/>
    </row>
    <row r="1479" spans="2:13" hidden="1">
      <c r="B1479" s="119">
        <v>840</v>
      </c>
      <c r="C1479" s="119" t="s">
        <v>106</v>
      </c>
      <c r="D1479" s="119" t="s">
        <v>118</v>
      </c>
      <c r="E1479" s="29" t="s">
        <v>5</v>
      </c>
      <c r="F1479" s="119" t="s">
        <v>22</v>
      </c>
      <c r="G1479" s="119" t="s">
        <v>275</v>
      </c>
      <c r="H1479" s="119" t="s">
        <v>156</v>
      </c>
      <c r="I1479" s="53"/>
      <c r="J1479" s="52"/>
      <c r="K1479" s="100"/>
      <c r="L1479" s="36"/>
      <c r="M1479" s="36"/>
    </row>
    <row r="1480" spans="2:13" hidden="1">
      <c r="B1480" s="119">
        <v>841</v>
      </c>
      <c r="C1480" s="119" t="s">
        <v>106</v>
      </c>
      <c r="D1480" s="119" t="s">
        <v>118</v>
      </c>
      <c r="E1480" s="29" t="s">
        <v>5</v>
      </c>
      <c r="F1480" s="119" t="s">
        <v>22</v>
      </c>
      <c r="G1480" s="119" t="s">
        <v>178</v>
      </c>
      <c r="H1480" s="119" t="s">
        <v>156</v>
      </c>
      <c r="I1480" s="53"/>
      <c r="J1480" s="52"/>
      <c r="K1480" s="100"/>
      <c r="L1480" s="36"/>
      <c r="M1480" s="36"/>
    </row>
    <row r="1481" spans="2:13" hidden="1">
      <c r="B1481" s="119">
        <v>842</v>
      </c>
      <c r="C1481" s="119" t="s">
        <v>106</v>
      </c>
      <c r="D1481" s="119" t="s">
        <v>118</v>
      </c>
      <c r="E1481" s="29" t="s">
        <v>5</v>
      </c>
      <c r="F1481" s="119" t="s">
        <v>22</v>
      </c>
      <c r="G1481" s="119" t="s">
        <v>652</v>
      </c>
      <c r="H1481" s="119" t="s">
        <v>156</v>
      </c>
      <c r="I1481" s="53"/>
      <c r="J1481" s="52"/>
      <c r="K1481" s="100"/>
      <c r="L1481" s="36"/>
      <c r="M1481" s="36"/>
    </row>
    <row r="1482" spans="2:13" hidden="1">
      <c r="B1482" s="119">
        <v>843</v>
      </c>
      <c r="C1482" s="119" t="s">
        <v>106</v>
      </c>
      <c r="D1482" s="119" t="s">
        <v>118</v>
      </c>
      <c r="E1482" s="29" t="s">
        <v>5</v>
      </c>
      <c r="F1482" s="119" t="s">
        <v>22</v>
      </c>
      <c r="G1482" s="119" t="s">
        <v>653</v>
      </c>
      <c r="H1482" s="119" t="s">
        <v>156</v>
      </c>
      <c r="I1482" s="53"/>
      <c r="J1482" s="52"/>
      <c r="K1482" s="100"/>
      <c r="L1482" s="36"/>
      <c r="M1482" s="36"/>
    </row>
    <row r="1483" spans="2:13">
      <c r="B1483" s="119">
        <v>844</v>
      </c>
      <c r="C1483" s="119" t="s">
        <v>545</v>
      </c>
      <c r="D1483" s="119" t="s">
        <v>118</v>
      </c>
      <c r="E1483" s="29" t="s">
        <v>5</v>
      </c>
      <c r="F1483" s="119" t="s">
        <v>22</v>
      </c>
      <c r="G1483" s="119" t="s">
        <v>620</v>
      </c>
      <c r="H1483" s="119" t="s">
        <v>156</v>
      </c>
      <c r="I1483" s="53"/>
      <c r="J1483" s="52"/>
      <c r="K1483" s="100"/>
      <c r="L1483" s="36"/>
      <c r="M1483" s="36"/>
    </row>
    <row r="1484" spans="2:13" hidden="1">
      <c r="B1484" s="119">
        <v>845</v>
      </c>
      <c r="C1484" s="119" t="s">
        <v>106</v>
      </c>
      <c r="D1484" s="119" t="s">
        <v>118</v>
      </c>
      <c r="E1484" s="29" t="s">
        <v>5</v>
      </c>
      <c r="F1484" s="119" t="s">
        <v>179</v>
      </c>
      <c r="G1484" s="119" t="s">
        <v>180</v>
      </c>
      <c r="H1484" s="119" t="s">
        <v>156</v>
      </c>
      <c r="I1484" s="53"/>
      <c r="J1484" s="52"/>
      <c r="K1484" s="100"/>
      <c r="L1484" s="36"/>
      <c r="M1484" s="36"/>
    </row>
    <row r="1485" spans="2:13" hidden="1">
      <c r="B1485" s="119">
        <v>846</v>
      </c>
      <c r="C1485" s="119" t="s">
        <v>106</v>
      </c>
      <c r="D1485" s="119" t="s">
        <v>118</v>
      </c>
      <c r="E1485" s="29" t="s">
        <v>5</v>
      </c>
      <c r="F1485" s="119" t="s">
        <v>179</v>
      </c>
      <c r="G1485" s="119" t="s">
        <v>181</v>
      </c>
      <c r="H1485" s="119" t="s">
        <v>156</v>
      </c>
      <c r="I1485" s="53"/>
      <c r="J1485" s="52"/>
      <c r="K1485" s="100"/>
      <c r="L1485" s="36"/>
      <c r="M1485" s="36"/>
    </row>
    <row r="1486" spans="2:13">
      <c r="B1486" s="119">
        <v>847</v>
      </c>
      <c r="C1486" s="119" t="s">
        <v>609</v>
      </c>
      <c r="D1486" s="119" t="s">
        <v>118</v>
      </c>
      <c r="E1486" s="29" t="s">
        <v>5</v>
      </c>
      <c r="F1486" s="119" t="s">
        <v>179</v>
      </c>
      <c r="G1486" s="119" t="s">
        <v>181</v>
      </c>
      <c r="H1486" s="119" t="s">
        <v>156</v>
      </c>
      <c r="I1486" s="53"/>
      <c r="J1486" s="52"/>
      <c r="K1486" s="100"/>
      <c r="L1486" s="36"/>
      <c r="M1486" s="36"/>
    </row>
    <row r="1487" spans="2:13">
      <c r="B1487" s="119">
        <v>848</v>
      </c>
      <c r="C1487" s="119" t="s">
        <v>609</v>
      </c>
      <c r="D1487" s="119" t="s">
        <v>118</v>
      </c>
      <c r="E1487" s="29" t="s">
        <v>5</v>
      </c>
      <c r="F1487" s="119" t="s">
        <v>179</v>
      </c>
      <c r="G1487" s="119" t="s">
        <v>181</v>
      </c>
      <c r="H1487" s="119" t="s">
        <v>156</v>
      </c>
      <c r="I1487" s="53"/>
      <c r="J1487" s="52"/>
      <c r="K1487" s="100"/>
      <c r="L1487" s="36"/>
      <c r="M1487" s="36"/>
    </row>
    <row r="1488" spans="2:13" hidden="1">
      <c r="B1488" s="119">
        <v>849</v>
      </c>
      <c r="C1488" s="119" t="s">
        <v>106</v>
      </c>
      <c r="D1488" s="119" t="s">
        <v>118</v>
      </c>
      <c r="E1488" s="29" t="s">
        <v>5</v>
      </c>
      <c r="F1488" s="119" t="s">
        <v>179</v>
      </c>
      <c r="G1488" s="119" t="s">
        <v>181</v>
      </c>
      <c r="H1488" s="119" t="s">
        <v>156</v>
      </c>
      <c r="I1488" s="53"/>
      <c r="J1488" s="52"/>
      <c r="K1488" s="100"/>
      <c r="L1488" s="36"/>
      <c r="M1488" s="36"/>
    </row>
    <row r="1489" spans="2:13" hidden="1">
      <c r="B1489" s="119">
        <v>850</v>
      </c>
      <c r="C1489" s="119" t="s">
        <v>106</v>
      </c>
      <c r="D1489" s="119" t="s">
        <v>118</v>
      </c>
      <c r="E1489" s="29" t="s">
        <v>5</v>
      </c>
      <c r="F1489" s="119" t="s">
        <v>179</v>
      </c>
      <c r="G1489" s="119" t="s">
        <v>181</v>
      </c>
      <c r="H1489" s="119" t="s">
        <v>156</v>
      </c>
      <c r="I1489" s="53"/>
      <c r="J1489" s="52"/>
      <c r="K1489" s="100"/>
      <c r="L1489" s="36"/>
      <c r="M1489" s="36"/>
    </row>
    <row r="1490" spans="2:13">
      <c r="B1490" s="119">
        <v>851</v>
      </c>
      <c r="C1490" s="119" t="s">
        <v>609</v>
      </c>
      <c r="D1490" s="119" t="s">
        <v>118</v>
      </c>
      <c r="E1490" s="29" t="s">
        <v>5</v>
      </c>
      <c r="F1490" s="119" t="s">
        <v>179</v>
      </c>
      <c r="G1490" s="119" t="s">
        <v>181</v>
      </c>
      <c r="H1490" s="119" t="s">
        <v>156</v>
      </c>
      <c r="I1490" s="53"/>
      <c r="J1490" s="52"/>
      <c r="K1490" s="100"/>
      <c r="L1490" s="36"/>
      <c r="M1490" s="36"/>
    </row>
    <row r="1491" spans="2:13">
      <c r="B1491" s="119">
        <v>852</v>
      </c>
      <c r="C1491" s="119" t="s">
        <v>609</v>
      </c>
      <c r="D1491" s="119" t="s">
        <v>118</v>
      </c>
      <c r="E1491" s="29" t="s">
        <v>5</v>
      </c>
      <c r="F1491" s="119" t="s">
        <v>179</v>
      </c>
      <c r="G1491" s="119" t="s">
        <v>181</v>
      </c>
      <c r="H1491" s="119" t="s">
        <v>156</v>
      </c>
      <c r="I1491" s="53"/>
      <c r="J1491" s="52"/>
      <c r="K1491" s="100"/>
      <c r="L1491" s="36"/>
      <c r="M1491" s="36"/>
    </row>
    <row r="1492" spans="2:13">
      <c r="B1492" s="119">
        <v>853</v>
      </c>
      <c r="C1492" s="119" t="s">
        <v>609</v>
      </c>
      <c r="D1492" s="119" t="s">
        <v>118</v>
      </c>
      <c r="E1492" s="29" t="s">
        <v>5</v>
      </c>
      <c r="F1492" s="119" t="s">
        <v>179</v>
      </c>
      <c r="G1492" s="119" t="s">
        <v>181</v>
      </c>
      <c r="H1492" s="119" t="s">
        <v>156</v>
      </c>
      <c r="I1492" s="53"/>
      <c r="J1492" s="52"/>
      <c r="K1492" s="100"/>
      <c r="L1492" s="36"/>
      <c r="M1492" s="36"/>
    </row>
    <row r="1493" spans="2:13" hidden="1">
      <c r="B1493" s="119">
        <v>854</v>
      </c>
      <c r="C1493" s="119" t="s">
        <v>106</v>
      </c>
      <c r="D1493" s="119" t="s">
        <v>118</v>
      </c>
      <c r="E1493" s="29" t="s">
        <v>5</v>
      </c>
      <c r="F1493" s="119" t="s">
        <v>179</v>
      </c>
      <c r="G1493" s="119" t="s">
        <v>181</v>
      </c>
      <c r="H1493" s="119" t="s">
        <v>156</v>
      </c>
      <c r="I1493" s="53"/>
      <c r="J1493" s="52"/>
      <c r="K1493" s="100"/>
      <c r="L1493" s="36"/>
      <c r="M1493" s="36"/>
    </row>
    <row r="1494" spans="2:13">
      <c r="B1494" s="119">
        <v>855</v>
      </c>
      <c r="C1494" s="119" t="s">
        <v>609</v>
      </c>
      <c r="D1494" s="119" t="s">
        <v>118</v>
      </c>
      <c r="E1494" s="29" t="s">
        <v>5</v>
      </c>
      <c r="F1494" s="119" t="s">
        <v>179</v>
      </c>
      <c r="G1494" s="119" t="s">
        <v>181</v>
      </c>
      <c r="H1494" s="119" t="s">
        <v>156</v>
      </c>
      <c r="I1494" s="53"/>
      <c r="J1494" s="52"/>
      <c r="K1494" s="100"/>
      <c r="L1494" s="36"/>
      <c r="M1494" s="36"/>
    </row>
    <row r="1495" spans="2:13">
      <c r="B1495" s="119">
        <v>856</v>
      </c>
      <c r="C1495" s="119" t="s">
        <v>609</v>
      </c>
      <c r="D1495" s="119" t="s">
        <v>118</v>
      </c>
      <c r="E1495" s="29" t="s">
        <v>5</v>
      </c>
      <c r="F1495" s="119" t="s">
        <v>179</v>
      </c>
      <c r="G1495" s="119" t="s">
        <v>181</v>
      </c>
      <c r="H1495" s="119" t="s">
        <v>156</v>
      </c>
      <c r="I1495" s="53"/>
      <c r="J1495" s="52"/>
      <c r="K1495" s="100"/>
      <c r="L1495" s="36"/>
      <c r="M1495" s="36"/>
    </row>
    <row r="1496" spans="2:13">
      <c r="B1496" s="119">
        <v>857</v>
      </c>
      <c r="C1496" s="119" t="s">
        <v>609</v>
      </c>
      <c r="D1496" s="119" t="s">
        <v>118</v>
      </c>
      <c r="E1496" s="29" t="s">
        <v>5</v>
      </c>
      <c r="F1496" s="119" t="s">
        <v>179</v>
      </c>
      <c r="G1496" s="119" t="s">
        <v>181</v>
      </c>
      <c r="H1496" s="119" t="s">
        <v>156</v>
      </c>
      <c r="I1496" s="53"/>
      <c r="J1496" s="52"/>
      <c r="K1496" s="100"/>
      <c r="L1496" s="36"/>
      <c r="M1496" s="36"/>
    </row>
    <row r="1497" spans="2:13" hidden="1">
      <c r="B1497" s="119">
        <v>858</v>
      </c>
      <c r="C1497" s="119" t="s">
        <v>106</v>
      </c>
      <c r="D1497" s="119" t="s">
        <v>118</v>
      </c>
      <c r="E1497" s="29" t="s">
        <v>5</v>
      </c>
      <c r="F1497" s="119" t="s">
        <v>24</v>
      </c>
      <c r="G1497" s="119" t="s">
        <v>183</v>
      </c>
      <c r="H1497" s="119" t="s">
        <v>156</v>
      </c>
      <c r="I1497" s="53"/>
      <c r="J1497" s="52"/>
      <c r="K1497" s="100"/>
      <c r="L1497" s="36"/>
      <c r="M1497" s="36"/>
    </row>
    <row r="1498" spans="2:13" hidden="1">
      <c r="B1498" s="119">
        <v>859</v>
      </c>
      <c r="C1498" s="119" t="s">
        <v>106</v>
      </c>
      <c r="D1498" s="119" t="s">
        <v>118</v>
      </c>
      <c r="E1498" s="29" t="s">
        <v>5</v>
      </c>
      <c r="F1498" s="119" t="s">
        <v>24</v>
      </c>
      <c r="G1498" s="119" t="s">
        <v>252</v>
      </c>
      <c r="H1498" s="119" t="s">
        <v>156</v>
      </c>
      <c r="I1498" s="53"/>
      <c r="J1498" s="52"/>
      <c r="K1498" s="100"/>
      <c r="L1498" s="36"/>
      <c r="M1498" s="36"/>
    </row>
    <row r="1499" spans="2:13" hidden="1">
      <c r="B1499" s="119">
        <v>860</v>
      </c>
      <c r="C1499" s="119" t="s">
        <v>106</v>
      </c>
      <c r="D1499" s="119" t="s">
        <v>118</v>
      </c>
      <c r="E1499" s="29" t="s">
        <v>5</v>
      </c>
      <c r="F1499" s="119" t="s">
        <v>24</v>
      </c>
      <c r="G1499" s="119" t="s">
        <v>252</v>
      </c>
      <c r="H1499" s="119" t="s">
        <v>156</v>
      </c>
      <c r="I1499" s="53"/>
      <c r="J1499" s="52"/>
      <c r="K1499" s="100"/>
      <c r="L1499" s="36"/>
      <c r="M1499" s="36"/>
    </row>
    <row r="1500" spans="2:13" hidden="1">
      <c r="B1500" s="119">
        <v>861</v>
      </c>
      <c r="C1500" s="119" t="s">
        <v>106</v>
      </c>
      <c r="D1500" s="119" t="s">
        <v>118</v>
      </c>
      <c r="E1500" s="29" t="s">
        <v>5</v>
      </c>
      <c r="F1500" s="119" t="s">
        <v>24</v>
      </c>
      <c r="G1500" s="119" t="s">
        <v>252</v>
      </c>
      <c r="H1500" s="119" t="s">
        <v>156</v>
      </c>
      <c r="I1500" s="53"/>
      <c r="J1500" s="52"/>
      <c r="K1500" s="100"/>
      <c r="L1500" s="36"/>
      <c r="M1500" s="36"/>
    </row>
    <row r="1501" spans="2:13">
      <c r="B1501" s="119">
        <v>862</v>
      </c>
      <c r="C1501" s="119" t="s">
        <v>609</v>
      </c>
      <c r="D1501" s="119" t="s">
        <v>118</v>
      </c>
      <c r="E1501" s="29" t="s">
        <v>5</v>
      </c>
      <c r="F1501" s="119" t="s">
        <v>24</v>
      </c>
      <c r="G1501" s="119" t="s">
        <v>192</v>
      </c>
      <c r="H1501" s="119" t="s">
        <v>156</v>
      </c>
      <c r="I1501" s="53"/>
      <c r="J1501" s="52"/>
      <c r="K1501" s="100"/>
      <c r="L1501" s="36"/>
      <c r="M1501" s="36"/>
    </row>
    <row r="1502" spans="2:13">
      <c r="B1502" s="119">
        <v>863</v>
      </c>
      <c r="C1502" s="119" t="s">
        <v>609</v>
      </c>
      <c r="D1502" s="119" t="s">
        <v>118</v>
      </c>
      <c r="E1502" s="29" t="s">
        <v>5</v>
      </c>
      <c r="F1502" s="119" t="s">
        <v>24</v>
      </c>
      <c r="G1502" s="119" t="s">
        <v>192</v>
      </c>
      <c r="H1502" s="119" t="s">
        <v>156</v>
      </c>
      <c r="I1502" s="53"/>
      <c r="J1502" s="52"/>
      <c r="K1502" s="100"/>
      <c r="L1502" s="36"/>
      <c r="M1502" s="36"/>
    </row>
    <row r="1503" spans="2:13" hidden="1">
      <c r="B1503" s="119">
        <v>864</v>
      </c>
      <c r="C1503" s="119" t="s">
        <v>106</v>
      </c>
      <c r="D1503" s="119" t="s">
        <v>118</v>
      </c>
      <c r="E1503" s="29" t="s">
        <v>5</v>
      </c>
      <c r="F1503" s="119" t="s">
        <v>24</v>
      </c>
      <c r="G1503" s="119" t="s">
        <v>192</v>
      </c>
      <c r="H1503" s="119" t="s">
        <v>156</v>
      </c>
      <c r="I1503" s="53"/>
      <c r="J1503" s="52"/>
      <c r="K1503" s="100"/>
      <c r="L1503" s="36"/>
      <c r="M1503" s="36"/>
    </row>
    <row r="1504" spans="2:13" hidden="1">
      <c r="B1504" s="119">
        <v>865</v>
      </c>
      <c r="C1504" s="119" t="s">
        <v>106</v>
      </c>
      <c r="D1504" s="119" t="s">
        <v>118</v>
      </c>
      <c r="E1504" s="29" t="s">
        <v>5</v>
      </c>
      <c r="F1504" s="119" t="s">
        <v>24</v>
      </c>
      <c r="G1504" s="119" t="s">
        <v>192</v>
      </c>
      <c r="H1504" s="119" t="s">
        <v>156</v>
      </c>
      <c r="I1504" s="53"/>
      <c r="J1504" s="52"/>
      <c r="K1504" s="100"/>
      <c r="L1504" s="36"/>
      <c r="M1504" s="36"/>
    </row>
    <row r="1505" spans="2:13" hidden="1">
      <c r="B1505" s="119">
        <v>866</v>
      </c>
      <c r="C1505" s="119" t="s">
        <v>106</v>
      </c>
      <c r="D1505" s="119" t="s">
        <v>118</v>
      </c>
      <c r="E1505" s="29" t="s">
        <v>5</v>
      </c>
      <c r="F1505" s="119" t="s">
        <v>24</v>
      </c>
      <c r="G1505" s="119" t="s">
        <v>192</v>
      </c>
      <c r="H1505" s="119" t="s">
        <v>156</v>
      </c>
      <c r="I1505" s="53"/>
      <c r="J1505" s="52"/>
      <c r="K1505" s="100"/>
      <c r="L1505" s="36"/>
      <c r="M1505" s="36"/>
    </row>
    <row r="1506" spans="2:13" hidden="1">
      <c r="B1506" s="119">
        <v>867</v>
      </c>
      <c r="C1506" s="119" t="s">
        <v>106</v>
      </c>
      <c r="D1506" s="119" t="s">
        <v>118</v>
      </c>
      <c r="E1506" s="29" t="s">
        <v>5</v>
      </c>
      <c r="F1506" s="119" t="s">
        <v>24</v>
      </c>
      <c r="G1506" s="119" t="s">
        <v>192</v>
      </c>
      <c r="H1506" s="119" t="s">
        <v>156</v>
      </c>
      <c r="I1506" s="53"/>
      <c r="J1506" s="52"/>
      <c r="K1506" s="100"/>
      <c r="L1506" s="36"/>
      <c r="M1506" s="36"/>
    </row>
    <row r="1507" spans="2:13">
      <c r="B1507" s="119">
        <v>868</v>
      </c>
      <c r="C1507" s="119" t="s">
        <v>609</v>
      </c>
      <c r="D1507" s="119" t="s">
        <v>118</v>
      </c>
      <c r="E1507" s="29" t="s">
        <v>5</v>
      </c>
      <c r="F1507" s="119" t="s">
        <v>24</v>
      </c>
      <c r="G1507" s="119" t="s">
        <v>192</v>
      </c>
      <c r="H1507" s="119" t="s">
        <v>156</v>
      </c>
      <c r="I1507" s="53"/>
      <c r="J1507" s="52"/>
      <c r="K1507" s="100"/>
      <c r="L1507" s="36"/>
      <c r="M1507" s="36"/>
    </row>
    <row r="1508" spans="2:13">
      <c r="B1508" s="119">
        <v>869</v>
      </c>
      <c r="C1508" s="119" t="s">
        <v>545</v>
      </c>
      <c r="D1508" s="119" t="s">
        <v>118</v>
      </c>
      <c r="E1508" s="29" t="s">
        <v>5</v>
      </c>
      <c r="F1508" s="119" t="s">
        <v>24</v>
      </c>
      <c r="G1508" s="119" t="s">
        <v>192</v>
      </c>
      <c r="H1508" s="119" t="s">
        <v>156</v>
      </c>
      <c r="I1508" s="53"/>
      <c r="J1508" s="52"/>
      <c r="K1508" s="100"/>
      <c r="L1508" s="36"/>
      <c r="M1508" s="36"/>
    </row>
    <row r="1509" spans="2:13" hidden="1">
      <c r="B1509" s="119">
        <v>870</v>
      </c>
      <c r="C1509" s="119" t="s">
        <v>106</v>
      </c>
      <c r="D1509" s="119" t="s">
        <v>118</v>
      </c>
      <c r="E1509" s="29" t="s">
        <v>5</v>
      </c>
      <c r="F1509" s="119" t="s">
        <v>24</v>
      </c>
      <c r="G1509" s="119" t="s">
        <v>192</v>
      </c>
      <c r="H1509" s="119" t="s">
        <v>156</v>
      </c>
      <c r="I1509" s="53"/>
      <c r="J1509" s="52"/>
      <c r="K1509" s="100"/>
      <c r="L1509" s="36"/>
      <c r="M1509" s="36"/>
    </row>
    <row r="1510" spans="2:13">
      <c r="B1510" s="119">
        <v>871</v>
      </c>
      <c r="C1510" s="119" t="s">
        <v>609</v>
      </c>
      <c r="D1510" s="119" t="s">
        <v>118</v>
      </c>
      <c r="E1510" s="29" t="s">
        <v>5</v>
      </c>
      <c r="F1510" s="119" t="s">
        <v>24</v>
      </c>
      <c r="G1510" s="119" t="s">
        <v>192</v>
      </c>
      <c r="H1510" s="119" t="s">
        <v>156</v>
      </c>
      <c r="I1510" s="53"/>
      <c r="J1510" s="52"/>
      <c r="K1510" s="100"/>
      <c r="L1510" s="36"/>
      <c r="M1510" s="36"/>
    </row>
    <row r="1511" spans="2:13" hidden="1">
      <c r="B1511" s="119">
        <v>872</v>
      </c>
      <c r="C1511" s="119" t="s">
        <v>106</v>
      </c>
      <c r="D1511" s="119" t="s">
        <v>118</v>
      </c>
      <c r="E1511" s="29" t="s">
        <v>5</v>
      </c>
      <c r="F1511" s="119" t="s">
        <v>24</v>
      </c>
      <c r="G1511" s="119" t="s">
        <v>192</v>
      </c>
      <c r="H1511" s="119" t="s">
        <v>156</v>
      </c>
      <c r="I1511" s="53"/>
      <c r="J1511" s="52"/>
      <c r="K1511" s="100"/>
      <c r="L1511" s="36"/>
      <c r="M1511" s="36"/>
    </row>
    <row r="1512" spans="2:13" hidden="1">
      <c r="B1512" s="119">
        <v>873</v>
      </c>
      <c r="C1512" s="119" t="s">
        <v>106</v>
      </c>
      <c r="D1512" s="119" t="s">
        <v>118</v>
      </c>
      <c r="E1512" s="29" t="s">
        <v>5</v>
      </c>
      <c r="F1512" s="119" t="s">
        <v>24</v>
      </c>
      <c r="G1512" s="119" t="s">
        <v>192</v>
      </c>
      <c r="H1512" s="119" t="s">
        <v>156</v>
      </c>
      <c r="I1512" s="53"/>
      <c r="J1512" s="52"/>
      <c r="K1512" s="100"/>
      <c r="L1512" s="36"/>
      <c r="M1512" s="36"/>
    </row>
    <row r="1513" spans="2:13">
      <c r="B1513" s="119">
        <v>874</v>
      </c>
      <c r="C1513" s="119" t="s">
        <v>609</v>
      </c>
      <c r="D1513" s="119" t="s">
        <v>118</v>
      </c>
      <c r="E1513" s="29" t="s">
        <v>5</v>
      </c>
      <c r="F1513" s="119" t="s">
        <v>24</v>
      </c>
      <c r="G1513" s="119" t="s">
        <v>192</v>
      </c>
      <c r="H1513" s="119" t="s">
        <v>156</v>
      </c>
      <c r="I1513" s="53"/>
      <c r="J1513" s="52"/>
      <c r="K1513" s="100"/>
      <c r="L1513" s="36"/>
      <c r="M1513" s="36"/>
    </row>
    <row r="1514" spans="2:13">
      <c r="B1514" s="119">
        <v>875</v>
      </c>
      <c r="C1514" s="119" t="s">
        <v>609</v>
      </c>
      <c r="D1514" s="119" t="s">
        <v>118</v>
      </c>
      <c r="E1514" s="29" t="s">
        <v>5</v>
      </c>
      <c r="F1514" s="119" t="s">
        <v>24</v>
      </c>
      <c r="G1514" s="119" t="s">
        <v>254</v>
      </c>
      <c r="H1514" s="119" t="s">
        <v>156</v>
      </c>
      <c r="I1514" s="53"/>
      <c r="J1514" s="52"/>
      <c r="K1514" s="100"/>
      <c r="L1514" s="36"/>
      <c r="M1514" s="36"/>
    </row>
    <row r="1515" spans="2:13">
      <c r="B1515" s="119">
        <v>876</v>
      </c>
      <c r="C1515" s="119" t="s">
        <v>609</v>
      </c>
      <c r="D1515" s="119" t="s">
        <v>118</v>
      </c>
      <c r="E1515" s="29" t="s">
        <v>5</v>
      </c>
      <c r="F1515" s="119" t="s">
        <v>24</v>
      </c>
      <c r="G1515" s="119" t="s">
        <v>255</v>
      </c>
      <c r="H1515" s="119" t="s">
        <v>156</v>
      </c>
      <c r="I1515" s="53"/>
      <c r="J1515" s="52"/>
      <c r="K1515" s="100"/>
      <c r="L1515" s="36"/>
      <c r="M1515" s="36"/>
    </row>
    <row r="1516" spans="2:13">
      <c r="B1516" s="119">
        <v>877</v>
      </c>
      <c r="C1516" s="119" t="s">
        <v>609</v>
      </c>
      <c r="D1516" s="119" t="s">
        <v>118</v>
      </c>
      <c r="E1516" s="29" t="s">
        <v>5</v>
      </c>
      <c r="F1516" s="119" t="s">
        <v>24</v>
      </c>
      <c r="G1516" s="119" t="s">
        <v>199</v>
      </c>
      <c r="H1516" s="119" t="s">
        <v>156</v>
      </c>
      <c r="I1516" s="53"/>
      <c r="J1516" s="52"/>
      <c r="K1516" s="100"/>
      <c r="L1516" s="36"/>
      <c r="M1516" s="36"/>
    </row>
    <row r="1517" spans="2:13">
      <c r="B1517" s="119">
        <v>878</v>
      </c>
      <c r="C1517" s="119" t="s">
        <v>609</v>
      </c>
      <c r="D1517" s="119" t="s">
        <v>118</v>
      </c>
      <c r="E1517" s="29" t="s">
        <v>5</v>
      </c>
      <c r="F1517" s="119" t="s">
        <v>59</v>
      </c>
      <c r="G1517" s="119" t="s">
        <v>624</v>
      </c>
      <c r="H1517" s="119" t="s">
        <v>156</v>
      </c>
      <c r="I1517" s="53"/>
      <c r="J1517" s="52"/>
      <c r="K1517" s="100"/>
      <c r="L1517" s="36"/>
      <c r="M1517" s="36"/>
    </row>
    <row r="1518" spans="2:13">
      <c r="B1518" s="119">
        <v>879</v>
      </c>
      <c r="C1518" s="119" t="s">
        <v>609</v>
      </c>
      <c r="D1518" s="119" t="s">
        <v>118</v>
      </c>
      <c r="E1518" s="29" t="s">
        <v>5</v>
      </c>
      <c r="F1518" s="119" t="s">
        <v>59</v>
      </c>
      <c r="G1518" s="119" t="s">
        <v>59</v>
      </c>
      <c r="H1518" s="119" t="s">
        <v>156</v>
      </c>
      <c r="I1518" s="53"/>
      <c r="J1518" s="52"/>
      <c r="K1518" s="100"/>
      <c r="L1518" s="36"/>
      <c r="M1518" s="36"/>
    </row>
    <row r="1519" spans="2:13" hidden="1">
      <c r="B1519" s="119">
        <v>880</v>
      </c>
      <c r="C1519" s="119" t="s">
        <v>106</v>
      </c>
      <c r="D1519" s="119" t="s">
        <v>118</v>
      </c>
      <c r="E1519" s="29" t="s">
        <v>5</v>
      </c>
      <c r="F1519" s="119" t="s">
        <v>59</v>
      </c>
      <c r="G1519" s="119" t="s">
        <v>627</v>
      </c>
      <c r="H1519" s="119" t="s">
        <v>156</v>
      </c>
      <c r="I1519" s="53"/>
      <c r="J1519" s="52"/>
      <c r="K1519" s="100"/>
      <c r="L1519" s="36"/>
      <c r="M1519" s="36"/>
    </row>
    <row r="1520" spans="2:13" hidden="1">
      <c r="B1520" s="119">
        <v>881</v>
      </c>
      <c r="C1520" s="119" t="s">
        <v>106</v>
      </c>
      <c r="D1520" s="119" t="s">
        <v>118</v>
      </c>
      <c r="E1520" s="29" t="s">
        <v>5</v>
      </c>
      <c r="F1520" s="119" t="s">
        <v>206</v>
      </c>
      <c r="G1520" s="119" t="s">
        <v>631</v>
      </c>
      <c r="H1520" s="119" t="s">
        <v>156</v>
      </c>
      <c r="I1520" s="53"/>
      <c r="J1520" s="52"/>
      <c r="K1520" s="100"/>
      <c r="L1520" s="36"/>
      <c r="M1520" s="36"/>
    </row>
    <row r="1521" spans="2:13">
      <c r="B1521" s="119">
        <v>882</v>
      </c>
      <c r="C1521" s="119" t="s">
        <v>545</v>
      </c>
      <c r="D1521" s="119" t="s">
        <v>118</v>
      </c>
      <c r="E1521" s="29" t="s">
        <v>5</v>
      </c>
      <c r="F1521" s="119" t="s">
        <v>206</v>
      </c>
      <c r="G1521" s="119" t="s">
        <v>208</v>
      </c>
      <c r="H1521" s="119" t="s">
        <v>156</v>
      </c>
      <c r="I1521" s="53"/>
      <c r="J1521" s="52"/>
      <c r="K1521" s="100"/>
      <c r="L1521" s="36"/>
      <c r="M1521" s="36"/>
    </row>
    <row r="1522" spans="2:13" hidden="1">
      <c r="B1522" s="119">
        <v>883</v>
      </c>
      <c r="C1522" s="119" t="s">
        <v>106</v>
      </c>
      <c r="D1522" s="119" t="s">
        <v>118</v>
      </c>
      <c r="E1522" s="29" t="s">
        <v>5</v>
      </c>
      <c r="F1522" s="119" t="s">
        <v>206</v>
      </c>
      <c r="G1522" s="119" t="s">
        <v>208</v>
      </c>
      <c r="H1522" s="119" t="s">
        <v>156</v>
      </c>
      <c r="I1522" s="53"/>
      <c r="J1522" s="52"/>
      <c r="K1522" s="100"/>
      <c r="L1522" s="36"/>
      <c r="M1522" s="36"/>
    </row>
    <row r="1523" spans="2:13" hidden="1">
      <c r="B1523" s="119">
        <v>884</v>
      </c>
      <c r="C1523" s="119" t="s">
        <v>106</v>
      </c>
      <c r="D1523" s="119" t="s">
        <v>118</v>
      </c>
      <c r="E1523" s="29" t="s">
        <v>5</v>
      </c>
      <c r="F1523" s="119" t="s">
        <v>206</v>
      </c>
      <c r="G1523" s="119" t="s">
        <v>208</v>
      </c>
      <c r="H1523" s="119" t="s">
        <v>156</v>
      </c>
      <c r="I1523" s="53"/>
      <c r="J1523" s="52"/>
      <c r="K1523" s="100"/>
      <c r="L1523" s="36"/>
      <c r="M1523" s="36"/>
    </row>
    <row r="1524" spans="2:13" hidden="1">
      <c r="B1524" s="119">
        <v>885</v>
      </c>
      <c r="C1524" s="119" t="s">
        <v>106</v>
      </c>
      <c r="D1524" s="119" t="s">
        <v>118</v>
      </c>
      <c r="E1524" s="29" t="s">
        <v>5</v>
      </c>
      <c r="F1524" s="119" t="s">
        <v>206</v>
      </c>
      <c r="G1524" s="119" t="s">
        <v>208</v>
      </c>
      <c r="H1524" s="119" t="s">
        <v>156</v>
      </c>
      <c r="I1524" s="53"/>
      <c r="J1524" s="52"/>
      <c r="K1524" s="100"/>
      <c r="L1524" s="36"/>
      <c r="M1524" s="36"/>
    </row>
    <row r="1525" spans="2:13" hidden="1">
      <c r="B1525" s="119">
        <v>886</v>
      </c>
      <c r="C1525" s="119" t="s">
        <v>106</v>
      </c>
      <c r="D1525" s="119" t="s">
        <v>118</v>
      </c>
      <c r="E1525" s="29" t="s">
        <v>5</v>
      </c>
      <c r="F1525" s="119" t="s">
        <v>206</v>
      </c>
      <c r="G1525" s="119" t="s">
        <v>209</v>
      </c>
      <c r="H1525" s="119" t="s">
        <v>156</v>
      </c>
      <c r="I1525" s="53"/>
      <c r="J1525" s="52"/>
      <c r="K1525" s="100"/>
      <c r="L1525" s="36"/>
      <c r="M1525" s="36"/>
    </row>
    <row r="1526" spans="2:13">
      <c r="B1526" s="119">
        <v>887</v>
      </c>
      <c r="C1526" s="119" t="s">
        <v>609</v>
      </c>
      <c r="D1526" s="119" t="s">
        <v>118</v>
      </c>
      <c r="E1526" s="29" t="s">
        <v>5</v>
      </c>
      <c r="F1526" s="119" t="s">
        <v>206</v>
      </c>
      <c r="G1526" s="119" t="s">
        <v>212</v>
      </c>
      <c r="H1526" s="119" t="s">
        <v>156</v>
      </c>
      <c r="I1526" s="53"/>
      <c r="J1526" s="52"/>
      <c r="K1526" s="100"/>
      <c r="L1526" s="36"/>
      <c r="M1526" s="36"/>
    </row>
    <row r="1527" spans="2:13">
      <c r="B1527" s="119">
        <v>888</v>
      </c>
      <c r="C1527" s="119" t="s">
        <v>609</v>
      </c>
      <c r="D1527" s="119" t="s">
        <v>118</v>
      </c>
      <c r="E1527" s="29" t="s">
        <v>5</v>
      </c>
      <c r="F1527" s="119" t="s">
        <v>206</v>
      </c>
      <c r="G1527" s="119" t="s">
        <v>212</v>
      </c>
      <c r="H1527" s="119" t="s">
        <v>156</v>
      </c>
      <c r="I1527" s="53"/>
      <c r="J1527" s="52"/>
      <c r="K1527" s="100"/>
      <c r="L1527" s="36"/>
      <c r="M1527" s="36"/>
    </row>
    <row r="1528" spans="2:13">
      <c r="B1528" s="119">
        <v>889</v>
      </c>
      <c r="C1528" s="119" t="s">
        <v>609</v>
      </c>
      <c r="D1528" s="119" t="s">
        <v>118</v>
      </c>
      <c r="E1528" s="29" t="s">
        <v>5</v>
      </c>
      <c r="F1528" s="119" t="s">
        <v>206</v>
      </c>
      <c r="G1528" s="119" t="s">
        <v>212</v>
      </c>
      <c r="H1528" s="119" t="s">
        <v>156</v>
      </c>
      <c r="I1528" s="53"/>
      <c r="J1528" s="52"/>
      <c r="K1528" s="100"/>
      <c r="L1528" s="36"/>
      <c r="M1528" s="36"/>
    </row>
    <row r="1529" spans="2:13">
      <c r="B1529" s="119">
        <v>890</v>
      </c>
      <c r="C1529" s="119" t="s">
        <v>609</v>
      </c>
      <c r="D1529" s="119" t="s">
        <v>118</v>
      </c>
      <c r="E1529" s="29" t="s">
        <v>5</v>
      </c>
      <c r="F1529" s="119" t="s">
        <v>206</v>
      </c>
      <c r="G1529" s="119" t="s">
        <v>212</v>
      </c>
      <c r="H1529" s="119" t="s">
        <v>156</v>
      </c>
      <c r="I1529" s="53"/>
      <c r="J1529" s="52"/>
      <c r="K1529" s="100"/>
      <c r="L1529" s="36"/>
      <c r="M1529" s="36"/>
    </row>
    <row r="1530" spans="2:13">
      <c r="B1530" s="119">
        <v>891</v>
      </c>
      <c r="C1530" s="119" t="s">
        <v>609</v>
      </c>
      <c r="D1530" s="119" t="s">
        <v>118</v>
      </c>
      <c r="E1530" s="29" t="s">
        <v>5</v>
      </c>
      <c r="F1530" s="119" t="s">
        <v>206</v>
      </c>
      <c r="G1530" s="119" t="s">
        <v>212</v>
      </c>
      <c r="H1530" s="119" t="s">
        <v>156</v>
      </c>
      <c r="I1530" s="53"/>
      <c r="J1530" s="52"/>
      <c r="K1530" s="100"/>
      <c r="L1530" s="36"/>
      <c r="M1530" s="36"/>
    </row>
    <row r="1531" spans="2:13" hidden="1">
      <c r="B1531" s="119">
        <v>892</v>
      </c>
      <c r="C1531" s="119" t="s">
        <v>106</v>
      </c>
      <c r="D1531" s="119" t="s">
        <v>118</v>
      </c>
      <c r="E1531" s="29" t="s">
        <v>5</v>
      </c>
      <c r="F1531" s="119" t="s">
        <v>206</v>
      </c>
      <c r="G1531" s="119" t="s">
        <v>212</v>
      </c>
      <c r="H1531" s="119" t="s">
        <v>156</v>
      </c>
      <c r="I1531" s="53"/>
      <c r="J1531" s="52"/>
      <c r="K1531" s="100"/>
      <c r="L1531" s="36"/>
      <c r="M1531" s="36"/>
    </row>
    <row r="1532" spans="2:13">
      <c r="B1532" s="119">
        <v>893</v>
      </c>
      <c r="C1532" s="119" t="s">
        <v>545</v>
      </c>
      <c r="D1532" s="119" t="s">
        <v>118</v>
      </c>
      <c r="E1532" s="29" t="s">
        <v>5</v>
      </c>
      <c r="F1532" s="119" t="s">
        <v>206</v>
      </c>
      <c r="G1532" s="119" t="s">
        <v>212</v>
      </c>
      <c r="H1532" s="119" t="s">
        <v>156</v>
      </c>
      <c r="I1532" s="53"/>
      <c r="J1532" s="52"/>
      <c r="K1532" s="100"/>
      <c r="L1532" s="36"/>
      <c r="M1532" s="36"/>
    </row>
    <row r="1533" spans="2:13">
      <c r="B1533" s="119">
        <v>894</v>
      </c>
      <c r="C1533" s="119" t="s">
        <v>545</v>
      </c>
      <c r="D1533" s="119" t="s">
        <v>118</v>
      </c>
      <c r="E1533" s="29" t="s">
        <v>5</v>
      </c>
      <c r="F1533" s="119" t="s">
        <v>206</v>
      </c>
      <c r="G1533" s="119" t="s">
        <v>212</v>
      </c>
      <c r="H1533" s="119" t="s">
        <v>156</v>
      </c>
      <c r="I1533" s="53"/>
      <c r="J1533" s="52"/>
      <c r="K1533" s="100"/>
      <c r="L1533" s="36"/>
      <c r="M1533" s="36"/>
    </row>
    <row r="1534" spans="2:13" hidden="1">
      <c r="B1534" s="119">
        <v>895</v>
      </c>
      <c r="C1534" s="119" t="s">
        <v>106</v>
      </c>
      <c r="D1534" s="119" t="s">
        <v>118</v>
      </c>
      <c r="E1534" s="29" t="s">
        <v>5</v>
      </c>
      <c r="F1534" s="119" t="s">
        <v>206</v>
      </c>
      <c r="G1534" s="119" t="s">
        <v>214</v>
      </c>
      <c r="H1534" s="119" t="s">
        <v>156</v>
      </c>
      <c r="I1534" s="53"/>
      <c r="J1534" s="52"/>
      <c r="K1534" s="100"/>
      <c r="L1534" s="36"/>
      <c r="M1534" s="36"/>
    </row>
    <row r="1535" spans="2:13">
      <c r="B1535" s="119">
        <v>896</v>
      </c>
      <c r="C1535" s="119" t="s">
        <v>609</v>
      </c>
      <c r="D1535" s="119" t="s">
        <v>118</v>
      </c>
      <c r="E1535" s="29" t="s">
        <v>5</v>
      </c>
      <c r="F1535" s="119" t="s">
        <v>206</v>
      </c>
      <c r="G1535" s="119" t="s">
        <v>214</v>
      </c>
      <c r="H1535" s="119" t="s">
        <v>156</v>
      </c>
      <c r="I1535" s="53"/>
      <c r="J1535" s="52"/>
      <c r="K1535" s="100"/>
      <c r="L1535" s="36"/>
      <c r="M1535" s="36"/>
    </row>
    <row r="1536" spans="2:13">
      <c r="B1536" s="119">
        <v>897</v>
      </c>
      <c r="C1536" s="119" t="s">
        <v>609</v>
      </c>
      <c r="D1536" s="119" t="s">
        <v>118</v>
      </c>
      <c r="E1536" s="29" t="s">
        <v>5</v>
      </c>
      <c r="F1536" s="119" t="s">
        <v>206</v>
      </c>
      <c r="G1536" s="119" t="s">
        <v>214</v>
      </c>
      <c r="H1536" s="119" t="s">
        <v>156</v>
      </c>
      <c r="I1536" s="53"/>
      <c r="J1536" s="52"/>
      <c r="K1536" s="100"/>
      <c r="L1536" s="36"/>
      <c r="M1536" s="36"/>
    </row>
    <row r="1537" spans="2:13">
      <c r="B1537" s="119">
        <v>898</v>
      </c>
      <c r="C1537" s="119" t="s">
        <v>609</v>
      </c>
      <c r="D1537" s="119" t="s">
        <v>118</v>
      </c>
      <c r="E1537" s="29" t="s">
        <v>5</v>
      </c>
      <c r="F1537" s="119" t="s">
        <v>206</v>
      </c>
      <c r="G1537" s="119" t="s">
        <v>214</v>
      </c>
      <c r="H1537" s="119" t="s">
        <v>156</v>
      </c>
      <c r="I1537" s="53"/>
      <c r="J1537" s="52"/>
      <c r="K1537" s="100"/>
      <c r="L1537" s="36"/>
      <c r="M1537" s="36"/>
    </row>
    <row r="1538" spans="2:13">
      <c r="B1538" s="119">
        <v>899</v>
      </c>
      <c r="C1538" s="119" t="s">
        <v>609</v>
      </c>
      <c r="D1538" s="119" t="s">
        <v>118</v>
      </c>
      <c r="E1538" s="29" t="s">
        <v>5</v>
      </c>
      <c r="F1538" s="119" t="s">
        <v>206</v>
      </c>
      <c r="G1538" s="119" t="s">
        <v>214</v>
      </c>
      <c r="H1538" s="119" t="s">
        <v>156</v>
      </c>
      <c r="I1538" s="53"/>
      <c r="J1538" s="52"/>
      <c r="K1538" s="100"/>
      <c r="L1538" s="36"/>
      <c r="M1538" s="36"/>
    </row>
    <row r="1539" spans="2:13" hidden="1">
      <c r="B1539" s="119">
        <v>900</v>
      </c>
      <c r="C1539" s="119" t="s">
        <v>106</v>
      </c>
      <c r="D1539" s="119" t="s">
        <v>118</v>
      </c>
      <c r="E1539" s="29" t="s">
        <v>5</v>
      </c>
      <c r="F1539" s="119" t="s">
        <v>206</v>
      </c>
      <c r="G1539" s="119" t="s">
        <v>214</v>
      </c>
      <c r="H1539" s="119" t="s">
        <v>156</v>
      </c>
      <c r="I1539" s="53"/>
      <c r="J1539" s="52"/>
      <c r="K1539" s="100"/>
      <c r="L1539" s="36"/>
      <c r="M1539" s="36"/>
    </row>
    <row r="1540" spans="2:13" hidden="1">
      <c r="B1540" s="119">
        <v>901</v>
      </c>
      <c r="C1540" s="119" t="s">
        <v>106</v>
      </c>
      <c r="D1540" s="119" t="s">
        <v>118</v>
      </c>
      <c r="E1540" s="29" t="s">
        <v>5</v>
      </c>
      <c r="F1540" s="119" t="s">
        <v>215</v>
      </c>
      <c r="G1540" s="119" t="s">
        <v>216</v>
      </c>
      <c r="H1540" s="119" t="s">
        <v>156</v>
      </c>
      <c r="I1540" s="53"/>
      <c r="J1540" s="52"/>
      <c r="K1540" s="100"/>
      <c r="L1540" s="36"/>
      <c r="M1540" s="36"/>
    </row>
    <row r="1541" spans="2:13">
      <c r="B1541" s="119">
        <v>902</v>
      </c>
      <c r="C1541" s="119" t="s">
        <v>545</v>
      </c>
      <c r="D1541" s="119" t="s">
        <v>118</v>
      </c>
      <c r="E1541" s="29" t="s">
        <v>5</v>
      </c>
      <c r="F1541" s="119" t="s">
        <v>215</v>
      </c>
      <c r="G1541" s="119" t="s">
        <v>216</v>
      </c>
      <c r="H1541" s="119" t="s">
        <v>156</v>
      </c>
      <c r="I1541" s="53"/>
      <c r="J1541" s="52"/>
      <c r="K1541" s="100"/>
      <c r="L1541" s="36"/>
      <c r="M1541" s="36"/>
    </row>
    <row r="1542" spans="2:13">
      <c r="B1542" s="119">
        <v>903</v>
      </c>
      <c r="C1542" s="119" t="s">
        <v>609</v>
      </c>
      <c r="D1542" s="119" t="s">
        <v>118</v>
      </c>
      <c r="E1542" s="29" t="s">
        <v>5</v>
      </c>
      <c r="F1542" s="119" t="s">
        <v>215</v>
      </c>
      <c r="G1542" s="119" t="s">
        <v>286</v>
      </c>
      <c r="H1542" s="119" t="s">
        <v>156</v>
      </c>
      <c r="I1542" s="53"/>
      <c r="J1542" s="52"/>
      <c r="K1542" s="100"/>
      <c r="L1542" s="36"/>
      <c r="M1542" s="36"/>
    </row>
    <row r="1543" spans="2:13">
      <c r="B1543" s="119">
        <v>904</v>
      </c>
      <c r="C1543" s="119" t="s">
        <v>609</v>
      </c>
      <c r="D1543" s="119" t="s">
        <v>118</v>
      </c>
      <c r="E1543" s="29" t="s">
        <v>5</v>
      </c>
      <c r="F1543" s="119" t="s">
        <v>215</v>
      </c>
      <c r="G1543" s="119" t="s">
        <v>654</v>
      </c>
      <c r="H1543" s="119" t="s">
        <v>156</v>
      </c>
      <c r="I1543" s="53"/>
      <c r="J1543" s="52"/>
      <c r="K1543" s="100"/>
      <c r="L1543" s="36"/>
      <c r="M1543" s="36"/>
    </row>
    <row r="1544" spans="2:13" hidden="1">
      <c r="B1544" s="119">
        <v>905</v>
      </c>
      <c r="C1544" s="119" t="s">
        <v>106</v>
      </c>
      <c r="D1544" s="119" t="s">
        <v>118</v>
      </c>
      <c r="E1544" s="29" t="s">
        <v>5</v>
      </c>
      <c r="F1544" s="119" t="s">
        <v>215</v>
      </c>
      <c r="G1544" s="119" t="s">
        <v>217</v>
      </c>
      <c r="H1544" s="119" t="s">
        <v>156</v>
      </c>
      <c r="I1544" s="53"/>
      <c r="J1544" s="52"/>
      <c r="K1544" s="100"/>
      <c r="L1544" s="36"/>
      <c r="M1544" s="36"/>
    </row>
    <row r="1545" spans="2:13" hidden="1">
      <c r="B1545" s="119">
        <v>906</v>
      </c>
      <c r="C1545" s="119" t="s">
        <v>106</v>
      </c>
      <c r="D1545" s="119" t="s">
        <v>118</v>
      </c>
      <c r="E1545" s="29" t="s">
        <v>5</v>
      </c>
      <c r="F1545" s="119" t="s">
        <v>215</v>
      </c>
      <c r="G1545" s="119" t="s">
        <v>217</v>
      </c>
      <c r="H1545" s="119" t="s">
        <v>156</v>
      </c>
      <c r="I1545" s="53"/>
      <c r="J1545" s="52"/>
      <c r="K1545" s="100"/>
      <c r="L1545" s="36"/>
      <c r="M1545" s="36"/>
    </row>
    <row r="1546" spans="2:13">
      <c r="B1546" s="119">
        <v>907</v>
      </c>
      <c r="C1546" s="119" t="s">
        <v>545</v>
      </c>
      <c r="D1546" s="119" t="s">
        <v>118</v>
      </c>
      <c r="E1546" s="29" t="s">
        <v>5</v>
      </c>
      <c r="F1546" s="119" t="s">
        <v>215</v>
      </c>
      <c r="G1546" s="119" t="s">
        <v>217</v>
      </c>
      <c r="H1546" s="119" t="s">
        <v>156</v>
      </c>
      <c r="I1546" s="53"/>
      <c r="J1546" s="52"/>
      <c r="K1546" s="100"/>
      <c r="L1546" s="36"/>
      <c r="M1546" s="36"/>
    </row>
    <row r="1547" spans="2:13" hidden="1">
      <c r="B1547" s="119">
        <v>908</v>
      </c>
      <c r="C1547" s="119" t="s">
        <v>106</v>
      </c>
      <c r="D1547" s="119" t="s">
        <v>118</v>
      </c>
      <c r="E1547" s="29" t="s">
        <v>5</v>
      </c>
      <c r="F1547" s="119" t="s">
        <v>215</v>
      </c>
      <c r="G1547" s="119" t="s">
        <v>217</v>
      </c>
      <c r="H1547" s="119" t="s">
        <v>156</v>
      </c>
      <c r="I1547" s="53"/>
      <c r="J1547" s="52"/>
      <c r="K1547" s="100"/>
      <c r="L1547" s="36"/>
      <c r="M1547" s="36"/>
    </row>
    <row r="1548" spans="2:13">
      <c r="B1548" s="119">
        <v>909</v>
      </c>
      <c r="C1548" s="119" t="s">
        <v>545</v>
      </c>
      <c r="D1548" s="119" t="s">
        <v>118</v>
      </c>
      <c r="E1548" s="29" t="s">
        <v>5</v>
      </c>
      <c r="F1548" s="119" t="s">
        <v>218</v>
      </c>
      <c r="G1548" s="119" t="s">
        <v>221</v>
      </c>
      <c r="H1548" s="119" t="s">
        <v>156</v>
      </c>
      <c r="I1548" s="53"/>
      <c r="J1548" s="52"/>
      <c r="K1548" s="100"/>
      <c r="L1548" s="36"/>
      <c r="M1548" s="36"/>
    </row>
    <row r="1549" spans="2:13">
      <c r="B1549" s="119">
        <v>910</v>
      </c>
      <c r="C1549" s="119" t="s">
        <v>609</v>
      </c>
      <c r="D1549" s="119" t="s">
        <v>118</v>
      </c>
      <c r="E1549" s="29" t="s">
        <v>5</v>
      </c>
      <c r="F1549" s="119" t="s">
        <v>218</v>
      </c>
      <c r="G1549" s="119" t="s">
        <v>655</v>
      </c>
      <c r="H1549" s="119" t="s">
        <v>156</v>
      </c>
      <c r="I1549" s="53"/>
      <c r="J1549" s="52"/>
      <c r="K1549" s="100"/>
      <c r="L1549" s="36"/>
      <c r="M1549" s="36"/>
    </row>
    <row r="1550" spans="2:13">
      <c r="B1550" s="119">
        <v>911</v>
      </c>
      <c r="C1550" s="119" t="s">
        <v>545</v>
      </c>
      <c r="D1550" s="119" t="s">
        <v>118</v>
      </c>
      <c r="E1550" s="29" t="s">
        <v>5</v>
      </c>
      <c r="F1550" s="119" t="s">
        <v>218</v>
      </c>
      <c r="G1550" s="119" t="s">
        <v>656</v>
      </c>
      <c r="H1550" s="119" t="s">
        <v>156</v>
      </c>
      <c r="I1550" s="53"/>
      <c r="J1550" s="52"/>
      <c r="K1550" s="100"/>
      <c r="L1550" s="36"/>
      <c r="M1550" s="36"/>
    </row>
    <row r="1551" spans="2:13" hidden="1">
      <c r="B1551" s="119">
        <v>912</v>
      </c>
      <c r="C1551" s="119" t="s">
        <v>106</v>
      </c>
      <c r="D1551" s="119" t="s">
        <v>118</v>
      </c>
      <c r="E1551" s="29" t="s">
        <v>5</v>
      </c>
      <c r="F1551" s="119" t="s">
        <v>218</v>
      </c>
      <c r="G1551" s="119" t="s">
        <v>222</v>
      </c>
      <c r="H1551" s="119" t="s">
        <v>156</v>
      </c>
      <c r="I1551" s="53"/>
      <c r="J1551" s="52"/>
      <c r="K1551" s="100"/>
      <c r="L1551" s="36"/>
      <c r="M1551" s="36"/>
    </row>
    <row r="1552" spans="2:13">
      <c r="B1552" s="119">
        <v>913</v>
      </c>
      <c r="C1552" s="119" t="s">
        <v>545</v>
      </c>
      <c r="D1552" s="119" t="s">
        <v>118</v>
      </c>
      <c r="E1552" s="29" t="s">
        <v>5</v>
      </c>
      <c r="F1552" s="119" t="s">
        <v>218</v>
      </c>
      <c r="G1552" s="119" t="s">
        <v>657</v>
      </c>
      <c r="H1552" s="119" t="s">
        <v>156</v>
      </c>
      <c r="I1552" s="53"/>
      <c r="J1552" s="52"/>
      <c r="K1552" s="100"/>
      <c r="L1552" s="36"/>
      <c r="M1552" s="36"/>
    </row>
    <row r="1553" spans="2:13">
      <c r="B1553" s="119">
        <v>914</v>
      </c>
      <c r="C1553" s="119" t="s">
        <v>609</v>
      </c>
      <c r="D1553" s="119" t="s">
        <v>118</v>
      </c>
      <c r="E1553" s="29" t="s">
        <v>5</v>
      </c>
      <c r="F1553" s="119" t="s">
        <v>218</v>
      </c>
      <c r="G1553" s="119" t="s">
        <v>658</v>
      </c>
      <c r="H1553" s="119" t="s">
        <v>156</v>
      </c>
      <c r="I1553" s="53"/>
      <c r="J1553" s="52"/>
      <c r="K1553" s="100"/>
      <c r="L1553" s="36"/>
      <c r="M1553" s="36"/>
    </row>
    <row r="1554" spans="2:13">
      <c r="B1554" s="119">
        <v>915</v>
      </c>
      <c r="C1554" s="119" t="s">
        <v>609</v>
      </c>
      <c r="D1554" s="119" t="s">
        <v>118</v>
      </c>
      <c r="E1554" s="29" t="s">
        <v>5</v>
      </c>
      <c r="F1554" s="119" t="s">
        <v>218</v>
      </c>
      <c r="G1554" s="119" t="s">
        <v>226</v>
      </c>
      <c r="H1554" s="119" t="s">
        <v>156</v>
      </c>
      <c r="I1554" s="53"/>
      <c r="J1554" s="52"/>
      <c r="K1554" s="100"/>
      <c r="L1554" s="36"/>
      <c r="M1554" s="36"/>
    </row>
    <row r="1555" spans="2:13" hidden="1">
      <c r="B1555" s="119">
        <v>916</v>
      </c>
      <c r="C1555" s="119" t="s">
        <v>106</v>
      </c>
      <c r="D1555" s="119" t="s">
        <v>118</v>
      </c>
      <c r="E1555" s="29" t="s">
        <v>5</v>
      </c>
      <c r="F1555" s="119" t="s">
        <v>218</v>
      </c>
      <c r="G1555" s="119" t="s">
        <v>228</v>
      </c>
      <c r="H1555" s="119" t="s">
        <v>156</v>
      </c>
      <c r="I1555" s="53"/>
      <c r="J1555" s="52"/>
      <c r="K1555" s="100"/>
      <c r="L1555" s="36"/>
      <c r="M1555" s="36"/>
    </row>
    <row r="1556" spans="2:13" hidden="1">
      <c r="B1556" s="119">
        <v>917</v>
      </c>
      <c r="C1556" s="119" t="s">
        <v>106</v>
      </c>
      <c r="D1556" s="119" t="s">
        <v>118</v>
      </c>
      <c r="E1556" s="29" t="s">
        <v>5</v>
      </c>
      <c r="F1556" s="119" t="s">
        <v>218</v>
      </c>
      <c r="G1556" s="119" t="s">
        <v>228</v>
      </c>
      <c r="H1556" s="119" t="s">
        <v>156</v>
      </c>
      <c r="I1556" s="53"/>
      <c r="J1556" s="52"/>
      <c r="K1556" s="100"/>
      <c r="L1556" s="36"/>
      <c r="M1556" s="36"/>
    </row>
    <row r="1557" spans="2:13">
      <c r="B1557" s="119">
        <v>918</v>
      </c>
      <c r="C1557" s="119" t="s">
        <v>609</v>
      </c>
      <c r="D1557" s="119" t="s">
        <v>118</v>
      </c>
      <c r="E1557" s="29" t="s">
        <v>5</v>
      </c>
      <c r="F1557" s="119" t="s">
        <v>61</v>
      </c>
      <c r="G1557" s="119" t="s">
        <v>342</v>
      </c>
      <c r="H1557" s="119" t="s">
        <v>156</v>
      </c>
      <c r="I1557" s="53"/>
      <c r="J1557" s="52"/>
      <c r="K1557" s="100"/>
      <c r="L1557" s="36"/>
      <c r="M1557" s="36"/>
    </row>
    <row r="1558" spans="2:13">
      <c r="B1558" s="119">
        <v>919</v>
      </c>
      <c r="C1558" s="119" t="s">
        <v>545</v>
      </c>
      <c r="D1558" s="119" t="s">
        <v>118</v>
      </c>
      <c r="E1558" s="29" t="s">
        <v>5</v>
      </c>
      <c r="F1558" s="119" t="s">
        <v>155</v>
      </c>
      <c r="G1558" s="119" t="s">
        <v>345</v>
      </c>
      <c r="H1558" s="119" t="s">
        <v>156</v>
      </c>
      <c r="I1558" s="53"/>
      <c r="J1558" s="52"/>
      <c r="K1558" s="100"/>
      <c r="L1558" s="36"/>
      <c r="M1558" s="36"/>
    </row>
    <row r="1559" spans="2:13" hidden="1">
      <c r="B1559" s="119">
        <v>920</v>
      </c>
      <c r="C1559" s="119" t="s">
        <v>106</v>
      </c>
      <c r="D1559" s="119" t="s">
        <v>118</v>
      </c>
      <c r="E1559" s="29" t="s">
        <v>5</v>
      </c>
      <c r="F1559" s="119" t="s">
        <v>155</v>
      </c>
      <c r="G1559" s="119" t="s">
        <v>230</v>
      </c>
      <c r="H1559" s="119" t="s">
        <v>156</v>
      </c>
      <c r="I1559" s="53"/>
      <c r="J1559" s="52"/>
      <c r="K1559" s="100"/>
      <c r="L1559" s="36"/>
      <c r="M1559" s="36"/>
    </row>
    <row r="1560" spans="2:13" hidden="1">
      <c r="B1560" s="119">
        <v>921</v>
      </c>
      <c r="C1560" s="119" t="s">
        <v>106</v>
      </c>
      <c r="D1560" s="119" t="s">
        <v>118</v>
      </c>
      <c r="E1560" s="29" t="s">
        <v>5</v>
      </c>
      <c r="F1560" s="119" t="s">
        <v>155</v>
      </c>
      <c r="G1560" s="119" t="s">
        <v>659</v>
      </c>
      <c r="H1560" s="119" t="s">
        <v>156</v>
      </c>
      <c r="I1560" s="53"/>
      <c r="J1560" s="52"/>
      <c r="K1560" s="100"/>
      <c r="L1560" s="36"/>
      <c r="M1560" s="36"/>
    </row>
    <row r="1561" spans="2:13">
      <c r="B1561" s="119">
        <v>922</v>
      </c>
      <c r="C1561" s="119" t="s">
        <v>609</v>
      </c>
      <c r="D1561" s="119" t="s">
        <v>118</v>
      </c>
      <c r="E1561" s="29" t="s">
        <v>5</v>
      </c>
      <c r="F1561" s="119" t="s">
        <v>155</v>
      </c>
      <c r="G1561" s="119" t="s">
        <v>237</v>
      </c>
      <c r="H1561" s="119" t="s">
        <v>156</v>
      </c>
      <c r="I1561" s="53"/>
      <c r="J1561" s="52"/>
      <c r="K1561" s="100"/>
      <c r="L1561" s="36"/>
      <c r="M1561" s="36"/>
    </row>
    <row r="1562" spans="2:13" hidden="1">
      <c r="B1562" s="119">
        <v>923</v>
      </c>
      <c r="C1562" s="119" t="s">
        <v>106</v>
      </c>
      <c r="D1562" s="119" t="s">
        <v>118</v>
      </c>
      <c r="E1562" s="29" t="s">
        <v>5</v>
      </c>
      <c r="F1562" s="119" t="s">
        <v>22</v>
      </c>
      <c r="G1562" s="119" t="s">
        <v>660</v>
      </c>
      <c r="H1562" s="119" t="s">
        <v>156</v>
      </c>
      <c r="I1562" s="53"/>
      <c r="J1562" s="52"/>
      <c r="K1562" s="100"/>
      <c r="L1562" s="36"/>
      <c r="M1562" s="36"/>
    </row>
    <row r="1563" spans="2:13" hidden="1">
      <c r="B1563" s="119">
        <v>924</v>
      </c>
      <c r="C1563" s="119" t="s">
        <v>106</v>
      </c>
      <c r="D1563" s="119" t="s">
        <v>118</v>
      </c>
      <c r="E1563" s="29" t="s">
        <v>5</v>
      </c>
      <c r="F1563" s="119" t="s">
        <v>22</v>
      </c>
      <c r="G1563" s="119" t="s">
        <v>661</v>
      </c>
      <c r="H1563" s="119" t="s">
        <v>156</v>
      </c>
      <c r="I1563" s="53"/>
      <c r="J1563" s="52"/>
      <c r="K1563" s="100"/>
      <c r="L1563" s="36"/>
      <c r="M1563" s="36"/>
    </row>
    <row r="1564" spans="2:13" hidden="1">
      <c r="B1564" s="119">
        <v>925</v>
      </c>
      <c r="C1564" s="119" t="s">
        <v>106</v>
      </c>
      <c r="D1564" s="119" t="s">
        <v>118</v>
      </c>
      <c r="E1564" s="29" t="s">
        <v>5</v>
      </c>
      <c r="F1564" s="119" t="s">
        <v>24</v>
      </c>
      <c r="G1564" s="119" t="s">
        <v>323</v>
      </c>
      <c r="H1564" s="119" t="s">
        <v>156</v>
      </c>
      <c r="I1564" s="53"/>
      <c r="J1564" s="52"/>
      <c r="K1564" s="100"/>
      <c r="L1564" s="36"/>
      <c r="M1564" s="36"/>
    </row>
    <row r="1565" spans="2:13" hidden="1">
      <c r="B1565" s="119">
        <v>926</v>
      </c>
      <c r="C1565" s="119" t="s">
        <v>106</v>
      </c>
      <c r="D1565" s="119" t="s">
        <v>118</v>
      </c>
      <c r="E1565" s="29" t="s">
        <v>5</v>
      </c>
      <c r="F1565" s="119" t="s">
        <v>24</v>
      </c>
      <c r="G1565" s="119" t="s">
        <v>662</v>
      </c>
      <c r="H1565" s="119" t="s">
        <v>156</v>
      </c>
      <c r="I1565" s="53"/>
      <c r="J1565" s="52"/>
      <c r="K1565" s="100"/>
      <c r="L1565" s="36"/>
      <c r="M1565" s="36"/>
    </row>
    <row r="1566" spans="2:13" hidden="1">
      <c r="B1566" s="119">
        <v>927</v>
      </c>
      <c r="C1566" s="119" t="s">
        <v>106</v>
      </c>
      <c r="D1566" s="119" t="s">
        <v>118</v>
      </c>
      <c r="E1566" s="29" t="s">
        <v>5</v>
      </c>
      <c r="F1566" s="119" t="s">
        <v>215</v>
      </c>
      <c r="G1566" s="119" t="s">
        <v>663</v>
      </c>
      <c r="H1566" s="119" t="s">
        <v>156</v>
      </c>
      <c r="I1566" s="53"/>
      <c r="J1566" s="52"/>
      <c r="K1566" s="100"/>
      <c r="L1566" s="36"/>
      <c r="M1566" s="36"/>
    </row>
    <row r="1567" spans="2:13" hidden="1">
      <c r="B1567" s="119">
        <v>928</v>
      </c>
      <c r="C1567" s="119" t="s">
        <v>106</v>
      </c>
      <c r="D1567" s="119" t="s">
        <v>118</v>
      </c>
      <c r="E1567" s="29" t="s">
        <v>5</v>
      </c>
      <c r="F1567" s="119" t="s">
        <v>218</v>
      </c>
      <c r="G1567" s="119" t="s">
        <v>664</v>
      </c>
      <c r="H1567" s="119" t="s">
        <v>156</v>
      </c>
      <c r="I1567" s="53"/>
      <c r="J1567" s="52"/>
      <c r="K1567" s="100"/>
      <c r="L1567" s="36"/>
      <c r="M1567" s="36"/>
    </row>
    <row r="1568" spans="2:13">
      <c r="B1568" s="119">
        <v>929</v>
      </c>
      <c r="C1568" s="119" t="s">
        <v>609</v>
      </c>
      <c r="D1568" s="119" t="s">
        <v>118</v>
      </c>
      <c r="E1568" s="29" t="s">
        <v>5</v>
      </c>
      <c r="F1568" s="119" t="s">
        <v>155</v>
      </c>
      <c r="G1568" s="119" t="s">
        <v>155</v>
      </c>
      <c r="H1568" s="119" t="s">
        <v>145</v>
      </c>
      <c r="I1568" s="53"/>
      <c r="J1568" s="52"/>
      <c r="K1568" s="100"/>
      <c r="L1568" s="36"/>
      <c r="M1568" s="36"/>
    </row>
    <row r="1569" spans="2:13">
      <c r="B1569" s="119">
        <v>930</v>
      </c>
      <c r="C1569" s="119" t="s">
        <v>609</v>
      </c>
      <c r="D1569" s="119" t="s">
        <v>118</v>
      </c>
      <c r="E1569" s="29" t="s">
        <v>5</v>
      </c>
      <c r="F1569" s="119" t="s">
        <v>155</v>
      </c>
      <c r="G1569" s="119" t="s">
        <v>155</v>
      </c>
      <c r="H1569" s="119" t="s">
        <v>145</v>
      </c>
      <c r="I1569" s="53"/>
      <c r="J1569" s="52"/>
      <c r="K1569" s="100"/>
      <c r="L1569" s="36"/>
      <c r="M1569" s="36"/>
    </row>
    <row r="1570" spans="2:13">
      <c r="B1570" s="119">
        <v>931</v>
      </c>
      <c r="C1570" s="119" t="s">
        <v>609</v>
      </c>
      <c r="D1570" s="119" t="s">
        <v>118</v>
      </c>
      <c r="E1570" s="29" t="s">
        <v>5</v>
      </c>
      <c r="F1570" s="119" t="s">
        <v>155</v>
      </c>
      <c r="G1570" s="119" t="s">
        <v>155</v>
      </c>
      <c r="H1570" s="119" t="s">
        <v>145</v>
      </c>
      <c r="I1570" s="53"/>
      <c r="J1570" s="52"/>
      <c r="K1570" s="100"/>
      <c r="L1570" s="36"/>
      <c r="M1570" s="36"/>
    </row>
    <row r="1571" spans="2:13" hidden="1">
      <c r="B1571" s="119">
        <v>932</v>
      </c>
      <c r="C1571" s="119" t="s">
        <v>106</v>
      </c>
      <c r="D1571" s="119" t="s">
        <v>118</v>
      </c>
      <c r="E1571" s="29" t="s">
        <v>5</v>
      </c>
      <c r="F1571" s="119" t="s">
        <v>155</v>
      </c>
      <c r="G1571" s="119" t="s">
        <v>155</v>
      </c>
      <c r="H1571" s="119" t="s">
        <v>145</v>
      </c>
      <c r="I1571" s="53"/>
      <c r="J1571" s="52"/>
      <c r="K1571" s="100"/>
      <c r="L1571" s="36"/>
      <c r="M1571" s="36"/>
    </row>
    <row r="1572" spans="2:13" hidden="1">
      <c r="B1572" s="119">
        <v>933</v>
      </c>
      <c r="C1572" s="119" t="s">
        <v>106</v>
      </c>
      <c r="D1572" s="119" t="s">
        <v>118</v>
      </c>
      <c r="E1572" s="29" t="s">
        <v>5</v>
      </c>
      <c r="F1572" s="119" t="s">
        <v>155</v>
      </c>
      <c r="G1572" s="119" t="s">
        <v>155</v>
      </c>
      <c r="H1572" s="119" t="s">
        <v>145</v>
      </c>
      <c r="I1572" s="53"/>
      <c r="J1572" s="52"/>
      <c r="K1572" s="100"/>
      <c r="L1572" s="36"/>
      <c r="M1572" s="36"/>
    </row>
    <row r="1573" spans="2:13" hidden="1">
      <c r="B1573" s="119">
        <v>934</v>
      </c>
      <c r="C1573" s="119" t="s">
        <v>106</v>
      </c>
      <c r="D1573" s="119" t="s">
        <v>118</v>
      </c>
      <c r="E1573" s="29" t="s">
        <v>5</v>
      </c>
      <c r="F1573" s="119" t="s">
        <v>155</v>
      </c>
      <c r="G1573" s="119" t="s">
        <v>155</v>
      </c>
      <c r="H1573" s="119" t="s">
        <v>145</v>
      </c>
      <c r="I1573" s="53"/>
      <c r="J1573" s="52"/>
      <c r="K1573" s="100"/>
      <c r="L1573" s="36"/>
      <c r="M1573" s="36"/>
    </row>
    <row r="1574" spans="2:13" hidden="1">
      <c r="B1574" s="119">
        <v>935</v>
      </c>
      <c r="C1574" s="119" t="s">
        <v>106</v>
      </c>
      <c r="D1574" s="119" t="s">
        <v>118</v>
      </c>
      <c r="E1574" s="29" t="s">
        <v>5</v>
      </c>
      <c r="F1574" s="119" t="s">
        <v>155</v>
      </c>
      <c r="G1574" s="119" t="s">
        <v>155</v>
      </c>
      <c r="H1574" s="119" t="s">
        <v>145</v>
      </c>
      <c r="I1574" s="53"/>
      <c r="J1574" s="52"/>
      <c r="K1574" s="100"/>
      <c r="L1574" s="36"/>
      <c r="M1574" s="36"/>
    </row>
    <row r="1575" spans="2:13">
      <c r="B1575" s="119">
        <v>936</v>
      </c>
      <c r="C1575" s="119" t="s">
        <v>609</v>
      </c>
      <c r="D1575" s="119" t="s">
        <v>118</v>
      </c>
      <c r="E1575" s="29" t="s">
        <v>5</v>
      </c>
      <c r="F1575" s="119" t="s">
        <v>155</v>
      </c>
      <c r="G1575" s="119" t="s">
        <v>155</v>
      </c>
      <c r="H1575" s="119" t="s">
        <v>145</v>
      </c>
      <c r="I1575" s="53"/>
      <c r="J1575" s="52"/>
      <c r="K1575" s="100"/>
      <c r="L1575" s="36"/>
      <c r="M1575" s="36"/>
    </row>
    <row r="1576" spans="2:13">
      <c r="B1576" s="119">
        <v>937</v>
      </c>
      <c r="C1576" s="119" t="s">
        <v>545</v>
      </c>
      <c r="D1576" s="119" t="s">
        <v>118</v>
      </c>
      <c r="E1576" s="29" t="s">
        <v>5</v>
      </c>
      <c r="F1576" s="119" t="s">
        <v>61</v>
      </c>
      <c r="G1576" s="119" t="s">
        <v>160</v>
      </c>
      <c r="H1576" s="119" t="s">
        <v>145</v>
      </c>
      <c r="I1576" s="53"/>
      <c r="J1576" s="52"/>
      <c r="K1576" s="100"/>
      <c r="L1576" s="36"/>
      <c r="M1576" s="36"/>
    </row>
    <row r="1577" spans="2:13" hidden="1">
      <c r="B1577" s="119">
        <v>938</v>
      </c>
      <c r="C1577" s="119" t="s">
        <v>106</v>
      </c>
      <c r="D1577" s="119" t="s">
        <v>118</v>
      </c>
      <c r="E1577" s="29" t="s">
        <v>5</v>
      </c>
      <c r="F1577" s="119" t="s">
        <v>61</v>
      </c>
      <c r="G1577" s="119" t="s">
        <v>61</v>
      </c>
      <c r="H1577" s="119" t="s">
        <v>145</v>
      </c>
      <c r="I1577" s="53"/>
      <c r="J1577" s="52"/>
      <c r="K1577" s="100"/>
      <c r="L1577" s="36"/>
      <c r="M1577" s="36"/>
    </row>
    <row r="1578" spans="2:13" hidden="1">
      <c r="B1578" s="119">
        <v>939</v>
      </c>
      <c r="C1578" s="119" t="s">
        <v>106</v>
      </c>
      <c r="D1578" s="119" t="s">
        <v>118</v>
      </c>
      <c r="E1578" s="29" t="s">
        <v>5</v>
      </c>
      <c r="F1578" s="119" t="s">
        <v>61</v>
      </c>
      <c r="G1578" s="119" t="s">
        <v>61</v>
      </c>
      <c r="H1578" s="119" t="s">
        <v>145</v>
      </c>
      <c r="I1578" s="53"/>
      <c r="J1578" s="52"/>
      <c r="K1578" s="100"/>
      <c r="L1578" s="36"/>
      <c r="M1578" s="36"/>
    </row>
    <row r="1579" spans="2:13" hidden="1">
      <c r="B1579" s="119">
        <v>940</v>
      </c>
      <c r="C1579" s="119" t="s">
        <v>106</v>
      </c>
      <c r="D1579" s="119" t="s">
        <v>118</v>
      </c>
      <c r="E1579" s="29" t="s">
        <v>5</v>
      </c>
      <c r="F1579" s="119" t="s">
        <v>61</v>
      </c>
      <c r="G1579" s="119" t="s">
        <v>61</v>
      </c>
      <c r="H1579" s="119" t="s">
        <v>145</v>
      </c>
      <c r="I1579" s="53"/>
      <c r="J1579" s="52"/>
      <c r="K1579" s="100"/>
      <c r="L1579" s="36"/>
      <c r="M1579" s="36"/>
    </row>
    <row r="1580" spans="2:13" hidden="1">
      <c r="B1580" s="119">
        <v>941</v>
      </c>
      <c r="C1580" s="119" t="s">
        <v>106</v>
      </c>
      <c r="D1580" s="119" t="s">
        <v>118</v>
      </c>
      <c r="E1580" s="29" t="s">
        <v>5</v>
      </c>
      <c r="F1580" s="119" t="s">
        <v>61</v>
      </c>
      <c r="G1580" s="119" t="s">
        <v>163</v>
      </c>
      <c r="H1580" s="119" t="s">
        <v>145</v>
      </c>
      <c r="I1580" s="53"/>
      <c r="J1580" s="52"/>
      <c r="K1580" s="100"/>
      <c r="L1580" s="36"/>
      <c r="M1580" s="36"/>
    </row>
    <row r="1581" spans="2:13">
      <c r="B1581" s="119">
        <v>942</v>
      </c>
      <c r="C1581" s="119" t="s">
        <v>609</v>
      </c>
      <c r="D1581" s="119" t="s">
        <v>118</v>
      </c>
      <c r="E1581" s="29" t="s">
        <v>5</v>
      </c>
      <c r="F1581" s="119" t="s">
        <v>167</v>
      </c>
      <c r="G1581" s="119" t="s">
        <v>167</v>
      </c>
      <c r="H1581" s="119" t="s">
        <v>145</v>
      </c>
      <c r="I1581" s="53"/>
      <c r="J1581" s="52"/>
      <c r="K1581" s="100"/>
      <c r="L1581" s="36"/>
      <c r="M1581" s="36"/>
    </row>
    <row r="1582" spans="2:13" hidden="1">
      <c r="B1582" s="119">
        <v>943</v>
      </c>
      <c r="C1582" s="119" t="s">
        <v>106</v>
      </c>
      <c r="D1582" s="119" t="s">
        <v>118</v>
      </c>
      <c r="E1582" s="29" t="s">
        <v>5</v>
      </c>
      <c r="F1582" s="119" t="s">
        <v>22</v>
      </c>
      <c r="G1582" s="119" t="s">
        <v>395</v>
      </c>
      <c r="H1582" s="119" t="s">
        <v>145</v>
      </c>
      <c r="I1582" s="53"/>
      <c r="J1582" s="52"/>
      <c r="K1582" s="100"/>
      <c r="L1582" s="36"/>
      <c r="M1582" s="36"/>
    </row>
    <row r="1583" spans="2:13">
      <c r="B1583" s="119">
        <v>944</v>
      </c>
      <c r="C1583" s="119" t="s">
        <v>545</v>
      </c>
      <c r="D1583" s="119" t="s">
        <v>118</v>
      </c>
      <c r="E1583" s="29" t="s">
        <v>5</v>
      </c>
      <c r="F1583" s="119" t="s">
        <v>22</v>
      </c>
      <c r="G1583" s="119" t="s">
        <v>665</v>
      </c>
      <c r="H1583" s="119" t="s">
        <v>145</v>
      </c>
      <c r="I1583" s="53"/>
      <c r="J1583" s="52"/>
      <c r="K1583" s="100"/>
      <c r="L1583" s="36"/>
      <c r="M1583" s="36"/>
    </row>
    <row r="1584" spans="2:13" hidden="1">
      <c r="B1584" s="119">
        <v>945</v>
      </c>
      <c r="C1584" s="119" t="s">
        <v>106</v>
      </c>
      <c r="D1584" s="119" t="s">
        <v>118</v>
      </c>
      <c r="E1584" s="29" t="s">
        <v>5</v>
      </c>
      <c r="F1584" s="119" t="s">
        <v>22</v>
      </c>
      <c r="G1584" s="119" t="s">
        <v>666</v>
      </c>
      <c r="H1584" s="119" t="s">
        <v>145</v>
      </c>
      <c r="I1584" s="53"/>
      <c r="J1584" s="52"/>
      <c r="K1584" s="100"/>
      <c r="L1584" s="36"/>
      <c r="M1584" s="36"/>
    </row>
    <row r="1585" spans="2:13" hidden="1">
      <c r="B1585" s="119">
        <v>946</v>
      </c>
      <c r="C1585" s="119" t="s">
        <v>106</v>
      </c>
      <c r="D1585" s="119" t="s">
        <v>118</v>
      </c>
      <c r="E1585" s="29" t="s">
        <v>5</v>
      </c>
      <c r="F1585" s="119" t="s">
        <v>22</v>
      </c>
      <c r="G1585" s="119" t="s">
        <v>173</v>
      </c>
      <c r="H1585" s="119" t="s">
        <v>145</v>
      </c>
      <c r="I1585" s="53"/>
      <c r="J1585" s="52"/>
      <c r="K1585" s="100"/>
      <c r="L1585" s="36"/>
      <c r="M1585" s="36"/>
    </row>
    <row r="1586" spans="2:13" hidden="1">
      <c r="B1586" s="119">
        <v>947</v>
      </c>
      <c r="C1586" s="119" t="s">
        <v>106</v>
      </c>
      <c r="D1586" s="119" t="s">
        <v>118</v>
      </c>
      <c r="E1586" s="29" t="s">
        <v>5</v>
      </c>
      <c r="F1586" s="119" t="s">
        <v>22</v>
      </c>
      <c r="G1586" s="119" t="s">
        <v>22</v>
      </c>
      <c r="H1586" s="119" t="s">
        <v>145</v>
      </c>
      <c r="I1586" s="53"/>
      <c r="J1586" s="52"/>
      <c r="K1586" s="100"/>
      <c r="L1586" s="36"/>
      <c r="M1586" s="36"/>
    </row>
    <row r="1587" spans="2:13" hidden="1">
      <c r="B1587" s="119">
        <v>948</v>
      </c>
      <c r="C1587" s="119" t="s">
        <v>106</v>
      </c>
      <c r="D1587" s="119" t="s">
        <v>118</v>
      </c>
      <c r="E1587" s="29" t="s">
        <v>5</v>
      </c>
      <c r="F1587" s="119" t="s">
        <v>22</v>
      </c>
      <c r="G1587" s="119" t="s">
        <v>22</v>
      </c>
      <c r="H1587" s="119" t="s">
        <v>145</v>
      </c>
      <c r="I1587" s="53"/>
      <c r="J1587" s="52"/>
      <c r="K1587" s="100"/>
      <c r="L1587" s="36"/>
      <c r="M1587" s="36"/>
    </row>
    <row r="1588" spans="2:13" hidden="1">
      <c r="B1588" s="119">
        <v>949</v>
      </c>
      <c r="C1588" s="119" t="s">
        <v>106</v>
      </c>
      <c r="D1588" s="119" t="s">
        <v>118</v>
      </c>
      <c r="E1588" s="29" t="s">
        <v>5</v>
      </c>
      <c r="F1588" s="119" t="s">
        <v>22</v>
      </c>
      <c r="G1588" s="119" t="s">
        <v>22</v>
      </c>
      <c r="H1588" s="119" t="s">
        <v>145</v>
      </c>
      <c r="I1588" s="53"/>
      <c r="J1588" s="52"/>
      <c r="K1588" s="100"/>
      <c r="L1588" s="36"/>
      <c r="M1588" s="36"/>
    </row>
    <row r="1589" spans="2:13" hidden="1">
      <c r="B1589" s="119">
        <v>950</v>
      </c>
      <c r="C1589" s="119" t="s">
        <v>106</v>
      </c>
      <c r="D1589" s="119" t="s">
        <v>118</v>
      </c>
      <c r="E1589" s="29" t="s">
        <v>5</v>
      </c>
      <c r="F1589" s="119" t="s">
        <v>22</v>
      </c>
      <c r="G1589" s="119" t="s">
        <v>22</v>
      </c>
      <c r="H1589" s="119" t="s">
        <v>145</v>
      </c>
      <c r="I1589" s="53"/>
      <c r="J1589" s="52"/>
      <c r="K1589" s="100"/>
      <c r="L1589" s="36"/>
      <c r="M1589" s="36"/>
    </row>
    <row r="1590" spans="2:13" hidden="1">
      <c r="B1590" s="119">
        <v>951</v>
      </c>
      <c r="C1590" s="119" t="s">
        <v>106</v>
      </c>
      <c r="D1590" s="119" t="s">
        <v>118</v>
      </c>
      <c r="E1590" s="29" t="s">
        <v>5</v>
      </c>
      <c r="F1590" s="119" t="s">
        <v>22</v>
      </c>
      <c r="G1590" s="119" t="s">
        <v>22</v>
      </c>
      <c r="H1590" s="119" t="s">
        <v>145</v>
      </c>
      <c r="I1590" s="53"/>
      <c r="J1590" s="52"/>
      <c r="K1590" s="100"/>
      <c r="L1590" s="36"/>
      <c r="M1590" s="36"/>
    </row>
    <row r="1591" spans="2:13" hidden="1">
      <c r="B1591" s="119">
        <v>952</v>
      </c>
      <c r="C1591" s="119" t="s">
        <v>106</v>
      </c>
      <c r="D1591" s="119" t="s">
        <v>118</v>
      </c>
      <c r="E1591" s="29" t="s">
        <v>5</v>
      </c>
      <c r="F1591" s="119" t="s">
        <v>22</v>
      </c>
      <c r="G1591" s="119" t="s">
        <v>22</v>
      </c>
      <c r="H1591" s="119" t="s">
        <v>145</v>
      </c>
      <c r="I1591" s="53"/>
      <c r="J1591" s="52"/>
      <c r="K1591" s="100"/>
      <c r="L1591" s="36"/>
      <c r="M1591" s="36"/>
    </row>
    <row r="1592" spans="2:13">
      <c r="B1592" s="119">
        <v>953</v>
      </c>
      <c r="C1592" s="119" t="s">
        <v>609</v>
      </c>
      <c r="D1592" s="119" t="s">
        <v>118</v>
      </c>
      <c r="E1592" s="29" t="s">
        <v>5</v>
      </c>
      <c r="F1592" s="119" t="s">
        <v>22</v>
      </c>
      <c r="G1592" s="119" t="s">
        <v>667</v>
      </c>
      <c r="H1592" s="119" t="s">
        <v>145</v>
      </c>
      <c r="I1592" s="53"/>
      <c r="J1592" s="52"/>
      <c r="K1592" s="100"/>
      <c r="L1592" s="36"/>
      <c r="M1592" s="36"/>
    </row>
    <row r="1593" spans="2:13" hidden="1">
      <c r="B1593" s="119">
        <v>954</v>
      </c>
      <c r="C1593" s="119" t="s">
        <v>106</v>
      </c>
      <c r="D1593" s="119" t="s">
        <v>118</v>
      </c>
      <c r="E1593" s="29" t="s">
        <v>5</v>
      </c>
      <c r="F1593" s="119" t="s">
        <v>22</v>
      </c>
      <c r="G1593" s="119" t="s">
        <v>362</v>
      </c>
      <c r="H1593" s="119" t="s">
        <v>145</v>
      </c>
      <c r="I1593" s="53"/>
      <c r="J1593" s="52"/>
      <c r="K1593" s="100"/>
      <c r="L1593" s="36"/>
      <c r="M1593" s="36"/>
    </row>
    <row r="1594" spans="2:13" hidden="1">
      <c r="B1594" s="119">
        <v>955</v>
      </c>
      <c r="C1594" s="119" t="s">
        <v>106</v>
      </c>
      <c r="D1594" s="119" t="s">
        <v>118</v>
      </c>
      <c r="E1594" s="29" t="s">
        <v>5</v>
      </c>
      <c r="F1594" s="119" t="s">
        <v>22</v>
      </c>
      <c r="G1594" s="119" t="s">
        <v>668</v>
      </c>
      <c r="H1594" s="119" t="s">
        <v>145</v>
      </c>
      <c r="I1594" s="53"/>
      <c r="J1594" s="52"/>
      <c r="K1594" s="100"/>
      <c r="L1594" s="36"/>
      <c r="M1594" s="36"/>
    </row>
    <row r="1595" spans="2:13" hidden="1">
      <c r="B1595" s="119">
        <v>956</v>
      </c>
      <c r="C1595" s="119" t="s">
        <v>106</v>
      </c>
      <c r="D1595" s="119" t="s">
        <v>118</v>
      </c>
      <c r="E1595" s="29" t="s">
        <v>5</v>
      </c>
      <c r="F1595" s="119" t="s">
        <v>179</v>
      </c>
      <c r="G1595" s="119" t="s">
        <v>180</v>
      </c>
      <c r="H1595" s="119" t="s">
        <v>145</v>
      </c>
      <c r="I1595" s="53"/>
      <c r="J1595" s="52"/>
      <c r="K1595" s="100"/>
      <c r="L1595" s="36"/>
      <c r="M1595" s="36"/>
    </row>
    <row r="1596" spans="2:13">
      <c r="B1596" s="119">
        <v>957</v>
      </c>
      <c r="C1596" s="119" t="s">
        <v>545</v>
      </c>
      <c r="D1596" s="119" t="s">
        <v>118</v>
      </c>
      <c r="E1596" s="29" t="s">
        <v>5</v>
      </c>
      <c r="F1596" s="119" t="s">
        <v>179</v>
      </c>
      <c r="G1596" s="119" t="s">
        <v>180</v>
      </c>
      <c r="H1596" s="119" t="s">
        <v>145</v>
      </c>
      <c r="I1596" s="53"/>
      <c r="J1596" s="52"/>
      <c r="K1596" s="100"/>
      <c r="L1596" s="36"/>
      <c r="M1596" s="36"/>
    </row>
    <row r="1597" spans="2:13">
      <c r="B1597" s="119">
        <v>958</v>
      </c>
      <c r="C1597" s="119" t="s">
        <v>609</v>
      </c>
      <c r="D1597" s="119" t="s">
        <v>118</v>
      </c>
      <c r="E1597" s="29" t="s">
        <v>5</v>
      </c>
      <c r="F1597" s="119" t="s">
        <v>179</v>
      </c>
      <c r="G1597" s="119" t="s">
        <v>181</v>
      </c>
      <c r="H1597" s="119" t="s">
        <v>145</v>
      </c>
      <c r="I1597" s="53"/>
      <c r="J1597" s="52"/>
      <c r="K1597" s="100"/>
      <c r="L1597" s="36"/>
      <c r="M1597" s="36"/>
    </row>
    <row r="1598" spans="2:13">
      <c r="B1598" s="119">
        <v>959</v>
      </c>
      <c r="C1598" s="119" t="s">
        <v>609</v>
      </c>
      <c r="D1598" s="119" t="s">
        <v>118</v>
      </c>
      <c r="E1598" s="29" t="s">
        <v>5</v>
      </c>
      <c r="F1598" s="119" t="s">
        <v>179</v>
      </c>
      <c r="G1598" s="119" t="s">
        <v>181</v>
      </c>
      <c r="H1598" s="119" t="s">
        <v>145</v>
      </c>
      <c r="I1598" s="53"/>
      <c r="J1598" s="52"/>
      <c r="K1598" s="100"/>
      <c r="L1598" s="36"/>
      <c r="M1598" s="36"/>
    </row>
    <row r="1599" spans="2:13">
      <c r="B1599" s="119">
        <v>960</v>
      </c>
      <c r="C1599" s="119" t="s">
        <v>609</v>
      </c>
      <c r="D1599" s="119" t="s">
        <v>118</v>
      </c>
      <c r="E1599" s="29" t="s">
        <v>5</v>
      </c>
      <c r="F1599" s="119" t="s">
        <v>179</v>
      </c>
      <c r="G1599" s="119" t="s">
        <v>181</v>
      </c>
      <c r="H1599" s="119" t="s">
        <v>145</v>
      </c>
      <c r="I1599" s="53"/>
      <c r="J1599" s="52"/>
      <c r="K1599" s="100"/>
      <c r="L1599" s="36"/>
      <c r="M1599" s="36"/>
    </row>
    <row r="1600" spans="2:13" hidden="1">
      <c r="B1600" s="119">
        <v>961</v>
      </c>
      <c r="C1600" s="119" t="s">
        <v>106</v>
      </c>
      <c r="D1600" s="119" t="s">
        <v>118</v>
      </c>
      <c r="E1600" s="29" t="s">
        <v>5</v>
      </c>
      <c r="F1600" s="119" t="s">
        <v>24</v>
      </c>
      <c r="G1600" s="119" t="s">
        <v>302</v>
      </c>
      <c r="H1600" s="119" t="s">
        <v>145</v>
      </c>
      <c r="I1600" s="53"/>
      <c r="J1600" s="52"/>
      <c r="K1600" s="100"/>
      <c r="L1600" s="36"/>
      <c r="M1600" s="36"/>
    </row>
    <row r="1601" spans="2:13">
      <c r="B1601" s="119">
        <v>962</v>
      </c>
      <c r="C1601" s="119" t="s">
        <v>609</v>
      </c>
      <c r="D1601" s="119" t="s">
        <v>118</v>
      </c>
      <c r="E1601" s="29" t="s">
        <v>5</v>
      </c>
      <c r="F1601" s="119" t="s">
        <v>24</v>
      </c>
      <c r="G1601" s="119" t="s">
        <v>183</v>
      </c>
      <c r="H1601" s="119" t="s">
        <v>145</v>
      </c>
      <c r="I1601" s="53"/>
      <c r="J1601" s="52"/>
      <c r="K1601" s="100"/>
      <c r="L1601" s="36"/>
      <c r="M1601" s="36"/>
    </row>
    <row r="1602" spans="2:13">
      <c r="B1602" s="119">
        <v>963</v>
      </c>
      <c r="C1602" s="119" t="s">
        <v>609</v>
      </c>
      <c r="D1602" s="119" t="s">
        <v>118</v>
      </c>
      <c r="E1602" s="29" t="s">
        <v>5</v>
      </c>
      <c r="F1602" s="119" t="s">
        <v>24</v>
      </c>
      <c r="G1602" s="119" t="s">
        <v>669</v>
      </c>
      <c r="H1602" s="119" t="s">
        <v>145</v>
      </c>
      <c r="I1602" s="53"/>
      <c r="J1602" s="52"/>
      <c r="K1602" s="100"/>
      <c r="L1602" s="36"/>
      <c r="M1602" s="36"/>
    </row>
    <row r="1603" spans="2:13">
      <c r="B1603" s="119">
        <v>964</v>
      </c>
      <c r="C1603" s="119" t="s">
        <v>609</v>
      </c>
      <c r="D1603" s="119" t="s">
        <v>118</v>
      </c>
      <c r="E1603" s="29" t="s">
        <v>5</v>
      </c>
      <c r="F1603" s="119" t="s">
        <v>24</v>
      </c>
      <c r="G1603" s="119" t="s">
        <v>670</v>
      </c>
      <c r="H1603" s="119" t="s">
        <v>145</v>
      </c>
      <c r="I1603" s="53"/>
      <c r="J1603" s="52"/>
      <c r="K1603" s="100"/>
      <c r="L1603" s="36"/>
      <c r="M1603" s="36"/>
    </row>
    <row r="1604" spans="2:13" hidden="1">
      <c r="B1604" s="119">
        <v>965</v>
      </c>
      <c r="C1604" s="119" t="s">
        <v>106</v>
      </c>
      <c r="D1604" s="119" t="s">
        <v>118</v>
      </c>
      <c r="E1604" s="29" t="s">
        <v>5</v>
      </c>
      <c r="F1604" s="119" t="s">
        <v>24</v>
      </c>
      <c r="G1604" s="119" t="s">
        <v>671</v>
      </c>
      <c r="H1604" s="119" t="s">
        <v>145</v>
      </c>
      <c r="I1604" s="53"/>
      <c r="J1604" s="52"/>
      <c r="K1604" s="100"/>
      <c r="L1604" s="36"/>
      <c r="M1604" s="36"/>
    </row>
    <row r="1605" spans="2:13" hidden="1">
      <c r="B1605" s="119">
        <v>966</v>
      </c>
      <c r="C1605" s="119" t="s">
        <v>106</v>
      </c>
      <c r="D1605" s="119" t="s">
        <v>118</v>
      </c>
      <c r="E1605" s="29" t="s">
        <v>5</v>
      </c>
      <c r="F1605" s="119" t="s">
        <v>24</v>
      </c>
      <c r="G1605" s="119" t="s">
        <v>672</v>
      </c>
      <c r="H1605" s="119" t="s">
        <v>145</v>
      </c>
      <c r="I1605" s="53"/>
      <c r="J1605" s="52"/>
      <c r="K1605" s="100"/>
      <c r="L1605" s="36"/>
      <c r="M1605" s="36"/>
    </row>
    <row r="1606" spans="2:13" hidden="1">
      <c r="B1606" s="119">
        <v>967</v>
      </c>
      <c r="C1606" s="119" t="s">
        <v>106</v>
      </c>
      <c r="D1606" s="119" t="s">
        <v>118</v>
      </c>
      <c r="E1606" s="29" t="s">
        <v>5</v>
      </c>
      <c r="F1606" s="119" t="s">
        <v>24</v>
      </c>
      <c r="G1606" s="119" t="s">
        <v>187</v>
      </c>
      <c r="H1606" s="119" t="s">
        <v>145</v>
      </c>
      <c r="I1606" s="53"/>
      <c r="J1606" s="52"/>
      <c r="K1606" s="100"/>
      <c r="L1606" s="36"/>
      <c r="M1606" s="36"/>
    </row>
    <row r="1607" spans="2:13" hidden="1">
      <c r="B1607" s="119">
        <v>968</v>
      </c>
      <c r="C1607" s="119" t="s">
        <v>106</v>
      </c>
      <c r="D1607" s="119" t="s">
        <v>118</v>
      </c>
      <c r="E1607" s="29" t="s">
        <v>5</v>
      </c>
      <c r="F1607" s="119" t="s">
        <v>24</v>
      </c>
      <c r="G1607" s="119" t="s">
        <v>673</v>
      </c>
      <c r="H1607" s="119" t="s">
        <v>145</v>
      </c>
      <c r="I1607" s="53"/>
      <c r="J1607" s="52"/>
      <c r="K1607" s="100"/>
      <c r="L1607" s="36"/>
      <c r="M1607" s="36"/>
    </row>
    <row r="1608" spans="2:13" hidden="1">
      <c r="B1608" s="119">
        <v>969</v>
      </c>
      <c r="C1608" s="119" t="s">
        <v>106</v>
      </c>
      <c r="D1608" s="119" t="s">
        <v>118</v>
      </c>
      <c r="E1608" s="29" t="s">
        <v>5</v>
      </c>
      <c r="F1608" s="119" t="s">
        <v>24</v>
      </c>
      <c r="G1608" s="119" t="s">
        <v>674</v>
      </c>
      <c r="H1608" s="119" t="s">
        <v>145</v>
      </c>
      <c r="I1608" s="53"/>
      <c r="J1608" s="52"/>
      <c r="K1608" s="100"/>
      <c r="L1608" s="36"/>
      <c r="M1608" s="36"/>
    </row>
    <row r="1609" spans="2:13" hidden="1">
      <c r="B1609" s="119">
        <v>970</v>
      </c>
      <c r="C1609" s="119" t="s">
        <v>106</v>
      </c>
      <c r="D1609" s="119" t="s">
        <v>118</v>
      </c>
      <c r="E1609" s="29" t="s">
        <v>5</v>
      </c>
      <c r="F1609" s="119" t="s">
        <v>24</v>
      </c>
      <c r="G1609" s="119" t="s">
        <v>675</v>
      </c>
      <c r="H1609" s="119" t="s">
        <v>145</v>
      </c>
      <c r="I1609" s="53"/>
      <c r="J1609" s="52"/>
      <c r="K1609" s="100"/>
      <c r="L1609" s="36"/>
      <c r="M1609" s="36"/>
    </row>
    <row r="1610" spans="2:13" hidden="1">
      <c r="B1610" s="119">
        <v>971</v>
      </c>
      <c r="C1610" s="119" t="s">
        <v>106</v>
      </c>
      <c r="D1610" s="119" t="s">
        <v>118</v>
      </c>
      <c r="E1610" s="29" t="s">
        <v>5</v>
      </c>
      <c r="F1610" s="119" t="s">
        <v>24</v>
      </c>
      <c r="G1610" s="119" t="s">
        <v>676</v>
      </c>
      <c r="H1610" s="119" t="s">
        <v>145</v>
      </c>
      <c r="I1610" s="53"/>
      <c r="J1610" s="52"/>
      <c r="K1610" s="100"/>
      <c r="L1610" s="36"/>
      <c r="M1610" s="36"/>
    </row>
    <row r="1611" spans="2:13" hidden="1">
      <c r="B1611" s="119">
        <v>972</v>
      </c>
      <c r="C1611" s="119" t="s">
        <v>106</v>
      </c>
      <c r="D1611" s="119" t="s">
        <v>118</v>
      </c>
      <c r="E1611" s="29" t="s">
        <v>5</v>
      </c>
      <c r="F1611" s="119" t="s">
        <v>24</v>
      </c>
      <c r="G1611" s="119" t="s">
        <v>192</v>
      </c>
      <c r="H1611" s="119" t="s">
        <v>145</v>
      </c>
      <c r="I1611" s="53"/>
      <c r="J1611" s="52"/>
      <c r="K1611" s="100"/>
      <c r="L1611" s="36"/>
      <c r="M1611" s="36"/>
    </row>
    <row r="1612" spans="2:13">
      <c r="B1612" s="119">
        <v>973</v>
      </c>
      <c r="C1612" s="119" t="s">
        <v>609</v>
      </c>
      <c r="D1612" s="119" t="s">
        <v>118</v>
      </c>
      <c r="E1612" s="29" t="s">
        <v>5</v>
      </c>
      <c r="F1612" s="119" t="s">
        <v>24</v>
      </c>
      <c r="G1612" s="119" t="s">
        <v>192</v>
      </c>
      <c r="H1612" s="119" t="s">
        <v>145</v>
      </c>
      <c r="I1612" s="53"/>
      <c r="J1612" s="52"/>
      <c r="K1612" s="100"/>
      <c r="L1612" s="36"/>
      <c r="M1612" s="36"/>
    </row>
    <row r="1613" spans="2:13">
      <c r="B1613" s="119">
        <v>974</v>
      </c>
      <c r="C1613" s="119" t="s">
        <v>609</v>
      </c>
      <c r="D1613" s="119" t="s">
        <v>118</v>
      </c>
      <c r="E1613" s="29" t="s">
        <v>5</v>
      </c>
      <c r="F1613" s="119" t="s">
        <v>24</v>
      </c>
      <c r="G1613" s="119" t="s">
        <v>192</v>
      </c>
      <c r="H1613" s="119" t="s">
        <v>145</v>
      </c>
      <c r="I1613" s="53"/>
      <c r="J1613" s="52"/>
      <c r="K1613" s="100"/>
      <c r="L1613" s="36"/>
      <c r="M1613" s="36"/>
    </row>
    <row r="1614" spans="2:13" hidden="1">
      <c r="B1614" s="119">
        <v>975</v>
      </c>
      <c r="C1614" s="119" t="s">
        <v>106</v>
      </c>
      <c r="D1614" s="119" t="s">
        <v>118</v>
      </c>
      <c r="E1614" s="29" t="s">
        <v>5</v>
      </c>
      <c r="F1614" s="119" t="s">
        <v>24</v>
      </c>
      <c r="G1614" s="119" t="s">
        <v>192</v>
      </c>
      <c r="H1614" s="119" t="s">
        <v>145</v>
      </c>
      <c r="I1614" s="53"/>
      <c r="J1614" s="52"/>
      <c r="K1614" s="100"/>
      <c r="L1614" s="36"/>
      <c r="M1614" s="36"/>
    </row>
    <row r="1615" spans="2:13" hidden="1">
      <c r="B1615" s="119">
        <v>976</v>
      </c>
      <c r="C1615" s="119" t="s">
        <v>106</v>
      </c>
      <c r="D1615" s="119" t="s">
        <v>118</v>
      </c>
      <c r="E1615" s="29" t="s">
        <v>5</v>
      </c>
      <c r="F1615" s="119" t="s">
        <v>24</v>
      </c>
      <c r="G1615" s="119" t="s">
        <v>192</v>
      </c>
      <c r="H1615" s="119" t="s">
        <v>145</v>
      </c>
      <c r="I1615" s="53"/>
      <c r="J1615" s="52"/>
      <c r="K1615" s="100"/>
      <c r="L1615" s="36"/>
      <c r="M1615" s="36"/>
    </row>
    <row r="1616" spans="2:13" hidden="1">
      <c r="B1616" s="119">
        <v>977</v>
      </c>
      <c r="C1616" s="119" t="s">
        <v>106</v>
      </c>
      <c r="D1616" s="119" t="s">
        <v>118</v>
      </c>
      <c r="E1616" s="29" t="s">
        <v>5</v>
      </c>
      <c r="F1616" s="119" t="s">
        <v>24</v>
      </c>
      <c r="G1616" s="119" t="s">
        <v>677</v>
      </c>
      <c r="H1616" s="119" t="s">
        <v>145</v>
      </c>
      <c r="I1616" s="53"/>
      <c r="J1616" s="52"/>
      <c r="K1616" s="100"/>
      <c r="L1616" s="36"/>
      <c r="M1616" s="36"/>
    </row>
    <row r="1617" spans="2:13" hidden="1">
      <c r="B1617" s="119">
        <v>978</v>
      </c>
      <c r="C1617" s="119" t="s">
        <v>106</v>
      </c>
      <c r="D1617" s="119" t="s">
        <v>118</v>
      </c>
      <c r="E1617" s="29" t="s">
        <v>5</v>
      </c>
      <c r="F1617" s="119" t="s">
        <v>24</v>
      </c>
      <c r="G1617" s="119" t="s">
        <v>678</v>
      </c>
      <c r="H1617" s="119" t="s">
        <v>145</v>
      </c>
      <c r="I1617" s="53"/>
      <c r="J1617" s="52"/>
      <c r="K1617" s="100"/>
      <c r="L1617" s="36"/>
      <c r="M1617" s="36"/>
    </row>
    <row r="1618" spans="2:13">
      <c r="B1618" s="119">
        <v>979</v>
      </c>
      <c r="C1618" s="119" t="s">
        <v>609</v>
      </c>
      <c r="D1618" s="119" t="s">
        <v>118</v>
      </c>
      <c r="E1618" s="29" t="s">
        <v>5</v>
      </c>
      <c r="F1618" s="119" t="s">
        <v>24</v>
      </c>
      <c r="G1618" s="119" t="s">
        <v>679</v>
      </c>
      <c r="H1618" s="119" t="s">
        <v>145</v>
      </c>
      <c r="I1618" s="53"/>
      <c r="J1618" s="52"/>
      <c r="K1618" s="100"/>
      <c r="L1618" s="36"/>
      <c r="M1618" s="36"/>
    </row>
    <row r="1619" spans="2:13">
      <c r="B1619" s="119">
        <v>980</v>
      </c>
      <c r="C1619" s="119" t="s">
        <v>609</v>
      </c>
      <c r="D1619" s="119" t="s">
        <v>118</v>
      </c>
      <c r="E1619" s="29" t="s">
        <v>5</v>
      </c>
      <c r="F1619" s="119" t="s">
        <v>24</v>
      </c>
      <c r="G1619" s="119" t="s">
        <v>196</v>
      </c>
      <c r="H1619" s="119" t="s">
        <v>145</v>
      </c>
      <c r="I1619" s="53"/>
      <c r="J1619" s="52"/>
      <c r="K1619" s="100"/>
      <c r="L1619" s="36"/>
      <c r="M1619" s="36"/>
    </row>
    <row r="1620" spans="2:13" hidden="1">
      <c r="B1620" s="119">
        <v>981</v>
      </c>
      <c r="C1620" s="119" t="s">
        <v>106</v>
      </c>
      <c r="D1620" s="119" t="s">
        <v>118</v>
      </c>
      <c r="E1620" s="29" t="s">
        <v>5</v>
      </c>
      <c r="F1620" s="119" t="s">
        <v>59</v>
      </c>
      <c r="G1620" s="119" t="s">
        <v>59</v>
      </c>
      <c r="H1620" s="119" t="s">
        <v>145</v>
      </c>
      <c r="I1620" s="53"/>
      <c r="J1620" s="52"/>
      <c r="K1620" s="100"/>
      <c r="L1620" s="36"/>
      <c r="M1620" s="36"/>
    </row>
    <row r="1621" spans="2:13">
      <c r="B1621" s="119">
        <v>982</v>
      </c>
      <c r="C1621" s="119" t="s">
        <v>609</v>
      </c>
      <c r="D1621" s="119" t="s">
        <v>118</v>
      </c>
      <c r="E1621" s="29" t="s">
        <v>5</v>
      </c>
      <c r="F1621" s="119" t="s">
        <v>206</v>
      </c>
      <c r="G1621" s="119" t="s">
        <v>208</v>
      </c>
      <c r="H1621" s="119" t="s">
        <v>145</v>
      </c>
      <c r="I1621" s="53"/>
      <c r="J1621" s="52"/>
      <c r="K1621" s="100"/>
      <c r="L1621" s="36"/>
      <c r="M1621" s="36"/>
    </row>
    <row r="1622" spans="2:13">
      <c r="B1622" s="119">
        <v>983</v>
      </c>
      <c r="C1622" s="119" t="s">
        <v>609</v>
      </c>
      <c r="D1622" s="119" t="s">
        <v>118</v>
      </c>
      <c r="E1622" s="29" t="s">
        <v>5</v>
      </c>
      <c r="F1622" s="119" t="s">
        <v>206</v>
      </c>
      <c r="G1622" s="119" t="s">
        <v>208</v>
      </c>
      <c r="H1622" s="119" t="s">
        <v>145</v>
      </c>
      <c r="I1622" s="53"/>
      <c r="J1622" s="52"/>
      <c r="K1622" s="100"/>
      <c r="L1622" s="36"/>
      <c r="M1622" s="36"/>
    </row>
    <row r="1623" spans="2:13" hidden="1">
      <c r="B1623" s="119">
        <v>984</v>
      </c>
      <c r="C1623" s="119" t="s">
        <v>106</v>
      </c>
      <c r="D1623" s="119" t="s">
        <v>118</v>
      </c>
      <c r="E1623" s="29" t="s">
        <v>5</v>
      </c>
      <c r="F1623" s="119" t="s">
        <v>206</v>
      </c>
      <c r="G1623" s="119" t="s">
        <v>212</v>
      </c>
      <c r="H1623" s="119" t="s">
        <v>145</v>
      </c>
      <c r="I1623" s="53"/>
      <c r="J1623" s="52"/>
      <c r="K1623" s="100"/>
      <c r="L1623" s="36"/>
      <c r="M1623" s="36"/>
    </row>
    <row r="1624" spans="2:13" hidden="1">
      <c r="B1624" s="119">
        <v>985</v>
      </c>
      <c r="C1624" s="119" t="s">
        <v>106</v>
      </c>
      <c r="D1624" s="119" t="s">
        <v>118</v>
      </c>
      <c r="E1624" s="29" t="s">
        <v>5</v>
      </c>
      <c r="F1624" s="119" t="s">
        <v>206</v>
      </c>
      <c r="G1624" s="119" t="s">
        <v>212</v>
      </c>
      <c r="H1624" s="119" t="s">
        <v>145</v>
      </c>
      <c r="I1624" s="53"/>
      <c r="J1624" s="52"/>
      <c r="K1624" s="100"/>
      <c r="L1624" s="36"/>
      <c r="M1624" s="36"/>
    </row>
    <row r="1625" spans="2:13">
      <c r="B1625" s="119">
        <v>986</v>
      </c>
      <c r="C1625" s="119" t="s">
        <v>609</v>
      </c>
      <c r="D1625" s="119" t="s">
        <v>118</v>
      </c>
      <c r="E1625" s="29" t="s">
        <v>5</v>
      </c>
      <c r="F1625" s="119" t="s">
        <v>206</v>
      </c>
      <c r="G1625" s="119" t="s">
        <v>212</v>
      </c>
      <c r="H1625" s="119" t="s">
        <v>145</v>
      </c>
      <c r="I1625" s="53"/>
      <c r="J1625" s="52"/>
      <c r="K1625" s="100"/>
      <c r="L1625" s="36"/>
      <c r="M1625" s="36"/>
    </row>
    <row r="1626" spans="2:13" hidden="1">
      <c r="B1626" s="119">
        <v>987</v>
      </c>
      <c r="C1626" s="119" t="s">
        <v>106</v>
      </c>
      <c r="D1626" s="119" t="s">
        <v>118</v>
      </c>
      <c r="E1626" s="29" t="s">
        <v>5</v>
      </c>
      <c r="F1626" s="119" t="s">
        <v>206</v>
      </c>
      <c r="G1626" s="119" t="s">
        <v>212</v>
      </c>
      <c r="H1626" s="119" t="s">
        <v>145</v>
      </c>
      <c r="I1626" s="53"/>
      <c r="J1626" s="52"/>
      <c r="K1626" s="100"/>
      <c r="L1626" s="36"/>
      <c r="M1626" s="36"/>
    </row>
    <row r="1627" spans="2:13" hidden="1">
      <c r="B1627" s="119">
        <v>988</v>
      </c>
      <c r="C1627" s="119" t="s">
        <v>106</v>
      </c>
      <c r="D1627" s="119" t="s">
        <v>118</v>
      </c>
      <c r="E1627" s="29" t="s">
        <v>5</v>
      </c>
      <c r="F1627" s="119" t="s">
        <v>206</v>
      </c>
      <c r="G1627" s="119" t="s">
        <v>212</v>
      </c>
      <c r="H1627" s="119" t="s">
        <v>145</v>
      </c>
      <c r="I1627" s="53"/>
      <c r="J1627" s="52"/>
      <c r="K1627" s="100"/>
      <c r="L1627" s="36"/>
      <c r="M1627" s="36"/>
    </row>
    <row r="1628" spans="2:13">
      <c r="B1628" s="119">
        <v>989</v>
      </c>
      <c r="C1628" s="119" t="s">
        <v>609</v>
      </c>
      <c r="D1628" s="119" t="s">
        <v>118</v>
      </c>
      <c r="E1628" s="29" t="s">
        <v>5</v>
      </c>
      <c r="F1628" s="119" t="s">
        <v>206</v>
      </c>
      <c r="G1628" s="119" t="s">
        <v>404</v>
      </c>
      <c r="H1628" s="119" t="s">
        <v>145</v>
      </c>
      <c r="I1628" s="53"/>
      <c r="J1628" s="52"/>
      <c r="K1628" s="100"/>
      <c r="L1628" s="36"/>
      <c r="M1628" s="36"/>
    </row>
    <row r="1629" spans="2:13">
      <c r="B1629" s="119">
        <v>990</v>
      </c>
      <c r="C1629" s="119" t="s">
        <v>609</v>
      </c>
      <c r="D1629" s="119" t="s">
        <v>118</v>
      </c>
      <c r="E1629" s="29" t="s">
        <v>5</v>
      </c>
      <c r="F1629" s="119" t="s">
        <v>215</v>
      </c>
      <c r="G1629" s="119" t="s">
        <v>680</v>
      </c>
      <c r="H1629" s="119" t="s">
        <v>145</v>
      </c>
      <c r="I1629" s="53"/>
      <c r="J1629" s="52"/>
      <c r="K1629" s="100"/>
      <c r="L1629" s="36"/>
      <c r="M1629" s="36"/>
    </row>
    <row r="1630" spans="2:13" hidden="1">
      <c r="B1630" s="119">
        <v>991</v>
      </c>
      <c r="C1630" s="119" t="s">
        <v>106</v>
      </c>
      <c r="D1630" s="119" t="s">
        <v>118</v>
      </c>
      <c r="E1630" s="29" t="s">
        <v>5</v>
      </c>
      <c r="F1630" s="119" t="s">
        <v>215</v>
      </c>
      <c r="G1630" s="119" t="s">
        <v>217</v>
      </c>
      <c r="H1630" s="119" t="s">
        <v>145</v>
      </c>
      <c r="I1630" s="53"/>
      <c r="J1630" s="52"/>
      <c r="K1630" s="100"/>
      <c r="L1630" s="36"/>
      <c r="M1630" s="36"/>
    </row>
    <row r="1631" spans="2:13" hidden="1">
      <c r="B1631" s="119">
        <v>992</v>
      </c>
      <c r="C1631" s="119" t="s">
        <v>106</v>
      </c>
      <c r="D1631" s="119" t="s">
        <v>118</v>
      </c>
      <c r="E1631" s="29" t="s">
        <v>5</v>
      </c>
      <c r="F1631" s="119" t="s">
        <v>215</v>
      </c>
      <c r="G1631" s="119" t="s">
        <v>217</v>
      </c>
      <c r="H1631" s="119" t="s">
        <v>145</v>
      </c>
      <c r="I1631" s="53"/>
      <c r="J1631" s="52"/>
      <c r="K1631" s="100"/>
      <c r="L1631" s="36"/>
      <c r="M1631" s="36"/>
    </row>
    <row r="1632" spans="2:13">
      <c r="B1632" s="119">
        <v>993</v>
      </c>
      <c r="C1632" s="119" t="s">
        <v>609</v>
      </c>
      <c r="D1632" s="119" t="s">
        <v>118</v>
      </c>
      <c r="E1632" s="29" t="s">
        <v>5</v>
      </c>
      <c r="F1632" s="119" t="s">
        <v>215</v>
      </c>
      <c r="G1632" s="119" t="s">
        <v>217</v>
      </c>
      <c r="H1632" s="119" t="s">
        <v>145</v>
      </c>
      <c r="I1632" s="53"/>
      <c r="J1632" s="52"/>
      <c r="K1632" s="100"/>
      <c r="L1632" s="36"/>
      <c r="M1632" s="36"/>
    </row>
    <row r="1633" spans="2:13">
      <c r="B1633" s="119">
        <v>994</v>
      </c>
      <c r="C1633" s="119" t="s">
        <v>609</v>
      </c>
      <c r="D1633" s="119" t="s">
        <v>118</v>
      </c>
      <c r="E1633" s="29" t="s">
        <v>5</v>
      </c>
      <c r="F1633" s="119" t="s">
        <v>218</v>
      </c>
      <c r="G1633" s="119" t="s">
        <v>681</v>
      </c>
      <c r="H1633" s="119" t="s">
        <v>145</v>
      </c>
      <c r="I1633" s="53"/>
      <c r="J1633" s="52"/>
      <c r="K1633" s="100"/>
      <c r="L1633" s="36"/>
      <c r="M1633" s="36"/>
    </row>
    <row r="1634" spans="2:13" hidden="1">
      <c r="B1634" s="119">
        <v>995</v>
      </c>
      <c r="C1634" s="119" t="s">
        <v>106</v>
      </c>
      <c r="D1634" s="119" t="s">
        <v>118</v>
      </c>
      <c r="E1634" s="29" t="s">
        <v>5</v>
      </c>
      <c r="F1634" s="119" t="s">
        <v>218</v>
      </c>
      <c r="G1634" s="119" t="s">
        <v>681</v>
      </c>
      <c r="H1634" s="119" t="s">
        <v>145</v>
      </c>
      <c r="I1634" s="53"/>
      <c r="J1634" s="52"/>
      <c r="K1634" s="100"/>
      <c r="L1634" s="36"/>
      <c r="M1634" s="36"/>
    </row>
    <row r="1635" spans="2:13">
      <c r="B1635" s="119">
        <v>996</v>
      </c>
      <c r="C1635" s="119" t="s">
        <v>609</v>
      </c>
      <c r="D1635" s="119" t="s">
        <v>118</v>
      </c>
      <c r="E1635" s="29" t="s">
        <v>5</v>
      </c>
      <c r="F1635" s="119" t="s">
        <v>218</v>
      </c>
      <c r="G1635" s="119" t="s">
        <v>228</v>
      </c>
      <c r="H1635" s="119" t="s">
        <v>145</v>
      </c>
      <c r="I1635" s="53"/>
      <c r="J1635" s="52"/>
      <c r="K1635" s="100"/>
      <c r="L1635" s="36"/>
      <c r="M1635" s="36"/>
    </row>
    <row r="1636" spans="2:13">
      <c r="B1636" s="119">
        <v>997</v>
      </c>
      <c r="C1636" s="119" t="s">
        <v>545</v>
      </c>
      <c r="D1636" s="119" t="s">
        <v>118</v>
      </c>
      <c r="E1636" s="29" t="s">
        <v>5</v>
      </c>
      <c r="F1636" s="119" t="s">
        <v>155</v>
      </c>
      <c r="G1636" s="119" t="s">
        <v>230</v>
      </c>
      <c r="H1636" s="119" t="s">
        <v>145</v>
      </c>
      <c r="I1636" s="53"/>
      <c r="J1636" s="52"/>
      <c r="K1636" s="100"/>
      <c r="L1636" s="36"/>
      <c r="M1636" s="36"/>
    </row>
    <row r="1637" spans="2:13">
      <c r="B1637" s="119">
        <v>998</v>
      </c>
      <c r="C1637" s="119" t="s">
        <v>545</v>
      </c>
      <c r="D1637" s="119" t="s">
        <v>118</v>
      </c>
      <c r="E1637" s="29" t="s">
        <v>5</v>
      </c>
      <c r="F1637" s="119" t="s">
        <v>155</v>
      </c>
      <c r="G1637" s="119" t="s">
        <v>310</v>
      </c>
      <c r="H1637" s="119" t="s">
        <v>145</v>
      </c>
      <c r="I1637" s="53"/>
      <c r="J1637" s="52"/>
      <c r="K1637" s="100"/>
      <c r="L1637" s="36"/>
      <c r="M1637" s="36"/>
    </row>
    <row r="1638" spans="2:13">
      <c r="B1638" s="119">
        <v>999</v>
      </c>
      <c r="C1638" s="119" t="s">
        <v>609</v>
      </c>
      <c r="D1638" s="119" t="s">
        <v>118</v>
      </c>
      <c r="E1638" s="29" t="s">
        <v>5</v>
      </c>
      <c r="F1638" s="119" t="s">
        <v>155</v>
      </c>
      <c r="G1638" s="119" t="s">
        <v>682</v>
      </c>
      <c r="H1638" s="119" t="s">
        <v>145</v>
      </c>
      <c r="I1638" s="53"/>
      <c r="J1638" s="52"/>
      <c r="K1638" s="100"/>
      <c r="L1638" s="36"/>
      <c r="M1638" s="36"/>
    </row>
    <row r="1639" spans="2:13">
      <c r="B1639" s="119">
        <v>1000</v>
      </c>
      <c r="C1639" s="119" t="s">
        <v>609</v>
      </c>
      <c r="D1639" s="119" t="s">
        <v>118</v>
      </c>
      <c r="E1639" s="29" t="s">
        <v>5</v>
      </c>
      <c r="F1639" s="119" t="s">
        <v>155</v>
      </c>
      <c r="G1639" s="119" t="s">
        <v>683</v>
      </c>
      <c r="H1639" s="119" t="s">
        <v>145</v>
      </c>
      <c r="I1639" s="53"/>
      <c r="J1639" s="52"/>
      <c r="K1639" s="100"/>
      <c r="L1639" s="36"/>
      <c r="M1639" s="36"/>
    </row>
    <row r="1640" spans="2:13" hidden="1">
      <c r="B1640" s="119">
        <v>1001</v>
      </c>
      <c r="C1640" s="119" t="s">
        <v>106</v>
      </c>
      <c r="D1640" s="119" t="s">
        <v>118</v>
      </c>
      <c r="E1640" s="29" t="s">
        <v>5</v>
      </c>
      <c r="F1640" s="119" t="s">
        <v>155</v>
      </c>
      <c r="G1640" s="119" t="s">
        <v>684</v>
      </c>
      <c r="H1640" s="119" t="s">
        <v>145</v>
      </c>
      <c r="I1640" s="53"/>
      <c r="J1640" s="52"/>
      <c r="K1640" s="100"/>
      <c r="L1640" s="36"/>
      <c r="M1640" s="36"/>
    </row>
    <row r="1641" spans="2:13" hidden="1">
      <c r="B1641" s="119">
        <v>1002</v>
      </c>
      <c r="C1641" s="119" t="s">
        <v>106</v>
      </c>
      <c r="D1641" s="119" t="s">
        <v>118</v>
      </c>
      <c r="E1641" s="29" t="s">
        <v>5</v>
      </c>
      <c r="F1641" s="119" t="s">
        <v>155</v>
      </c>
      <c r="G1641" s="119" t="s">
        <v>685</v>
      </c>
      <c r="H1641" s="119" t="s">
        <v>145</v>
      </c>
      <c r="I1641" s="53"/>
      <c r="J1641" s="52"/>
      <c r="K1641" s="100"/>
      <c r="L1641" s="36"/>
      <c r="M1641" s="36"/>
    </row>
    <row r="1642" spans="2:13" hidden="1">
      <c r="B1642" s="119">
        <v>1003</v>
      </c>
      <c r="C1642" s="119" t="s">
        <v>106</v>
      </c>
      <c r="D1642" s="119" t="s">
        <v>118</v>
      </c>
      <c r="E1642" s="29" t="s">
        <v>5</v>
      </c>
      <c r="F1642" s="119" t="s">
        <v>22</v>
      </c>
      <c r="G1642" s="119" t="s">
        <v>686</v>
      </c>
      <c r="H1642" s="119" t="s">
        <v>145</v>
      </c>
      <c r="I1642" s="53"/>
      <c r="J1642" s="52"/>
      <c r="K1642" s="100"/>
      <c r="L1642" s="36"/>
      <c r="M1642" s="36"/>
    </row>
    <row r="1643" spans="2:13" hidden="1">
      <c r="B1643" s="119">
        <v>1004</v>
      </c>
      <c r="C1643" s="119" t="s">
        <v>106</v>
      </c>
      <c r="D1643" s="119" t="s">
        <v>118</v>
      </c>
      <c r="E1643" s="29" t="s">
        <v>5</v>
      </c>
      <c r="F1643" s="119" t="s">
        <v>22</v>
      </c>
      <c r="G1643" s="119" t="s">
        <v>661</v>
      </c>
      <c r="H1643" s="119" t="s">
        <v>145</v>
      </c>
      <c r="I1643" s="53"/>
      <c r="J1643" s="52"/>
      <c r="K1643" s="100"/>
      <c r="L1643" s="36"/>
      <c r="M1643" s="36"/>
    </row>
    <row r="1644" spans="2:13">
      <c r="B1644" s="119">
        <v>1005</v>
      </c>
      <c r="C1644" s="119" t="s">
        <v>609</v>
      </c>
      <c r="D1644" s="119" t="s">
        <v>118</v>
      </c>
      <c r="E1644" s="29" t="s">
        <v>5</v>
      </c>
      <c r="F1644" s="119" t="s">
        <v>24</v>
      </c>
      <c r="G1644" s="119" t="s">
        <v>296</v>
      </c>
      <c r="H1644" s="119" t="s">
        <v>145</v>
      </c>
      <c r="I1644" s="53">
        <v>44238</v>
      </c>
      <c r="J1644" s="52" t="s">
        <v>450</v>
      </c>
      <c r="K1644" s="100"/>
      <c r="L1644" s="36"/>
      <c r="M1644" s="36"/>
    </row>
    <row r="1645" spans="2:13" hidden="1">
      <c r="B1645" s="119">
        <v>1006</v>
      </c>
      <c r="C1645" s="119" t="s">
        <v>106</v>
      </c>
      <c r="D1645" s="119" t="s">
        <v>118</v>
      </c>
      <c r="E1645" s="29" t="s">
        <v>5</v>
      </c>
      <c r="F1645" s="119" t="s">
        <v>24</v>
      </c>
      <c r="G1645" s="119" t="s">
        <v>687</v>
      </c>
      <c r="H1645" s="119" t="s">
        <v>145</v>
      </c>
      <c r="I1645" s="53"/>
      <c r="J1645" s="52"/>
      <c r="K1645" s="100"/>
      <c r="L1645" s="36"/>
      <c r="M1645" s="36"/>
    </row>
    <row r="1646" spans="2:13" hidden="1">
      <c r="B1646" s="119">
        <v>1007</v>
      </c>
      <c r="C1646" s="119" t="s">
        <v>106</v>
      </c>
      <c r="D1646" s="119" t="s">
        <v>118</v>
      </c>
      <c r="E1646" s="29" t="s">
        <v>5</v>
      </c>
      <c r="F1646" s="119" t="s">
        <v>24</v>
      </c>
      <c r="G1646" s="119" t="s">
        <v>688</v>
      </c>
      <c r="H1646" s="119" t="s">
        <v>145</v>
      </c>
      <c r="I1646" s="53"/>
      <c r="J1646" s="52"/>
      <c r="K1646" s="100"/>
      <c r="L1646" s="36"/>
      <c r="M1646" s="36"/>
    </row>
    <row r="1647" spans="2:13">
      <c r="B1647" s="119">
        <v>1008</v>
      </c>
      <c r="C1647" s="119" t="s">
        <v>609</v>
      </c>
      <c r="D1647" s="119" t="s">
        <v>118</v>
      </c>
      <c r="E1647" s="29" t="s">
        <v>5</v>
      </c>
      <c r="F1647" s="119" t="s">
        <v>206</v>
      </c>
      <c r="G1647" s="119" t="s">
        <v>689</v>
      </c>
      <c r="H1647" s="119" t="s">
        <v>145</v>
      </c>
      <c r="I1647" s="53">
        <v>44238</v>
      </c>
      <c r="J1647" s="52" t="s">
        <v>449</v>
      </c>
      <c r="K1647" s="100"/>
      <c r="L1647" s="36"/>
      <c r="M1647" s="36"/>
    </row>
    <row r="1648" spans="2:13" hidden="1">
      <c r="B1648" s="119">
        <v>1009</v>
      </c>
      <c r="C1648" s="119" t="s">
        <v>106</v>
      </c>
      <c r="D1648" s="119" t="s">
        <v>118</v>
      </c>
      <c r="E1648" s="29" t="s">
        <v>5</v>
      </c>
      <c r="F1648" s="119" t="s">
        <v>218</v>
      </c>
      <c r="G1648" s="119" t="s">
        <v>690</v>
      </c>
      <c r="H1648" s="119" t="s">
        <v>145</v>
      </c>
      <c r="I1648" s="53"/>
      <c r="J1648" s="52"/>
      <c r="K1648" s="100"/>
      <c r="L1648" s="36"/>
      <c r="M1648" s="36"/>
    </row>
    <row r="1649" spans="2:13" hidden="1">
      <c r="B1649" s="119">
        <v>1010</v>
      </c>
      <c r="C1649" s="119" t="s">
        <v>106</v>
      </c>
      <c r="D1649" s="119" t="s">
        <v>118</v>
      </c>
      <c r="E1649" s="29" t="s">
        <v>5</v>
      </c>
      <c r="F1649" s="119" t="s">
        <v>155</v>
      </c>
      <c r="G1649" s="119" t="s">
        <v>155</v>
      </c>
      <c r="H1649" s="119" t="s">
        <v>145</v>
      </c>
      <c r="I1649" s="53"/>
      <c r="J1649" s="52"/>
      <c r="K1649" s="100"/>
      <c r="L1649" s="36"/>
      <c r="M1649" s="36"/>
    </row>
    <row r="1650" spans="2:13">
      <c r="B1650" s="119">
        <v>1011</v>
      </c>
      <c r="C1650" s="119" t="s">
        <v>609</v>
      </c>
      <c r="D1650" s="119" t="s">
        <v>118</v>
      </c>
      <c r="E1650" s="29" t="s">
        <v>5</v>
      </c>
      <c r="F1650" s="119" t="s">
        <v>155</v>
      </c>
      <c r="G1650" s="119" t="s">
        <v>155</v>
      </c>
      <c r="H1650" s="119" t="s">
        <v>145</v>
      </c>
      <c r="I1650" s="53">
        <v>44238</v>
      </c>
      <c r="J1650" s="52" t="s">
        <v>449</v>
      </c>
      <c r="K1650" s="100"/>
      <c r="L1650" s="36"/>
      <c r="M1650" s="36"/>
    </row>
    <row r="1651" spans="2:13" hidden="1">
      <c r="B1651" s="119">
        <v>1012</v>
      </c>
      <c r="C1651" s="119" t="s">
        <v>106</v>
      </c>
      <c r="D1651" s="119" t="s">
        <v>118</v>
      </c>
      <c r="E1651" s="29" t="s">
        <v>5</v>
      </c>
      <c r="F1651" s="119" t="s">
        <v>155</v>
      </c>
      <c r="G1651" s="119" t="s">
        <v>155</v>
      </c>
      <c r="H1651" s="119" t="s">
        <v>145</v>
      </c>
      <c r="I1651" s="53"/>
      <c r="J1651" s="52"/>
      <c r="K1651" s="100"/>
      <c r="L1651" s="36"/>
      <c r="M1651" s="36"/>
    </row>
    <row r="1652" spans="2:13">
      <c r="B1652" s="119">
        <v>1013</v>
      </c>
      <c r="C1652" s="119" t="s">
        <v>609</v>
      </c>
      <c r="D1652" s="119" t="s">
        <v>118</v>
      </c>
      <c r="E1652" s="29" t="s">
        <v>5</v>
      </c>
      <c r="F1652" s="119" t="s">
        <v>155</v>
      </c>
      <c r="G1652" s="119" t="s">
        <v>155</v>
      </c>
      <c r="H1652" s="119" t="s">
        <v>145</v>
      </c>
      <c r="I1652" s="53">
        <v>44238</v>
      </c>
      <c r="J1652" s="52" t="s">
        <v>450</v>
      </c>
      <c r="K1652" s="100"/>
      <c r="L1652" s="36"/>
      <c r="M1652" s="36"/>
    </row>
    <row r="1653" spans="2:13" hidden="1">
      <c r="B1653" s="119">
        <v>1014</v>
      </c>
      <c r="C1653" s="119" t="s">
        <v>106</v>
      </c>
      <c r="D1653" s="119" t="s">
        <v>118</v>
      </c>
      <c r="E1653" s="29" t="s">
        <v>5</v>
      </c>
      <c r="F1653" s="119" t="s">
        <v>155</v>
      </c>
      <c r="G1653" s="119" t="s">
        <v>155</v>
      </c>
      <c r="H1653" s="119" t="s">
        <v>145</v>
      </c>
      <c r="I1653" s="53"/>
      <c r="J1653" s="52"/>
      <c r="K1653" s="100"/>
      <c r="L1653" s="36"/>
      <c r="M1653" s="36"/>
    </row>
    <row r="1654" spans="2:13" hidden="1">
      <c r="B1654" s="119">
        <v>1015</v>
      </c>
      <c r="C1654" s="119" t="s">
        <v>106</v>
      </c>
      <c r="D1654" s="119" t="s">
        <v>118</v>
      </c>
      <c r="E1654" s="29" t="s">
        <v>5</v>
      </c>
      <c r="F1654" s="119" t="s">
        <v>155</v>
      </c>
      <c r="G1654" s="119" t="s">
        <v>155</v>
      </c>
      <c r="H1654" s="119" t="s">
        <v>145</v>
      </c>
      <c r="I1654" s="53"/>
      <c r="J1654" s="52"/>
      <c r="K1654" s="100"/>
      <c r="L1654" s="36"/>
      <c r="M1654" s="36"/>
    </row>
    <row r="1655" spans="2:13" hidden="1">
      <c r="B1655" s="119">
        <v>1016</v>
      </c>
      <c r="C1655" s="119" t="s">
        <v>106</v>
      </c>
      <c r="D1655" s="119" t="s">
        <v>118</v>
      </c>
      <c r="E1655" s="29" t="s">
        <v>5</v>
      </c>
      <c r="F1655" s="119" t="s">
        <v>155</v>
      </c>
      <c r="G1655" s="119" t="s">
        <v>157</v>
      </c>
      <c r="H1655" s="119" t="s">
        <v>145</v>
      </c>
      <c r="I1655" s="53"/>
      <c r="J1655" s="52"/>
      <c r="K1655" s="100"/>
      <c r="L1655" s="36"/>
      <c r="M1655" s="36"/>
    </row>
    <row r="1656" spans="2:13" hidden="1">
      <c r="B1656" s="119">
        <v>1017</v>
      </c>
      <c r="C1656" s="119" t="s">
        <v>106</v>
      </c>
      <c r="D1656" s="119" t="s">
        <v>118</v>
      </c>
      <c r="E1656" s="29" t="s">
        <v>5</v>
      </c>
      <c r="F1656" s="119" t="s">
        <v>61</v>
      </c>
      <c r="G1656" s="119" t="s">
        <v>244</v>
      </c>
      <c r="H1656" s="119" t="s">
        <v>145</v>
      </c>
      <c r="I1656" s="53"/>
      <c r="J1656" s="52"/>
      <c r="K1656" s="100"/>
      <c r="L1656" s="36"/>
      <c r="M1656" s="36"/>
    </row>
    <row r="1657" spans="2:13" hidden="1">
      <c r="B1657" s="119">
        <v>1018</v>
      </c>
      <c r="C1657" s="119" t="s">
        <v>106</v>
      </c>
      <c r="D1657" s="119" t="s">
        <v>118</v>
      </c>
      <c r="E1657" s="29" t="s">
        <v>5</v>
      </c>
      <c r="F1657" s="119" t="s">
        <v>61</v>
      </c>
      <c r="G1657" s="119" t="s">
        <v>61</v>
      </c>
      <c r="H1657" s="119" t="s">
        <v>145</v>
      </c>
      <c r="I1657" s="53"/>
      <c r="J1657" s="52"/>
      <c r="K1657" s="100"/>
      <c r="L1657" s="36"/>
      <c r="M1657" s="36"/>
    </row>
    <row r="1658" spans="2:13">
      <c r="B1658" s="119">
        <v>1019</v>
      </c>
      <c r="C1658" s="119" t="s">
        <v>545</v>
      </c>
      <c r="D1658" s="119" t="s">
        <v>118</v>
      </c>
      <c r="E1658" s="29" t="s">
        <v>5</v>
      </c>
      <c r="F1658" s="119" t="s">
        <v>61</v>
      </c>
      <c r="G1658" s="119" t="s">
        <v>61</v>
      </c>
      <c r="H1658" s="119" t="s">
        <v>145</v>
      </c>
      <c r="I1658" s="53">
        <v>44238</v>
      </c>
      <c r="J1658" s="52" t="s">
        <v>450</v>
      </c>
      <c r="K1658" s="100"/>
      <c r="L1658" s="36"/>
      <c r="M1658" s="36"/>
    </row>
    <row r="1659" spans="2:13" hidden="1">
      <c r="B1659" s="119">
        <v>1020</v>
      </c>
      <c r="C1659" s="119" t="s">
        <v>106</v>
      </c>
      <c r="D1659" s="119" t="s">
        <v>118</v>
      </c>
      <c r="E1659" s="29" t="s">
        <v>5</v>
      </c>
      <c r="F1659" s="119" t="s">
        <v>22</v>
      </c>
      <c r="G1659" s="119" t="s">
        <v>395</v>
      </c>
      <c r="H1659" s="119" t="s">
        <v>145</v>
      </c>
      <c r="I1659" s="53"/>
      <c r="J1659" s="52"/>
      <c r="K1659" s="100"/>
      <c r="L1659" s="36"/>
      <c r="M1659" s="36"/>
    </row>
    <row r="1660" spans="2:13" hidden="1">
      <c r="B1660" s="119">
        <v>1021</v>
      </c>
      <c r="C1660" s="119" t="s">
        <v>106</v>
      </c>
      <c r="D1660" s="119" t="s">
        <v>118</v>
      </c>
      <c r="E1660" s="29" t="s">
        <v>5</v>
      </c>
      <c r="F1660" s="119" t="s">
        <v>22</v>
      </c>
      <c r="G1660" s="119" t="s">
        <v>691</v>
      </c>
      <c r="H1660" s="119" t="s">
        <v>145</v>
      </c>
      <c r="I1660" s="53"/>
      <c r="J1660" s="52"/>
      <c r="K1660" s="100"/>
      <c r="L1660" s="36"/>
      <c r="M1660" s="36"/>
    </row>
    <row r="1661" spans="2:13">
      <c r="B1661" s="119">
        <v>1022</v>
      </c>
      <c r="C1661" s="119" t="s">
        <v>609</v>
      </c>
      <c r="D1661" s="119" t="s">
        <v>118</v>
      </c>
      <c r="E1661" s="29" t="s">
        <v>5</v>
      </c>
      <c r="F1661" s="119" t="s">
        <v>22</v>
      </c>
      <c r="G1661" s="119" t="s">
        <v>173</v>
      </c>
      <c r="H1661" s="119" t="s">
        <v>145</v>
      </c>
      <c r="I1661" s="53">
        <v>44238</v>
      </c>
      <c r="J1661" s="52" t="s">
        <v>450</v>
      </c>
      <c r="K1661" s="100"/>
      <c r="L1661" s="36"/>
      <c r="M1661" s="36"/>
    </row>
    <row r="1662" spans="2:13" hidden="1">
      <c r="B1662" s="119">
        <v>1023</v>
      </c>
      <c r="C1662" s="119" t="s">
        <v>106</v>
      </c>
      <c r="D1662" s="119" t="s">
        <v>118</v>
      </c>
      <c r="E1662" s="29" t="s">
        <v>5</v>
      </c>
      <c r="F1662" s="119" t="s">
        <v>22</v>
      </c>
      <c r="G1662" s="119" t="s">
        <v>22</v>
      </c>
      <c r="H1662" s="119" t="s">
        <v>145</v>
      </c>
      <c r="I1662" s="53"/>
      <c r="J1662" s="52"/>
      <c r="K1662" s="100"/>
      <c r="L1662" s="36"/>
      <c r="M1662" s="36"/>
    </row>
    <row r="1663" spans="2:13" hidden="1">
      <c r="B1663" s="119">
        <v>1024</v>
      </c>
      <c r="C1663" s="119" t="s">
        <v>106</v>
      </c>
      <c r="D1663" s="119" t="s">
        <v>118</v>
      </c>
      <c r="E1663" s="29" t="s">
        <v>5</v>
      </c>
      <c r="F1663" s="119" t="s">
        <v>22</v>
      </c>
      <c r="G1663" s="119" t="s">
        <v>22</v>
      </c>
      <c r="H1663" s="119" t="s">
        <v>145</v>
      </c>
      <c r="I1663" s="53"/>
      <c r="J1663" s="52"/>
      <c r="K1663" s="100"/>
      <c r="L1663" s="36"/>
      <c r="M1663" s="36"/>
    </row>
    <row r="1664" spans="2:13" hidden="1">
      <c r="B1664" s="119">
        <v>1025</v>
      </c>
      <c r="C1664" s="119" t="s">
        <v>106</v>
      </c>
      <c r="D1664" s="119" t="s">
        <v>118</v>
      </c>
      <c r="E1664" s="29" t="s">
        <v>5</v>
      </c>
      <c r="F1664" s="119" t="s">
        <v>22</v>
      </c>
      <c r="G1664" s="119" t="s">
        <v>22</v>
      </c>
      <c r="H1664" s="119" t="s">
        <v>145</v>
      </c>
      <c r="I1664" s="53"/>
      <c r="J1664" s="52"/>
      <c r="K1664" s="100"/>
      <c r="L1664" s="36"/>
      <c r="M1664" s="36"/>
    </row>
    <row r="1665" spans="2:13" hidden="1">
      <c r="B1665" s="119">
        <v>1026</v>
      </c>
      <c r="C1665" s="119" t="s">
        <v>106</v>
      </c>
      <c r="D1665" s="119" t="s">
        <v>118</v>
      </c>
      <c r="E1665" s="29" t="s">
        <v>5</v>
      </c>
      <c r="F1665" s="119" t="s">
        <v>22</v>
      </c>
      <c r="G1665" s="119" t="s">
        <v>22</v>
      </c>
      <c r="H1665" s="119" t="s">
        <v>145</v>
      </c>
      <c r="I1665" s="53"/>
      <c r="J1665" s="52"/>
      <c r="K1665" s="100"/>
      <c r="L1665" s="36"/>
      <c r="M1665" s="36"/>
    </row>
    <row r="1666" spans="2:13" hidden="1">
      <c r="B1666" s="119">
        <v>1027</v>
      </c>
      <c r="C1666" s="119" t="s">
        <v>106</v>
      </c>
      <c r="D1666" s="119" t="s">
        <v>118</v>
      </c>
      <c r="E1666" s="29" t="s">
        <v>5</v>
      </c>
      <c r="F1666" s="119" t="s">
        <v>22</v>
      </c>
      <c r="G1666" s="119" t="s">
        <v>22</v>
      </c>
      <c r="H1666" s="119" t="s">
        <v>145</v>
      </c>
      <c r="I1666" s="53"/>
      <c r="J1666" s="52"/>
      <c r="K1666" s="100"/>
      <c r="L1666" s="36"/>
      <c r="M1666" s="36"/>
    </row>
    <row r="1667" spans="2:13" hidden="1">
      <c r="B1667" s="119">
        <v>1028</v>
      </c>
      <c r="C1667" s="119" t="s">
        <v>106</v>
      </c>
      <c r="D1667" s="119" t="s">
        <v>118</v>
      </c>
      <c r="E1667" s="29" t="s">
        <v>5</v>
      </c>
      <c r="F1667" s="119" t="s">
        <v>22</v>
      </c>
      <c r="G1667" s="119" t="s">
        <v>22</v>
      </c>
      <c r="H1667" s="119" t="s">
        <v>145</v>
      </c>
      <c r="I1667" s="53"/>
      <c r="J1667" s="52"/>
      <c r="K1667" s="100"/>
      <c r="L1667" s="36"/>
      <c r="M1667" s="36"/>
    </row>
    <row r="1668" spans="2:13">
      <c r="B1668" s="119">
        <v>1029</v>
      </c>
      <c r="C1668" s="119" t="s">
        <v>609</v>
      </c>
      <c r="D1668" s="119" t="s">
        <v>118</v>
      </c>
      <c r="E1668" s="29" t="s">
        <v>5</v>
      </c>
      <c r="F1668" s="119" t="s">
        <v>22</v>
      </c>
      <c r="G1668" s="119" t="s">
        <v>178</v>
      </c>
      <c r="H1668" s="119" t="s">
        <v>145</v>
      </c>
      <c r="I1668" s="53">
        <v>44238</v>
      </c>
      <c r="J1668" s="52" t="s">
        <v>450</v>
      </c>
      <c r="K1668" s="100"/>
      <c r="L1668" s="36"/>
      <c r="M1668" s="36"/>
    </row>
    <row r="1669" spans="2:13" hidden="1">
      <c r="B1669" s="119">
        <v>1030</v>
      </c>
      <c r="C1669" s="119" t="s">
        <v>106</v>
      </c>
      <c r="D1669" s="119" t="s">
        <v>118</v>
      </c>
      <c r="E1669" s="29" t="s">
        <v>5</v>
      </c>
      <c r="F1669" s="119" t="s">
        <v>22</v>
      </c>
      <c r="G1669" s="119" t="s">
        <v>248</v>
      </c>
      <c r="H1669" s="119" t="s">
        <v>145</v>
      </c>
      <c r="I1669" s="53"/>
      <c r="J1669" s="52"/>
      <c r="K1669" s="100"/>
      <c r="L1669" s="36"/>
      <c r="M1669" s="36"/>
    </row>
    <row r="1670" spans="2:13" hidden="1">
      <c r="B1670" s="119">
        <v>1031</v>
      </c>
      <c r="C1670" s="119" t="s">
        <v>106</v>
      </c>
      <c r="D1670" s="119" t="s">
        <v>118</v>
      </c>
      <c r="E1670" s="29" t="s">
        <v>5</v>
      </c>
      <c r="F1670" s="119" t="s">
        <v>24</v>
      </c>
      <c r="G1670" s="119" t="s">
        <v>692</v>
      </c>
      <c r="H1670" s="119" t="s">
        <v>145</v>
      </c>
      <c r="I1670" s="53"/>
      <c r="J1670" s="52"/>
      <c r="K1670" s="100"/>
      <c r="L1670" s="36"/>
      <c r="M1670" s="36"/>
    </row>
    <row r="1671" spans="2:13">
      <c r="B1671" s="119">
        <v>1032</v>
      </c>
      <c r="C1671" s="119" t="s">
        <v>545</v>
      </c>
      <c r="D1671" s="119" t="s">
        <v>118</v>
      </c>
      <c r="E1671" s="29" t="s">
        <v>5</v>
      </c>
      <c r="F1671" s="119" t="s">
        <v>24</v>
      </c>
      <c r="G1671" s="119" t="s">
        <v>363</v>
      </c>
      <c r="H1671" s="119" t="s">
        <v>145</v>
      </c>
      <c r="I1671" s="53">
        <v>44238</v>
      </c>
      <c r="J1671" s="52" t="s">
        <v>450</v>
      </c>
      <c r="K1671" s="100"/>
      <c r="L1671" s="36"/>
      <c r="M1671" s="36"/>
    </row>
    <row r="1672" spans="2:13" hidden="1">
      <c r="B1672" s="119">
        <v>1033</v>
      </c>
      <c r="C1672" s="119" t="s">
        <v>106</v>
      </c>
      <c r="D1672" s="119" t="s">
        <v>118</v>
      </c>
      <c r="E1672" s="29" t="s">
        <v>5</v>
      </c>
      <c r="F1672" s="119" t="s">
        <v>24</v>
      </c>
      <c r="G1672" s="119" t="s">
        <v>693</v>
      </c>
      <c r="H1672" s="119" t="s">
        <v>145</v>
      </c>
      <c r="I1672" s="53"/>
      <c r="J1672" s="52"/>
      <c r="K1672" s="100"/>
      <c r="L1672" s="36"/>
      <c r="M1672" s="36"/>
    </row>
    <row r="1673" spans="2:13" hidden="1">
      <c r="B1673" s="119">
        <v>1034</v>
      </c>
      <c r="C1673" s="119" t="s">
        <v>106</v>
      </c>
      <c r="D1673" s="119" t="s">
        <v>118</v>
      </c>
      <c r="E1673" s="29" t="s">
        <v>5</v>
      </c>
      <c r="F1673" s="119" t="s">
        <v>24</v>
      </c>
      <c r="G1673" s="119" t="s">
        <v>185</v>
      </c>
      <c r="H1673" s="119" t="s">
        <v>145</v>
      </c>
      <c r="I1673" s="53"/>
      <c r="J1673" s="52"/>
      <c r="K1673" s="100"/>
      <c r="L1673" s="36"/>
      <c r="M1673" s="36"/>
    </row>
    <row r="1674" spans="2:13">
      <c r="B1674" s="119">
        <v>1035</v>
      </c>
      <c r="C1674" s="119" t="s">
        <v>545</v>
      </c>
      <c r="D1674" s="119" t="s">
        <v>118</v>
      </c>
      <c r="E1674" s="29" t="s">
        <v>5</v>
      </c>
      <c r="F1674" s="119" t="s">
        <v>24</v>
      </c>
      <c r="G1674" s="119" t="s">
        <v>185</v>
      </c>
      <c r="H1674" s="119" t="s">
        <v>145</v>
      </c>
      <c r="I1674" s="53">
        <v>44234</v>
      </c>
      <c r="J1674" s="52" t="s">
        <v>450</v>
      </c>
      <c r="K1674" s="100"/>
      <c r="L1674" s="36"/>
      <c r="M1674" s="36"/>
    </row>
    <row r="1675" spans="2:13">
      <c r="B1675" s="119">
        <v>1036</v>
      </c>
      <c r="C1675" s="119" t="s">
        <v>609</v>
      </c>
      <c r="D1675" s="119" t="s">
        <v>118</v>
      </c>
      <c r="E1675" s="29" t="s">
        <v>5</v>
      </c>
      <c r="F1675" s="119" t="s">
        <v>24</v>
      </c>
      <c r="G1675" s="119" t="s">
        <v>187</v>
      </c>
      <c r="H1675" s="119" t="s">
        <v>145</v>
      </c>
      <c r="I1675" s="53">
        <v>44234</v>
      </c>
      <c r="J1675" s="52" t="s">
        <v>449</v>
      </c>
      <c r="K1675" s="100"/>
      <c r="L1675" s="36"/>
      <c r="M1675" s="36"/>
    </row>
    <row r="1676" spans="2:13" hidden="1">
      <c r="B1676" s="119">
        <v>1037</v>
      </c>
      <c r="C1676" s="119" t="s">
        <v>106</v>
      </c>
      <c r="D1676" s="119" t="s">
        <v>118</v>
      </c>
      <c r="E1676" s="29" t="s">
        <v>5</v>
      </c>
      <c r="F1676" s="119" t="s">
        <v>24</v>
      </c>
      <c r="G1676" s="119" t="s">
        <v>694</v>
      </c>
      <c r="H1676" s="119" t="s">
        <v>145</v>
      </c>
      <c r="I1676" s="53"/>
      <c r="J1676" s="52"/>
      <c r="K1676" s="100"/>
      <c r="L1676" s="36"/>
      <c r="M1676" s="36"/>
    </row>
    <row r="1677" spans="2:13" hidden="1">
      <c r="B1677" s="119">
        <v>1038</v>
      </c>
      <c r="C1677" s="119" t="s">
        <v>106</v>
      </c>
      <c r="D1677" s="119" t="s">
        <v>118</v>
      </c>
      <c r="E1677" s="29" t="s">
        <v>5</v>
      </c>
      <c r="F1677" s="119" t="s">
        <v>24</v>
      </c>
      <c r="G1677" s="119" t="s">
        <v>192</v>
      </c>
      <c r="H1677" s="119" t="s">
        <v>145</v>
      </c>
      <c r="I1677" s="53"/>
      <c r="J1677" s="52"/>
      <c r="K1677" s="100"/>
      <c r="L1677" s="36"/>
      <c r="M1677" s="36"/>
    </row>
    <row r="1678" spans="2:13">
      <c r="B1678" s="119">
        <v>1039</v>
      </c>
      <c r="C1678" s="119" t="s">
        <v>609</v>
      </c>
      <c r="D1678" s="119" t="s">
        <v>118</v>
      </c>
      <c r="E1678" s="29" t="s">
        <v>5</v>
      </c>
      <c r="F1678" s="119" t="s">
        <v>24</v>
      </c>
      <c r="G1678" s="119" t="s">
        <v>192</v>
      </c>
      <c r="H1678" s="119" t="s">
        <v>145</v>
      </c>
      <c r="I1678" s="53">
        <v>44234</v>
      </c>
      <c r="J1678" s="52" t="s">
        <v>450</v>
      </c>
      <c r="K1678" s="100"/>
      <c r="L1678" s="36"/>
      <c r="M1678" s="36"/>
    </row>
    <row r="1679" spans="2:13" hidden="1">
      <c r="B1679" s="119">
        <v>1040</v>
      </c>
      <c r="C1679" s="119" t="s">
        <v>106</v>
      </c>
      <c r="D1679" s="119" t="s">
        <v>118</v>
      </c>
      <c r="E1679" s="29" t="s">
        <v>5</v>
      </c>
      <c r="F1679" s="119" t="s">
        <v>24</v>
      </c>
      <c r="G1679" s="119" t="s">
        <v>192</v>
      </c>
      <c r="H1679" s="119" t="s">
        <v>145</v>
      </c>
      <c r="I1679" s="53"/>
      <c r="J1679" s="52"/>
      <c r="K1679" s="100"/>
      <c r="L1679" s="36"/>
      <c r="M1679" s="36"/>
    </row>
    <row r="1680" spans="2:13" hidden="1">
      <c r="B1680" s="119">
        <v>1041</v>
      </c>
      <c r="C1680" s="119" t="s">
        <v>106</v>
      </c>
      <c r="D1680" s="119" t="s">
        <v>118</v>
      </c>
      <c r="E1680" s="29" t="s">
        <v>5</v>
      </c>
      <c r="F1680" s="119" t="s">
        <v>24</v>
      </c>
      <c r="G1680" s="119" t="s">
        <v>193</v>
      </c>
      <c r="H1680" s="119" t="s">
        <v>145</v>
      </c>
      <c r="I1680" s="53"/>
      <c r="J1680" s="52"/>
      <c r="K1680" s="100"/>
      <c r="L1680" s="36"/>
      <c r="M1680" s="36"/>
    </row>
    <row r="1681" spans="2:13" hidden="1">
      <c r="B1681" s="119">
        <v>1042</v>
      </c>
      <c r="C1681" s="119" t="s">
        <v>106</v>
      </c>
      <c r="D1681" s="119" t="s">
        <v>118</v>
      </c>
      <c r="E1681" s="29" t="s">
        <v>5</v>
      </c>
      <c r="F1681" s="119" t="s">
        <v>24</v>
      </c>
      <c r="G1681" s="119" t="s">
        <v>255</v>
      </c>
      <c r="H1681" s="119" t="s">
        <v>145</v>
      </c>
      <c r="I1681" s="53"/>
      <c r="J1681" s="52"/>
      <c r="K1681" s="100"/>
      <c r="L1681" s="36"/>
      <c r="M1681" s="36"/>
    </row>
    <row r="1682" spans="2:13" hidden="1">
      <c r="B1682" s="119">
        <v>1043</v>
      </c>
      <c r="C1682" s="119" t="s">
        <v>106</v>
      </c>
      <c r="D1682" s="119" t="s">
        <v>118</v>
      </c>
      <c r="E1682" s="29" t="s">
        <v>5</v>
      </c>
      <c r="F1682" s="119" t="s">
        <v>59</v>
      </c>
      <c r="G1682" s="119" t="s">
        <v>625</v>
      </c>
      <c r="H1682" s="119" t="s">
        <v>145</v>
      </c>
      <c r="I1682" s="53"/>
      <c r="J1682" s="52"/>
      <c r="K1682" s="100"/>
      <c r="L1682" s="36"/>
      <c r="M1682" s="36"/>
    </row>
    <row r="1683" spans="2:13" hidden="1">
      <c r="B1683" s="119">
        <v>1044</v>
      </c>
      <c r="C1683" s="119" t="s">
        <v>106</v>
      </c>
      <c r="D1683" s="119" t="s">
        <v>118</v>
      </c>
      <c r="E1683" s="29" t="s">
        <v>5</v>
      </c>
      <c r="F1683" s="119" t="s">
        <v>59</v>
      </c>
      <c r="G1683" s="119" t="s">
        <v>59</v>
      </c>
      <c r="H1683" s="119" t="s">
        <v>145</v>
      </c>
      <c r="I1683" s="53"/>
      <c r="J1683" s="52"/>
      <c r="K1683" s="100"/>
      <c r="L1683" s="36"/>
      <c r="M1683" s="36"/>
    </row>
    <row r="1684" spans="2:13" hidden="1">
      <c r="B1684" s="119">
        <v>1045</v>
      </c>
      <c r="C1684" s="119" t="s">
        <v>106</v>
      </c>
      <c r="D1684" s="119" t="s">
        <v>118</v>
      </c>
      <c r="E1684" s="29" t="s">
        <v>5</v>
      </c>
      <c r="F1684" s="119" t="s">
        <v>59</v>
      </c>
      <c r="G1684" s="119" t="s">
        <v>59</v>
      </c>
      <c r="H1684" s="119" t="s">
        <v>145</v>
      </c>
      <c r="I1684" s="53"/>
      <c r="J1684" s="52"/>
      <c r="K1684" s="100"/>
      <c r="L1684" s="36"/>
      <c r="M1684" s="36"/>
    </row>
    <row r="1685" spans="2:13" hidden="1">
      <c r="B1685" s="119">
        <v>1046</v>
      </c>
      <c r="C1685" s="119" t="s">
        <v>106</v>
      </c>
      <c r="D1685" s="119" t="s">
        <v>118</v>
      </c>
      <c r="E1685" s="29" t="s">
        <v>5</v>
      </c>
      <c r="F1685" s="119" t="s">
        <v>59</v>
      </c>
      <c r="G1685" s="119" t="s">
        <v>59</v>
      </c>
      <c r="H1685" s="119" t="s">
        <v>145</v>
      </c>
      <c r="I1685" s="53"/>
      <c r="J1685" s="52"/>
      <c r="K1685" s="100"/>
      <c r="L1685" s="36"/>
      <c r="M1685" s="36"/>
    </row>
    <row r="1686" spans="2:13" hidden="1">
      <c r="B1686" s="119">
        <v>1047</v>
      </c>
      <c r="C1686" s="119" t="s">
        <v>106</v>
      </c>
      <c r="D1686" s="119" t="s">
        <v>118</v>
      </c>
      <c r="E1686" s="29" t="s">
        <v>5</v>
      </c>
      <c r="F1686" s="119" t="s">
        <v>59</v>
      </c>
      <c r="G1686" s="119" t="s">
        <v>202</v>
      </c>
      <c r="H1686" s="119" t="s">
        <v>145</v>
      </c>
      <c r="I1686" s="53"/>
      <c r="J1686" s="52"/>
      <c r="K1686" s="100"/>
      <c r="L1686" s="36"/>
      <c r="M1686" s="36"/>
    </row>
    <row r="1687" spans="2:13" hidden="1">
      <c r="B1687" s="119">
        <v>1048</v>
      </c>
      <c r="C1687" s="119" t="s">
        <v>106</v>
      </c>
      <c r="D1687" s="119" t="s">
        <v>118</v>
      </c>
      <c r="E1687" s="29" t="s">
        <v>5</v>
      </c>
      <c r="F1687" s="119" t="s">
        <v>59</v>
      </c>
      <c r="G1687" s="119" t="s">
        <v>628</v>
      </c>
      <c r="H1687" s="119" t="s">
        <v>145</v>
      </c>
      <c r="I1687" s="53"/>
      <c r="J1687" s="52"/>
      <c r="K1687" s="100"/>
      <c r="L1687" s="36"/>
      <c r="M1687" s="36"/>
    </row>
    <row r="1688" spans="2:13" hidden="1">
      <c r="B1688" s="119">
        <v>1049</v>
      </c>
      <c r="C1688" s="119" t="s">
        <v>106</v>
      </c>
      <c r="D1688" s="119" t="s">
        <v>118</v>
      </c>
      <c r="E1688" s="29" t="s">
        <v>5</v>
      </c>
      <c r="F1688" s="119" t="s">
        <v>204</v>
      </c>
      <c r="G1688" s="119" t="s">
        <v>695</v>
      </c>
      <c r="H1688" s="119" t="s">
        <v>145</v>
      </c>
      <c r="I1688" s="53"/>
      <c r="J1688" s="52"/>
      <c r="K1688" s="100"/>
      <c r="L1688" s="36"/>
      <c r="M1688" s="36"/>
    </row>
    <row r="1689" spans="2:13">
      <c r="B1689" s="119">
        <v>1050</v>
      </c>
      <c r="C1689" s="119" t="s">
        <v>609</v>
      </c>
      <c r="D1689" s="119" t="s">
        <v>118</v>
      </c>
      <c r="E1689" s="29" t="s">
        <v>5</v>
      </c>
      <c r="F1689" s="119" t="s">
        <v>206</v>
      </c>
      <c r="G1689" s="119" t="s">
        <v>209</v>
      </c>
      <c r="H1689" s="119" t="s">
        <v>145</v>
      </c>
      <c r="I1689" s="53">
        <v>44234</v>
      </c>
      <c r="J1689" s="52" t="s">
        <v>450</v>
      </c>
      <c r="K1689" s="100"/>
      <c r="L1689" s="36"/>
      <c r="M1689" s="36"/>
    </row>
    <row r="1690" spans="2:13" hidden="1">
      <c r="B1690" s="119">
        <v>1051</v>
      </c>
      <c r="C1690" s="119" t="s">
        <v>106</v>
      </c>
      <c r="D1690" s="119" t="s">
        <v>118</v>
      </c>
      <c r="E1690" s="29" t="s">
        <v>5</v>
      </c>
      <c r="F1690" s="119" t="s">
        <v>206</v>
      </c>
      <c r="G1690" s="119" t="s">
        <v>209</v>
      </c>
      <c r="H1690" s="119" t="s">
        <v>145</v>
      </c>
      <c r="I1690" s="53"/>
      <c r="J1690" s="52"/>
      <c r="K1690" s="100"/>
      <c r="L1690" s="36"/>
      <c r="M1690" s="36"/>
    </row>
    <row r="1691" spans="2:13" hidden="1">
      <c r="B1691" s="119">
        <v>1052</v>
      </c>
      <c r="C1691" s="119" t="s">
        <v>106</v>
      </c>
      <c r="D1691" s="119" t="s">
        <v>118</v>
      </c>
      <c r="E1691" s="29" t="s">
        <v>5</v>
      </c>
      <c r="F1691" s="119" t="s">
        <v>206</v>
      </c>
      <c r="G1691" s="119" t="s">
        <v>212</v>
      </c>
      <c r="H1691" s="119" t="s">
        <v>145</v>
      </c>
      <c r="I1691" s="53"/>
      <c r="J1691" s="52"/>
      <c r="K1691" s="100"/>
      <c r="L1691" s="36"/>
      <c r="M1691" s="36"/>
    </row>
    <row r="1692" spans="2:13" hidden="1">
      <c r="B1692" s="119">
        <v>1053</v>
      </c>
      <c r="C1692" s="119" t="s">
        <v>106</v>
      </c>
      <c r="D1692" s="119" t="s">
        <v>118</v>
      </c>
      <c r="E1692" s="29" t="s">
        <v>5</v>
      </c>
      <c r="F1692" s="119" t="s">
        <v>206</v>
      </c>
      <c r="G1692" s="119" t="s">
        <v>212</v>
      </c>
      <c r="H1692" s="119" t="s">
        <v>145</v>
      </c>
      <c r="I1692" s="53"/>
      <c r="J1692" s="52"/>
      <c r="K1692" s="100"/>
      <c r="L1692" s="36"/>
      <c r="M1692" s="36"/>
    </row>
    <row r="1693" spans="2:13" hidden="1">
      <c r="B1693" s="119">
        <v>1054</v>
      </c>
      <c r="C1693" s="119" t="s">
        <v>106</v>
      </c>
      <c r="D1693" s="119" t="s">
        <v>118</v>
      </c>
      <c r="E1693" s="29" t="s">
        <v>5</v>
      </c>
      <c r="F1693" s="119" t="s">
        <v>206</v>
      </c>
      <c r="G1693" s="119" t="s">
        <v>212</v>
      </c>
      <c r="H1693" s="119" t="s">
        <v>145</v>
      </c>
      <c r="I1693" s="53"/>
      <c r="J1693" s="52"/>
      <c r="K1693" s="100"/>
      <c r="L1693" s="36"/>
      <c r="M1693" s="36"/>
    </row>
    <row r="1694" spans="2:13" hidden="1">
      <c r="B1694" s="119">
        <v>1055</v>
      </c>
      <c r="C1694" s="119" t="s">
        <v>106</v>
      </c>
      <c r="D1694" s="119" t="s">
        <v>118</v>
      </c>
      <c r="E1694" s="29" t="s">
        <v>5</v>
      </c>
      <c r="F1694" s="119" t="s">
        <v>206</v>
      </c>
      <c r="G1694" s="119" t="s">
        <v>212</v>
      </c>
      <c r="H1694" s="119" t="s">
        <v>145</v>
      </c>
      <c r="I1694" s="53"/>
      <c r="J1694" s="52"/>
      <c r="K1694" s="100"/>
      <c r="L1694" s="36"/>
      <c r="M1694" s="36"/>
    </row>
    <row r="1695" spans="2:13" hidden="1">
      <c r="B1695" s="119">
        <v>1056</v>
      </c>
      <c r="C1695" s="119" t="s">
        <v>106</v>
      </c>
      <c r="D1695" s="119" t="s">
        <v>118</v>
      </c>
      <c r="E1695" s="29" t="s">
        <v>5</v>
      </c>
      <c r="F1695" s="119" t="s">
        <v>206</v>
      </c>
      <c r="G1695" s="119" t="s">
        <v>404</v>
      </c>
      <c r="H1695" s="119" t="s">
        <v>145</v>
      </c>
      <c r="I1695" s="53"/>
      <c r="J1695" s="52"/>
      <c r="K1695" s="100"/>
      <c r="L1695" s="36"/>
      <c r="M1695" s="36"/>
    </row>
    <row r="1696" spans="2:13" hidden="1">
      <c r="B1696" s="119">
        <v>1057</v>
      </c>
      <c r="C1696" s="119" t="s">
        <v>106</v>
      </c>
      <c r="D1696" s="119" t="s">
        <v>118</v>
      </c>
      <c r="E1696" s="29" t="s">
        <v>5</v>
      </c>
      <c r="F1696" s="119" t="s">
        <v>215</v>
      </c>
      <c r="G1696" s="119" t="s">
        <v>256</v>
      </c>
      <c r="H1696" s="119" t="s">
        <v>145</v>
      </c>
      <c r="I1696" s="53"/>
      <c r="J1696" s="52"/>
      <c r="K1696" s="100"/>
      <c r="L1696" s="36"/>
      <c r="M1696" s="36"/>
    </row>
    <row r="1697" spans="2:13">
      <c r="B1697" s="119">
        <v>1058</v>
      </c>
      <c r="C1697" s="119" t="s">
        <v>609</v>
      </c>
      <c r="D1697" s="119" t="s">
        <v>118</v>
      </c>
      <c r="E1697" s="29" t="s">
        <v>5</v>
      </c>
      <c r="F1697" s="119" t="s">
        <v>215</v>
      </c>
      <c r="G1697" s="119" t="s">
        <v>217</v>
      </c>
      <c r="H1697" s="119" t="s">
        <v>145</v>
      </c>
      <c r="I1697" s="53">
        <v>44234</v>
      </c>
      <c r="J1697" s="52" t="s">
        <v>449</v>
      </c>
      <c r="K1697" s="100"/>
      <c r="L1697" s="36"/>
      <c r="M1697" s="36"/>
    </row>
    <row r="1698" spans="2:13" hidden="1">
      <c r="B1698" s="119">
        <v>1059</v>
      </c>
      <c r="C1698" s="119" t="s">
        <v>106</v>
      </c>
      <c r="D1698" s="119" t="s">
        <v>118</v>
      </c>
      <c r="E1698" s="29" t="s">
        <v>5</v>
      </c>
      <c r="F1698" s="119" t="s">
        <v>218</v>
      </c>
      <c r="G1698" s="119" t="s">
        <v>219</v>
      </c>
      <c r="H1698" s="119" t="s">
        <v>145</v>
      </c>
      <c r="I1698" s="53"/>
      <c r="J1698" s="52"/>
      <c r="K1698" s="100"/>
      <c r="L1698" s="36"/>
      <c r="M1698" s="36"/>
    </row>
    <row r="1699" spans="2:13" hidden="1">
      <c r="B1699" s="119">
        <v>1060</v>
      </c>
      <c r="C1699" s="119" t="s">
        <v>106</v>
      </c>
      <c r="D1699" s="119" t="s">
        <v>118</v>
      </c>
      <c r="E1699" s="29" t="s">
        <v>5</v>
      </c>
      <c r="F1699" s="119" t="s">
        <v>218</v>
      </c>
      <c r="G1699" s="119" t="s">
        <v>370</v>
      </c>
      <c r="H1699" s="119" t="s">
        <v>145</v>
      </c>
      <c r="I1699" s="53"/>
      <c r="J1699" s="52"/>
      <c r="K1699" s="100"/>
      <c r="L1699" s="36"/>
      <c r="M1699" s="36"/>
    </row>
    <row r="1700" spans="2:13" hidden="1">
      <c r="B1700" s="119">
        <v>1061</v>
      </c>
      <c r="C1700" s="119" t="s">
        <v>106</v>
      </c>
      <c r="D1700" s="119" t="s">
        <v>118</v>
      </c>
      <c r="E1700" s="29" t="s">
        <v>5</v>
      </c>
      <c r="F1700" s="119" t="s">
        <v>218</v>
      </c>
      <c r="G1700" s="119" t="s">
        <v>221</v>
      </c>
      <c r="H1700" s="119" t="s">
        <v>145</v>
      </c>
      <c r="I1700" s="53"/>
      <c r="J1700" s="52"/>
      <c r="K1700" s="100"/>
      <c r="L1700" s="36"/>
      <c r="M1700" s="36"/>
    </row>
    <row r="1701" spans="2:13">
      <c r="B1701" s="119">
        <v>1062</v>
      </c>
      <c r="C1701" s="119" t="s">
        <v>609</v>
      </c>
      <c r="D1701" s="119" t="s">
        <v>118</v>
      </c>
      <c r="E1701" s="29" t="s">
        <v>5</v>
      </c>
      <c r="F1701" s="119" t="s">
        <v>218</v>
      </c>
      <c r="G1701" s="119" t="s">
        <v>696</v>
      </c>
      <c r="H1701" s="119" t="s">
        <v>145</v>
      </c>
      <c r="I1701" s="53">
        <v>44234</v>
      </c>
      <c r="J1701" s="52" t="s">
        <v>449</v>
      </c>
      <c r="K1701" s="100"/>
      <c r="L1701" s="36"/>
      <c r="M1701" s="36"/>
    </row>
    <row r="1702" spans="2:13" hidden="1">
      <c r="B1702" s="119">
        <v>1063</v>
      </c>
      <c r="C1702" s="119" t="s">
        <v>106</v>
      </c>
      <c r="D1702" s="119" t="s">
        <v>118</v>
      </c>
      <c r="E1702" s="29" t="s">
        <v>5</v>
      </c>
      <c r="F1702" s="119" t="s">
        <v>218</v>
      </c>
      <c r="G1702" s="119" t="s">
        <v>226</v>
      </c>
      <c r="H1702" s="119" t="s">
        <v>145</v>
      </c>
      <c r="I1702" s="53"/>
      <c r="J1702" s="52"/>
      <c r="K1702" s="100"/>
      <c r="L1702" s="36"/>
      <c r="M1702" s="36"/>
    </row>
    <row r="1703" spans="2:13" hidden="1">
      <c r="B1703" s="119">
        <v>1064</v>
      </c>
      <c r="C1703" s="119" t="s">
        <v>106</v>
      </c>
      <c r="D1703" s="119" t="s">
        <v>118</v>
      </c>
      <c r="E1703" s="29" t="s">
        <v>5</v>
      </c>
      <c r="F1703" s="119" t="s">
        <v>218</v>
      </c>
      <c r="G1703" s="119" t="s">
        <v>228</v>
      </c>
      <c r="H1703" s="119" t="s">
        <v>145</v>
      </c>
      <c r="I1703" s="53"/>
      <c r="J1703" s="52"/>
      <c r="K1703" s="100"/>
      <c r="L1703" s="36"/>
      <c r="M1703" s="36"/>
    </row>
    <row r="1704" spans="2:13">
      <c r="B1704" s="119">
        <v>1065</v>
      </c>
      <c r="C1704" s="119" t="s">
        <v>609</v>
      </c>
      <c r="D1704" s="119" t="s">
        <v>118</v>
      </c>
      <c r="E1704" s="29" t="s">
        <v>5</v>
      </c>
      <c r="F1704" s="119" t="s">
        <v>218</v>
      </c>
      <c r="G1704" s="119" t="s">
        <v>228</v>
      </c>
      <c r="H1704" s="119" t="s">
        <v>145</v>
      </c>
      <c r="I1704" s="53">
        <v>44234</v>
      </c>
      <c r="J1704" s="52" t="s">
        <v>450</v>
      </c>
      <c r="K1704" s="100"/>
      <c r="L1704" s="36"/>
      <c r="M1704" s="36"/>
    </row>
    <row r="1705" spans="2:13" hidden="1">
      <c r="B1705" s="119">
        <v>1066</v>
      </c>
      <c r="C1705" s="119" t="s">
        <v>106</v>
      </c>
      <c r="D1705" s="119" t="s">
        <v>118</v>
      </c>
      <c r="E1705" s="29" t="s">
        <v>5</v>
      </c>
      <c r="F1705" s="119" t="s">
        <v>218</v>
      </c>
      <c r="G1705" s="119" t="s">
        <v>228</v>
      </c>
      <c r="H1705" s="119" t="s">
        <v>145</v>
      </c>
      <c r="I1705" s="53"/>
      <c r="J1705" s="52"/>
      <c r="K1705" s="100"/>
      <c r="L1705" s="36"/>
      <c r="M1705" s="36"/>
    </row>
    <row r="1706" spans="2:13" hidden="1">
      <c r="B1706" s="119">
        <v>1067</v>
      </c>
      <c r="C1706" s="119" t="s">
        <v>106</v>
      </c>
      <c r="D1706" s="119" t="s">
        <v>118</v>
      </c>
      <c r="E1706" s="29" t="s">
        <v>5</v>
      </c>
      <c r="F1706" s="119" t="s">
        <v>218</v>
      </c>
      <c r="G1706" s="119" t="s">
        <v>228</v>
      </c>
      <c r="H1706" s="119" t="s">
        <v>145</v>
      </c>
      <c r="I1706" s="53"/>
      <c r="J1706" s="52"/>
      <c r="K1706" s="100"/>
      <c r="L1706" s="36"/>
      <c r="M1706" s="36"/>
    </row>
    <row r="1707" spans="2:13">
      <c r="B1707" s="119">
        <v>1068</v>
      </c>
      <c r="C1707" s="119" t="s">
        <v>545</v>
      </c>
      <c r="D1707" s="119" t="s">
        <v>118</v>
      </c>
      <c r="E1707" s="29" t="s">
        <v>5</v>
      </c>
      <c r="F1707" s="119" t="s">
        <v>61</v>
      </c>
      <c r="G1707" s="119" t="s">
        <v>697</v>
      </c>
      <c r="H1707" s="119" t="s">
        <v>145</v>
      </c>
      <c r="I1707" s="53">
        <v>44232</v>
      </c>
      <c r="J1707" s="52" t="s">
        <v>450</v>
      </c>
      <c r="K1707" s="100"/>
      <c r="L1707" s="36"/>
      <c r="M1707" s="36"/>
    </row>
    <row r="1708" spans="2:13" hidden="1">
      <c r="B1708" s="119">
        <v>1069</v>
      </c>
      <c r="C1708" s="119" t="s">
        <v>106</v>
      </c>
      <c r="D1708" s="119" t="s">
        <v>118</v>
      </c>
      <c r="E1708" s="29" t="s">
        <v>5</v>
      </c>
      <c r="F1708" s="119" t="s">
        <v>61</v>
      </c>
      <c r="G1708" s="119" t="s">
        <v>698</v>
      </c>
      <c r="H1708" s="119" t="s">
        <v>145</v>
      </c>
      <c r="I1708" s="53"/>
      <c r="J1708" s="52"/>
      <c r="K1708" s="100"/>
      <c r="L1708" s="36"/>
      <c r="M1708" s="36"/>
    </row>
    <row r="1709" spans="2:13" hidden="1">
      <c r="B1709" s="119">
        <v>1070</v>
      </c>
      <c r="C1709" s="119" t="s">
        <v>106</v>
      </c>
      <c r="D1709" s="119" t="s">
        <v>118</v>
      </c>
      <c r="E1709" s="29" t="s">
        <v>5</v>
      </c>
      <c r="F1709" s="119" t="s">
        <v>155</v>
      </c>
      <c r="G1709" s="119" t="s">
        <v>699</v>
      </c>
      <c r="H1709" s="119" t="s">
        <v>145</v>
      </c>
      <c r="I1709" s="53"/>
      <c r="J1709" s="52"/>
      <c r="K1709" s="100"/>
      <c r="L1709" s="36"/>
      <c r="M1709" s="36"/>
    </row>
    <row r="1710" spans="2:13" hidden="1">
      <c r="B1710" s="119">
        <v>1071</v>
      </c>
      <c r="C1710" s="119" t="s">
        <v>106</v>
      </c>
      <c r="D1710" s="119" t="s">
        <v>118</v>
      </c>
      <c r="E1710" s="29" t="s">
        <v>5</v>
      </c>
      <c r="F1710" s="119" t="s">
        <v>155</v>
      </c>
      <c r="G1710" s="119" t="s">
        <v>700</v>
      </c>
      <c r="H1710" s="119" t="s">
        <v>145</v>
      </c>
      <c r="I1710" s="53"/>
      <c r="J1710" s="52"/>
      <c r="K1710" s="100"/>
      <c r="L1710" s="36"/>
      <c r="M1710" s="36"/>
    </row>
    <row r="1711" spans="2:13" hidden="1">
      <c r="B1711" s="119">
        <v>1072</v>
      </c>
      <c r="C1711" s="119" t="s">
        <v>106</v>
      </c>
      <c r="D1711" s="119" t="s">
        <v>118</v>
      </c>
      <c r="E1711" s="29" t="s">
        <v>5</v>
      </c>
      <c r="F1711" s="119" t="s">
        <v>155</v>
      </c>
      <c r="G1711" s="119" t="s">
        <v>315</v>
      </c>
      <c r="H1711" s="119" t="s">
        <v>145</v>
      </c>
      <c r="I1711" s="53"/>
      <c r="J1711" s="52"/>
      <c r="K1711" s="100"/>
      <c r="L1711" s="36"/>
      <c r="M1711" s="36"/>
    </row>
    <row r="1712" spans="2:13">
      <c r="B1712" s="119">
        <v>1073</v>
      </c>
      <c r="C1712" s="119" t="s">
        <v>609</v>
      </c>
      <c r="D1712" s="119" t="s">
        <v>118</v>
      </c>
      <c r="E1712" s="29" t="s">
        <v>5</v>
      </c>
      <c r="F1712" s="119" t="s">
        <v>155</v>
      </c>
      <c r="G1712" s="119" t="s">
        <v>701</v>
      </c>
      <c r="H1712" s="119" t="s">
        <v>145</v>
      </c>
      <c r="I1712" s="53">
        <v>44232</v>
      </c>
      <c r="J1712" s="52" t="s">
        <v>450</v>
      </c>
      <c r="K1712" s="100"/>
      <c r="L1712" s="36"/>
      <c r="M1712" s="36"/>
    </row>
    <row r="1713" spans="2:13" hidden="1">
      <c r="B1713" s="119">
        <v>1074</v>
      </c>
      <c r="C1713" s="119" t="s">
        <v>106</v>
      </c>
      <c r="D1713" s="119" t="s">
        <v>118</v>
      </c>
      <c r="E1713" s="29" t="s">
        <v>5</v>
      </c>
      <c r="F1713" s="119" t="s">
        <v>155</v>
      </c>
      <c r="G1713" s="119" t="s">
        <v>702</v>
      </c>
      <c r="H1713" s="119" t="s">
        <v>145</v>
      </c>
      <c r="I1713" s="53"/>
      <c r="J1713" s="52"/>
      <c r="K1713" s="100"/>
      <c r="L1713" s="36"/>
      <c r="M1713" s="36"/>
    </row>
    <row r="1714" spans="2:13" hidden="1">
      <c r="B1714" s="119">
        <v>1075</v>
      </c>
      <c r="C1714" s="119" t="s">
        <v>106</v>
      </c>
      <c r="D1714" s="119" t="s">
        <v>118</v>
      </c>
      <c r="E1714" s="29" t="s">
        <v>5</v>
      </c>
      <c r="F1714" s="119" t="s">
        <v>155</v>
      </c>
      <c r="G1714" s="119" t="s">
        <v>703</v>
      </c>
      <c r="H1714" s="119" t="s">
        <v>145</v>
      </c>
      <c r="I1714" s="53"/>
      <c r="J1714" s="52"/>
      <c r="K1714" s="100"/>
      <c r="L1714" s="36"/>
      <c r="M1714" s="36"/>
    </row>
    <row r="1715" spans="2:13" hidden="1">
      <c r="B1715" s="119">
        <v>1076</v>
      </c>
      <c r="C1715" s="119" t="s">
        <v>106</v>
      </c>
      <c r="D1715" s="119" t="s">
        <v>118</v>
      </c>
      <c r="E1715" s="29" t="s">
        <v>5</v>
      </c>
      <c r="F1715" s="119" t="s">
        <v>155</v>
      </c>
      <c r="G1715" s="119" t="s">
        <v>265</v>
      </c>
      <c r="H1715" s="119" t="s">
        <v>145</v>
      </c>
      <c r="I1715" s="53"/>
      <c r="J1715" s="52"/>
      <c r="K1715" s="100"/>
      <c r="L1715" s="36"/>
      <c r="M1715" s="36"/>
    </row>
    <row r="1716" spans="2:13">
      <c r="B1716" s="119">
        <v>1077</v>
      </c>
      <c r="C1716" s="119" t="s">
        <v>609</v>
      </c>
      <c r="D1716" s="119" t="s">
        <v>118</v>
      </c>
      <c r="E1716" s="29" t="s">
        <v>5</v>
      </c>
      <c r="F1716" s="119" t="s">
        <v>155</v>
      </c>
      <c r="G1716" s="119" t="s">
        <v>684</v>
      </c>
      <c r="H1716" s="119" t="s">
        <v>145</v>
      </c>
      <c r="I1716" s="53">
        <v>44232</v>
      </c>
      <c r="J1716" s="52" t="s">
        <v>450</v>
      </c>
      <c r="K1716" s="100"/>
      <c r="L1716" s="36"/>
      <c r="M1716" s="36"/>
    </row>
    <row r="1717" spans="2:13">
      <c r="B1717" s="119">
        <v>1078</v>
      </c>
      <c r="C1717" s="119" t="s">
        <v>545</v>
      </c>
      <c r="D1717" s="119" t="s">
        <v>118</v>
      </c>
      <c r="E1717" s="29" t="s">
        <v>5</v>
      </c>
      <c r="F1717" s="119" t="s">
        <v>22</v>
      </c>
      <c r="G1717" s="119" t="s">
        <v>704</v>
      </c>
      <c r="H1717" s="119" t="s">
        <v>145</v>
      </c>
      <c r="I1717" s="53">
        <v>44232</v>
      </c>
      <c r="J1717" s="52" t="s">
        <v>450</v>
      </c>
      <c r="K1717" s="100"/>
      <c r="L1717" s="36"/>
      <c r="M1717" s="36"/>
    </row>
    <row r="1718" spans="2:13" hidden="1">
      <c r="B1718" s="119">
        <v>1079</v>
      </c>
      <c r="C1718" s="119" t="s">
        <v>106</v>
      </c>
      <c r="D1718" s="119" t="s">
        <v>118</v>
      </c>
      <c r="E1718" s="29" t="s">
        <v>5</v>
      </c>
      <c r="F1718" s="119" t="s">
        <v>24</v>
      </c>
      <c r="G1718" s="119" t="s">
        <v>705</v>
      </c>
      <c r="H1718" s="119" t="s">
        <v>145</v>
      </c>
      <c r="I1718" s="53"/>
      <c r="J1718" s="52"/>
      <c r="K1718" s="100"/>
      <c r="L1718" s="36"/>
      <c r="M1718" s="36"/>
    </row>
    <row r="1719" spans="2:13" hidden="1">
      <c r="B1719" s="119">
        <v>1080</v>
      </c>
      <c r="C1719" s="119" t="s">
        <v>106</v>
      </c>
      <c r="D1719" s="119" t="s">
        <v>118</v>
      </c>
      <c r="E1719" s="29" t="s">
        <v>5</v>
      </c>
      <c r="F1719" s="119" t="s">
        <v>24</v>
      </c>
      <c r="G1719" s="119" t="s">
        <v>706</v>
      </c>
      <c r="H1719" s="119" t="s">
        <v>145</v>
      </c>
      <c r="I1719" s="53"/>
      <c r="J1719" s="52"/>
      <c r="K1719" s="100"/>
      <c r="L1719" s="36"/>
      <c r="M1719" s="36"/>
    </row>
    <row r="1720" spans="2:13" hidden="1">
      <c r="B1720" s="119">
        <v>1081</v>
      </c>
      <c r="C1720" s="119" t="s">
        <v>106</v>
      </c>
      <c r="D1720" s="119" t="s">
        <v>118</v>
      </c>
      <c r="E1720" s="29" t="s">
        <v>5</v>
      </c>
      <c r="F1720" s="119" t="s">
        <v>24</v>
      </c>
      <c r="G1720" s="119" t="s">
        <v>707</v>
      </c>
      <c r="H1720" s="119" t="s">
        <v>145</v>
      </c>
      <c r="I1720" s="53"/>
      <c r="J1720" s="52"/>
      <c r="K1720" s="100"/>
      <c r="L1720" s="36"/>
      <c r="M1720" s="36"/>
    </row>
    <row r="1721" spans="2:13">
      <c r="B1721" s="119">
        <v>1082</v>
      </c>
      <c r="C1721" s="119" t="s">
        <v>545</v>
      </c>
      <c r="D1721" s="119" t="s">
        <v>118</v>
      </c>
      <c r="E1721" s="29" t="s">
        <v>5</v>
      </c>
      <c r="F1721" s="119" t="s">
        <v>59</v>
      </c>
      <c r="G1721" s="119" t="s">
        <v>708</v>
      </c>
      <c r="H1721" s="119" t="s">
        <v>145</v>
      </c>
      <c r="I1721" s="53">
        <v>44232</v>
      </c>
      <c r="J1721" s="52" t="s">
        <v>450</v>
      </c>
      <c r="K1721" s="100"/>
      <c r="L1721" s="36"/>
      <c r="M1721" s="36"/>
    </row>
    <row r="1722" spans="2:13" hidden="1">
      <c r="B1722" s="119">
        <v>1083</v>
      </c>
      <c r="C1722" s="119" t="s">
        <v>106</v>
      </c>
      <c r="D1722" s="119" t="s">
        <v>118</v>
      </c>
      <c r="E1722" s="29" t="s">
        <v>5</v>
      </c>
      <c r="F1722" s="119" t="s">
        <v>155</v>
      </c>
      <c r="G1722" s="119" t="s">
        <v>709</v>
      </c>
      <c r="H1722" s="119" t="s">
        <v>145</v>
      </c>
      <c r="I1722" s="53"/>
      <c r="J1722" s="52"/>
      <c r="K1722" s="100"/>
      <c r="L1722" s="36"/>
      <c r="M1722" s="36"/>
    </row>
    <row r="1723" spans="2:13" hidden="1">
      <c r="B1723" s="119">
        <v>1084</v>
      </c>
      <c r="C1723" s="119" t="s">
        <v>106</v>
      </c>
      <c r="D1723" s="119" t="s">
        <v>118</v>
      </c>
      <c r="E1723" s="29" t="s">
        <v>5</v>
      </c>
      <c r="F1723" s="119" t="s">
        <v>155</v>
      </c>
      <c r="G1723" s="119" t="s">
        <v>155</v>
      </c>
      <c r="H1723" s="119" t="s">
        <v>145</v>
      </c>
      <c r="I1723" s="53"/>
      <c r="J1723" s="52"/>
      <c r="K1723" s="100"/>
      <c r="L1723" s="36"/>
      <c r="M1723" s="36"/>
    </row>
    <row r="1724" spans="2:13" hidden="1">
      <c r="B1724" s="119">
        <v>1085</v>
      </c>
      <c r="C1724" s="119" t="s">
        <v>106</v>
      </c>
      <c r="D1724" s="119" t="s">
        <v>118</v>
      </c>
      <c r="E1724" s="29" t="s">
        <v>5</v>
      </c>
      <c r="F1724" s="119" t="s">
        <v>155</v>
      </c>
      <c r="G1724" s="119" t="s">
        <v>155</v>
      </c>
      <c r="H1724" s="119" t="s">
        <v>145</v>
      </c>
      <c r="I1724" s="53"/>
      <c r="J1724" s="52"/>
      <c r="K1724" s="100"/>
      <c r="L1724" s="36"/>
      <c r="M1724" s="36"/>
    </row>
    <row r="1725" spans="2:13" hidden="1">
      <c r="B1725" s="119">
        <v>1086</v>
      </c>
      <c r="C1725" s="119" t="s">
        <v>106</v>
      </c>
      <c r="D1725" s="119" t="s">
        <v>118</v>
      </c>
      <c r="E1725" s="29" t="s">
        <v>5</v>
      </c>
      <c r="F1725" s="119" t="s">
        <v>155</v>
      </c>
      <c r="G1725" s="119" t="s">
        <v>155</v>
      </c>
      <c r="H1725" s="119" t="s">
        <v>145</v>
      </c>
      <c r="I1725" s="53"/>
      <c r="J1725" s="52"/>
      <c r="K1725" s="100"/>
      <c r="L1725" s="36"/>
      <c r="M1725" s="36"/>
    </row>
    <row r="1726" spans="2:13" hidden="1">
      <c r="B1726" s="119">
        <v>1087</v>
      </c>
      <c r="C1726" s="119" t="s">
        <v>106</v>
      </c>
      <c r="D1726" s="119" t="s">
        <v>118</v>
      </c>
      <c r="E1726" s="29" t="s">
        <v>5</v>
      </c>
      <c r="F1726" s="119" t="s">
        <v>155</v>
      </c>
      <c r="G1726" s="119" t="s">
        <v>155</v>
      </c>
      <c r="H1726" s="119" t="s">
        <v>145</v>
      </c>
      <c r="I1726" s="53"/>
      <c r="J1726" s="52"/>
      <c r="K1726" s="100"/>
      <c r="L1726" s="36"/>
      <c r="M1726" s="36"/>
    </row>
    <row r="1727" spans="2:13" hidden="1">
      <c r="B1727" s="119">
        <v>1088</v>
      </c>
      <c r="C1727" s="119" t="s">
        <v>106</v>
      </c>
      <c r="D1727" s="119" t="s">
        <v>118</v>
      </c>
      <c r="E1727" s="29" t="s">
        <v>5</v>
      </c>
      <c r="F1727" s="119" t="s">
        <v>155</v>
      </c>
      <c r="G1727" s="119" t="s">
        <v>155</v>
      </c>
      <c r="H1727" s="119" t="s">
        <v>145</v>
      </c>
      <c r="I1727" s="53"/>
      <c r="J1727" s="52"/>
      <c r="K1727" s="100"/>
      <c r="L1727" s="36"/>
      <c r="M1727" s="36"/>
    </row>
    <row r="1728" spans="2:13">
      <c r="B1728" s="119">
        <v>1089</v>
      </c>
      <c r="C1728" s="119" t="s">
        <v>609</v>
      </c>
      <c r="D1728" s="119" t="s">
        <v>118</v>
      </c>
      <c r="E1728" s="29" t="s">
        <v>5</v>
      </c>
      <c r="F1728" s="119" t="s">
        <v>155</v>
      </c>
      <c r="G1728" s="119" t="s">
        <v>155</v>
      </c>
      <c r="H1728" s="119" t="s">
        <v>145</v>
      </c>
      <c r="I1728" s="53">
        <v>44232</v>
      </c>
      <c r="J1728" s="52" t="s">
        <v>449</v>
      </c>
      <c r="K1728" s="100"/>
      <c r="L1728" s="36"/>
      <c r="M1728" s="36"/>
    </row>
    <row r="1729" spans="2:13" hidden="1">
      <c r="B1729" s="119">
        <v>1090</v>
      </c>
      <c r="C1729" s="119" t="s">
        <v>106</v>
      </c>
      <c r="D1729" s="119" t="s">
        <v>118</v>
      </c>
      <c r="E1729" s="29" t="s">
        <v>5</v>
      </c>
      <c r="F1729" s="119" t="s">
        <v>155</v>
      </c>
      <c r="G1729" s="119" t="s">
        <v>155</v>
      </c>
      <c r="H1729" s="119" t="s">
        <v>145</v>
      </c>
      <c r="I1729" s="53"/>
      <c r="J1729" s="52"/>
      <c r="K1729" s="100"/>
      <c r="L1729" s="36"/>
      <c r="M1729" s="36"/>
    </row>
    <row r="1730" spans="2:13">
      <c r="B1730" s="119">
        <v>1091</v>
      </c>
      <c r="C1730" s="119" t="s">
        <v>545</v>
      </c>
      <c r="D1730" s="119" t="s">
        <v>118</v>
      </c>
      <c r="E1730" s="29" t="s">
        <v>5</v>
      </c>
      <c r="F1730" s="119" t="s">
        <v>155</v>
      </c>
      <c r="G1730" s="119" t="s">
        <v>158</v>
      </c>
      <c r="H1730" s="119" t="s">
        <v>145</v>
      </c>
      <c r="I1730" s="53">
        <v>44232</v>
      </c>
      <c r="J1730" s="52" t="s">
        <v>450</v>
      </c>
      <c r="K1730" s="100"/>
      <c r="L1730" s="36"/>
      <c r="M1730" s="36"/>
    </row>
    <row r="1731" spans="2:13" hidden="1">
      <c r="B1731" s="119">
        <v>1092</v>
      </c>
      <c r="C1731" s="119" t="s">
        <v>106</v>
      </c>
      <c r="D1731" s="119" t="s">
        <v>118</v>
      </c>
      <c r="E1731" s="29" t="s">
        <v>5</v>
      </c>
      <c r="F1731" s="119" t="s">
        <v>155</v>
      </c>
      <c r="G1731" s="119" t="s">
        <v>158</v>
      </c>
      <c r="H1731" s="119" t="s">
        <v>145</v>
      </c>
      <c r="I1731" s="53"/>
      <c r="J1731" s="52"/>
      <c r="K1731" s="100"/>
      <c r="L1731" s="36"/>
      <c r="M1731" s="36"/>
    </row>
    <row r="1732" spans="2:13">
      <c r="B1732" s="119">
        <v>1093</v>
      </c>
      <c r="C1732" s="119" t="s">
        <v>609</v>
      </c>
      <c r="D1732" s="119" t="s">
        <v>118</v>
      </c>
      <c r="E1732" s="29" t="s">
        <v>5</v>
      </c>
      <c r="F1732" s="119" t="s">
        <v>61</v>
      </c>
      <c r="G1732" s="119" t="s">
        <v>244</v>
      </c>
      <c r="H1732" s="119" t="s">
        <v>145</v>
      </c>
      <c r="I1732" s="53">
        <v>44233</v>
      </c>
      <c r="J1732" s="52" t="s">
        <v>449</v>
      </c>
      <c r="K1732" s="100"/>
      <c r="L1732" s="36"/>
      <c r="M1732" s="36"/>
    </row>
    <row r="1733" spans="2:13" hidden="1">
      <c r="B1733" s="119">
        <v>1094</v>
      </c>
      <c r="C1733" s="119" t="s">
        <v>106</v>
      </c>
      <c r="D1733" s="119" t="s">
        <v>118</v>
      </c>
      <c r="E1733" s="29" t="s">
        <v>5</v>
      </c>
      <c r="F1733" s="119" t="s">
        <v>61</v>
      </c>
      <c r="G1733" s="119" t="s">
        <v>161</v>
      </c>
      <c r="H1733" s="119" t="s">
        <v>145</v>
      </c>
      <c r="I1733" s="53"/>
      <c r="J1733" s="52"/>
      <c r="K1733" s="100"/>
      <c r="L1733" s="36"/>
      <c r="M1733" s="36"/>
    </row>
    <row r="1734" spans="2:13">
      <c r="B1734" s="119">
        <v>1095</v>
      </c>
      <c r="C1734" s="119" t="s">
        <v>545</v>
      </c>
      <c r="D1734" s="119" t="s">
        <v>118</v>
      </c>
      <c r="E1734" s="29" t="s">
        <v>5</v>
      </c>
      <c r="F1734" s="119" t="s">
        <v>61</v>
      </c>
      <c r="G1734" s="119" t="s">
        <v>161</v>
      </c>
      <c r="H1734" s="119" t="s">
        <v>145</v>
      </c>
      <c r="I1734" s="53">
        <v>44233</v>
      </c>
      <c r="J1734" s="52" t="s">
        <v>449</v>
      </c>
      <c r="K1734" s="100"/>
      <c r="L1734" s="36"/>
      <c r="M1734" s="36"/>
    </row>
    <row r="1735" spans="2:13">
      <c r="B1735" s="119">
        <v>1096</v>
      </c>
      <c r="C1735" s="119" t="s">
        <v>609</v>
      </c>
      <c r="D1735" s="119" t="s">
        <v>118</v>
      </c>
      <c r="E1735" s="29" t="s">
        <v>5</v>
      </c>
      <c r="F1735" s="119" t="s">
        <v>61</v>
      </c>
      <c r="G1735" s="119" t="s">
        <v>61</v>
      </c>
      <c r="H1735" s="119" t="s">
        <v>145</v>
      </c>
      <c r="I1735" s="53">
        <v>44233</v>
      </c>
      <c r="J1735" s="52" t="s">
        <v>450</v>
      </c>
      <c r="K1735" s="100"/>
      <c r="L1735" s="36"/>
      <c r="M1735" s="36"/>
    </row>
    <row r="1736" spans="2:13" hidden="1">
      <c r="B1736" s="119">
        <v>1097</v>
      </c>
      <c r="C1736" s="119" t="s">
        <v>106</v>
      </c>
      <c r="D1736" s="119" t="s">
        <v>118</v>
      </c>
      <c r="E1736" s="29" t="s">
        <v>5</v>
      </c>
      <c r="F1736" s="119" t="s">
        <v>61</v>
      </c>
      <c r="G1736" s="119" t="s">
        <v>164</v>
      </c>
      <c r="H1736" s="119" t="s">
        <v>145</v>
      </c>
      <c r="I1736" s="53"/>
      <c r="J1736" s="52"/>
      <c r="K1736" s="100"/>
      <c r="L1736" s="36"/>
      <c r="M1736" s="36"/>
    </row>
    <row r="1737" spans="2:13" hidden="1">
      <c r="B1737" s="119">
        <v>1098</v>
      </c>
      <c r="C1737" s="119" t="s">
        <v>106</v>
      </c>
      <c r="D1737" s="119" t="s">
        <v>118</v>
      </c>
      <c r="E1737" s="29" t="s">
        <v>5</v>
      </c>
      <c r="F1737" s="119" t="s">
        <v>61</v>
      </c>
      <c r="G1737" s="119" t="s">
        <v>710</v>
      </c>
      <c r="H1737" s="119" t="s">
        <v>145</v>
      </c>
      <c r="I1737" s="53"/>
      <c r="J1737" s="52"/>
      <c r="K1737" s="100"/>
      <c r="L1737" s="36"/>
      <c r="M1737" s="36"/>
    </row>
    <row r="1738" spans="2:13">
      <c r="B1738" s="119">
        <v>1099</v>
      </c>
      <c r="C1738" s="119" t="s">
        <v>609</v>
      </c>
      <c r="D1738" s="119" t="s">
        <v>118</v>
      </c>
      <c r="E1738" s="29" t="s">
        <v>5</v>
      </c>
      <c r="F1738" s="119" t="s">
        <v>167</v>
      </c>
      <c r="G1738" s="119" t="s">
        <v>168</v>
      </c>
      <c r="H1738" s="119" t="s">
        <v>145</v>
      </c>
      <c r="I1738" s="53">
        <v>44233</v>
      </c>
      <c r="J1738" s="52" t="s">
        <v>449</v>
      </c>
      <c r="K1738" s="100"/>
      <c r="L1738" s="36"/>
      <c r="M1738" s="36"/>
    </row>
    <row r="1739" spans="2:13" hidden="1">
      <c r="B1739" s="119">
        <v>1100</v>
      </c>
      <c r="C1739" s="119" t="s">
        <v>106</v>
      </c>
      <c r="D1739" s="119" t="s">
        <v>118</v>
      </c>
      <c r="E1739" s="29" t="s">
        <v>5</v>
      </c>
      <c r="F1739" s="119" t="s">
        <v>167</v>
      </c>
      <c r="G1739" s="119" t="s">
        <v>711</v>
      </c>
      <c r="H1739" s="119" t="s">
        <v>145</v>
      </c>
      <c r="I1739" s="53"/>
      <c r="J1739" s="52"/>
      <c r="K1739" s="100"/>
      <c r="L1739" s="36"/>
      <c r="M1739" s="36"/>
    </row>
    <row r="1740" spans="2:13" hidden="1">
      <c r="B1740" s="119">
        <v>1101</v>
      </c>
      <c r="C1740" s="119" t="s">
        <v>106</v>
      </c>
      <c r="D1740" s="119" t="s">
        <v>118</v>
      </c>
      <c r="E1740" s="29" t="s">
        <v>5</v>
      </c>
      <c r="F1740" s="119" t="s">
        <v>22</v>
      </c>
      <c r="G1740" s="119" t="s">
        <v>274</v>
      </c>
      <c r="H1740" s="119" t="s">
        <v>145</v>
      </c>
      <c r="I1740" s="53"/>
      <c r="J1740" s="52"/>
      <c r="K1740" s="100"/>
      <c r="L1740" s="36"/>
      <c r="M1740" s="36"/>
    </row>
    <row r="1741" spans="2:13" hidden="1">
      <c r="B1741" s="119">
        <v>1102</v>
      </c>
      <c r="C1741" s="119" t="s">
        <v>106</v>
      </c>
      <c r="D1741" s="119" t="s">
        <v>118</v>
      </c>
      <c r="E1741" s="29" t="s">
        <v>5</v>
      </c>
      <c r="F1741" s="119" t="s">
        <v>22</v>
      </c>
      <c r="G1741" s="119" t="s">
        <v>712</v>
      </c>
      <c r="H1741" s="119" t="s">
        <v>145</v>
      </c>
      <c r="I1741" s="53"/>
      <c r="J1741" s="52"/>
      <c r="K1741" s="100"/>
      <c r="L1741" s="36"/>
      <c r="M1741" s="36"/>
    </row>
    <row r="1742" spans="2:13">
      <c r="B1742" s="119">
        <v>1103</v>
      </c>
      <c r="C1742" s="119" t="s">
        <v>609</v>
      </c>
      <c r="D1742" s="119" t="s">
        <v>118</v>
      </c>
      <c r="E1742" s="29" t="s">
        <v>5</v>
      </c>
      <c r="F1742" s="119" t="s">
        <v>22</v>
      </c>
      <c r="G1742" s="119" t="s">
        <v>395</v>
      </c>
      <c r="H1742" s="119" t="s">
        <v>145</v>
      </c>
      <c r="I1742" s="53">
        <v>44233</v>
      </c>
      <c r="J1742" s="52" t="s">
        <v>449</v>
      </c>
      <c r="K1742" s="100"/>
      <c r="L1742" s="36"/>
      <c r="M1742" s="36"/>
    </row>
    <row r="1743" spans="2:13" hidden="1">
      <c r="B1743" s="119">
        <v>1104</v>
      </c>
      <c r="C1743" s="119" t="s">
        <v>106</v>
      </c>
      <c r="D1743" s="119" t="s">
        <v>118</v>
      </c>
      <c r="E1743" s="29" t="s">
        <v>5</v>
      </c>
      <c r="F1743" s="119" t="s">
        <v>22</v>
      </c>
      <c r="G1743" s="119" t="s">
        <v>713</v>
      </c>
      <c r="H1743" s="119" t="s">
        <v>145</v>
      </c>
      <c r="I1743" s="53"/>
      <c r="J1743" s="52"/>
      <c r="K1743" s="100"/>
      <c r="L1743" s="36"/>
      <c r="M1743" s="36"/>
    </row>
    <row r="1744" spans="2:13" hidden="1">
      <c r="B1744" s="119">
        <v>1105</v>
      </c>
      <c r="C1744" s="119" t="s">
        <v>106</v>
      </c>
      <c r="D1744" s="119" t="s">
        <v>118</v>
      </c>
      <c r="E1744" s="29" t="s">
        <v>5</v>
      </c>
      <c r="F1744" s="119" t="s">
        <v>22</v>
      </c>
      <c r="G1744" s="119" t="s">
        <v>173</v>
      </c>
      <c r="H1744" s="119" t="s">
        <v>145</v>
      </c>
      <c r="I1744" s="53"/>
      <c r="J1744" s="52"/>
      <c r="K1744" s="100"/>
      <c r="L1744" s="36"/>
      <c r="M1744" s="36"/>
    </row>
    <row r="1745" spans="2:13" hidden="1">
      <c r="B1745" s="119">
        <v>1106</v>
      </c>
      <c r="C1745" s="119" t="s">
        <v>106</v>
      </c>
      <c r="D1745" s="119" t="s">
        <v>118</v>
      </c>
      <c r="E1745" s="29" t="s">
        <v>5</v>
      </c>
      <c r="F1745" s="119" t="s">
        <v>22</v>
      </c>
      <c r="G1745" s="119" t="s">
        <v>714</v>
      </c>
      <c r="H1745" s="119" t="s">
        <v>145</v>
      </c>
      <c r="I1745" s="53"/>
      <c r="J1745" s="52"/>
      <c r="K1745" s="100"/>
      <c r="L1745" s="36"/>
      <c r="M1745" s="36"/>
    </row>
    <row r="1746" spans="2:13">
      <c r="B1746" s="119">
        <v>1107</v>
      </c>
      <c r="C1746" s="119" t="s">
        <v>609</v>
      </c>
      <c r="D1746" s="119" t="s">
        <v>118</v>
      </c>
      <c r="E1746" s="29" t="s">
        <v>5</v>
      </c>
      <c r="F1746" s="119" t="s">
        <v>22</v>
      </c>
      <c r="G1746" s="119" t="s">
        <v>174</v>
      </c>
      <c r="H1746" s="119" t="s">
        <v>145</v>
      </c>
      <c r="I1746" s="53">
        <v>44233</v>
      </c>
      <c r="J1746" s="52" t="s">
        <v>449</v>
      </c>
      <c r="K1746" s="100"/>
      <c r="L1746" s="36"/>
      <c r="M1746" s="36"/>
    </row>
    <row r="1747" spans="2:13" hidden="1">
      <c r="B1747" s="119">
        <v>1108</v>
      </c>
      <c r="C1747" s="119" t="s">
        <v>106</v>
      </c>
      <c r="D1747" s="119" t="s">
        <v>118</v>
      </c>
      <c r="E1747" s="29" t="s">
        <v>5</v>
      </c>
      <c r="F1747" s="119" t="s">
        <v>22</v>
      </c>
      <c r="G1747" s="119" t="s">
        <v>175</v>
      </c>
      <c r="H1747" s="119" t="s">
        <v>145</v>
      </c>
      <c r="I1747" s="53"/>
      <c r="J1747" s="52"/>
      <c r="K1747" s="100"/>
      <c r="L1747" s="36"/>
      <c r="M1747" s="36"/>
    </row>
    <row r="1748" spans="2:13" hidden="1">
      <c r="B1748" s="119">
        <v>1109</v>
      </c>
      <c r="C1748" s="119" t="s">
        <v>106</v>
      </c>
      <c r="D1748" s="119" t="s">
        <v>118</v>
      </c>
      <c r="E1748" s="29" t="s">
        <v>5</v>
      </c>
      <c r="F1748" s="119" t="s">
        <v>22</v>
      </c>
      <c r="G1748" s="119" t="s">
        <v>245</v>
      </c>
      <c r="H1748" s="119" t="s">
        <v>145</v>
      </c>
      <c r="I1748" s="53"/>
      <c r="J1748" s="52"/>
      <c r="K1748" s="100"/>
      <c r="L1748" s="36"/>
      <c r="M1748" s="36"/>
    </row>
    <row r="1749" spans="2:13" hidden="1">
      <c r="B1749" s="119">
        <v>1110</v>
      </c>
      <c r="C1749" s="119" t="s">
        <v>106</v>
      </c>
      <c r="D1749" s="119" t="s">
        <v>118</v>
      </c>
      <c r="E1749" s="29" t="s">
        <v>5</v>
      </c>
      <c r="F1749" s="119" t="s">
        <v>22</v>
      </c>
      <c r="G1749" s="119" t="s">
        <v>245</v>
      </c>
      <c r="H1749" s="119" t="s">
        <v>145</v>
      </c>
      <c r="I1749" s="53"/>
      <c r="J1749" s="52"/>
      <c r="K1749" s="100"/>
      <c r="L1749" s="36"/>
      <c r="M1749" s="36"/>
    </row>
    <row r="1750" spans="2:13">
      <c r="B1750" s="119">
        <v>1111</v>
      </c>
      <c r="C1750" s="119" t="s">
        <v>609</v>
      </c>
      <c r="D1750" s="119" t="s">
        <v>118</v>
      </c>
      <c r="E1750" s="29" t="s">
        <v>5</v>
      </c>
      <c r="F1750" s="119" t="s">
        <v>22</v>
      </c>
      <c r="G1750" s="119" t="s">
        <v>22</v>
      </c>
      <c r="H1750" s="119" t="s">
        <v>145</v>
      </c>
      <c r="I1750" s="53">
        <v>44233</v>
      </c>
      <c r="J1750" s="52" t="s">
        <v>450</v>
      </c>
      <c r="K1750" s="100"/>
      <c r="L1750" s="36"/>
      <c r="M1750" s="36"/>
    </row>
    <row r="1751" spans="2:13" hidden="1">
      <c r="B1751" s="119">
        <v>1112</v>
      </c>
      <c r="C1751" s="119" t="s">
        <v>106</v>
      </c>
      <c r="D1751" s="119" t="s">
        <v>118</v>
      </c>
      <c r="E1751" s="29" t="s">
        <v>5</v>
      </c>
      <c r="F1751" s="119" t="s">
        <v>22</v>
      </c>
      <c r="G1751" s="119" t="s">
        <v>22</v>
      </c>
      <c r="H1751" s="119" t="s">
        <v>145</v>
      </c>
      <c r="I1751" s="53"/>
      <c r="J1751" s="52"/>
      <c r="K1751" s="100"/>
      <c r="L1751" s="36"/>
      <c r="M1751" s="36"/>
    </row>
    <row r="1752" spans="2:13">
      <c r="B1752" s="119">
        <v>1113</v>
      </c>
      <c r="C1752" s="119" t="s">
        <v>609</v>
      </c>
      <c r="D1752" s="119" t="s">
        <v>118</v>
      </c>
      <c r="E1752" s="29" t="s">
        <v>5</v>
      </c>
      <c r="F1752" s="119" t="s">
        <v>22</v>
      </c>
      <c r="G1752" s="119" t="s">
        <v>22</v>
      </c>
      <c r="H1752" s="119" t="s">
        <v>145</v>
      </c>
      <c r="I1752" s="53">
        <v>44230</v>
      </c>
      <c r="J1752" s="52" t="s">
        <v>450</v>
      </c>
      <c r="K1752" s="100"/>
      <c r="L1752" s="36"/>
      <c r="M1752" s="36"/>
    </row>
    <row r="1753" spans="2:13">
      <c r="B1753" s="119">
        <v>1114</v>
      </c>
      <c r="C1753" s="119" t="s">
        <v>609</v>
      </c>
      <c r="D1753" s="119" t="s">
        <v>118</v>
      </c>
      <c r="E1753" s="29" t="s">
        <v>5</v>
      </c>
      <c r="F1753" s="119" t="s">
        <v>22</v>
      </c>
      <c r="G1753" s="119" t="s">
        <v>22</v>
      </c>
      <c r="H1753" s="119" t="s">
        <v>145</v>
      </c>
      <c r="I1753" s="53">
        <v>44230</v>
      </c>
      <c r="J1753" s="52" t="s">
        <v>450</v>
      </c>
      <c r="K1753" s="100"/>
      <c r="L1753" s="36"/>
      <c r="M1753" s="36"/>
    </row>
    <row r="1754" spans="2:13" hidden="1">
      <c r="B1754" s="119">
        <v>1115</v>
      </c>
      <c r="C1754" s="119" t="s">
        <v>106</v>
      </c>
      <c r="D1754" s="119" t="s">
        <v>118</v>
      </c>
      <c r="E1754" s="29" t="s">
        <v>5</v>
      </c>
      <c r="F1754" s="119" t="s">
        <v>22</v>
      </c>
      <c r="G1754" s="119" t="s">
        <v>22</v>
      </c>
      <c r="H1754" s="119" t="s">
        <v>145</v>
      </c>
      <c r="I1754" s="53"/>
      <c r="J1754" s="52"/>
      <c r="K1754" s="100"/>
      <c r="L1754" s="36"/>
      <c r="M1754" s="36"/>
    </row>
    <row r="1755" spans="2:13">
      <c r="B1755" s="119">
        <v>1116</v>
      </c>
      <c r="C1755" s="119" t="s">
        <v>609</v>
      </c>
      <c r="D1755" s="119" t="s">
        <v>118</v>
      </c>
      <c r="E1755" s="29" t="s">
        <v>5</v>
      </c>
      <c r="F1755" s="119" t="s">
        <v>22</v>
      </c>
      <c r="G1755" s="119" t="s">
        <v>22</v>
      </c>
      <c r="H1755" s="119" t="s">
        <v>145</v>
      </c>
      <c r="I1755" s="53">
        <v>44230</v>
      </c>
      <c r="J1755" s="52" t="s">
        <v>449</v>
      </c>
      <c r="K1755" s="100"/>
      <c r="L1755" s="36"/>
      <c r="M1755" s="36"/>
    </row>
    <row r="1756" spans="2:13">
      <c r="B1756" s="119">
        <v>1117</v>
      </c>
      <c r="C1756" s="119" t="s">
        <v>609</v>
      </c>
      <c r="D1756" s="119" t="s">
        <v>118</v>
      </c>
      <c r="E1756" s="29" t="s">
        <v>5</v>
      </c>
      <c r="F1756" s="119" t="s">
        <v>22</v>
      </c>
      <c r="G1756" s="119" t="s">
        <v>275</v>
      </c>
      <c r="H1756" s="119" t="s">
        <v>145</v>
      </c>
      <c r="I1756" s="53">
        <v>44230</v>
      </c>
      <c r="J1756" s="52" t="s">
        <v>450</v>
      </c>
      <c r="K1756" s="100"/>
      <c r="L1756" s="36"/>
      <c r="M1756" s="36"/>
    </row>
    <row r="1757" spans="2:13">
      <c r="B1757" s="119">
        <v>1118</v>
      </c>
      <c r="C1757" s="119" t="s">
        <v>609</v>
      </c>
      <c r="D1757" s="119" t="s">
        <v>118</v>
      </c>
      <c r="E1757" s="29" t="s">
        <v>5</v>
      </c>
      <c r="F1757" s="119" t="s">
        <v>22</v>
      </c>
      <c r="G1757" s="119" t="s">
        <v>620</v>
      </c>
      <c r="H1757" s="119" t="s">
        <v>145</v>
      </c>
      <c r="I1757" s="53">
        <v>44230</v>
      </c>
      <c r="J1757" s="52" t="s">
        <v>449</v>
      </c>
      <c r="K1757" s="100"/>
      <c r="L1757" s="36"/>
      <c r="M1757" s="36"/>
    </row>
    <row r="1758" spans="2:13" hidden="1">
      <c r="B1758" s="119">
        <v>1119</v>
      </c>
      <c r="C1758" s="119" t="s">
        <v>106</v>
      </c>
      <c r="D1758" s="119" t="s">
        <v>118</v>
      </c>
      <c r="E1758" s="29" t="s">
        <v>5</v>
      </c>
      <c r="F1758" s="119" t="s">
        <v>179</v>
      </c>
      <c r="G1758" s="119" t="s">
        <v>181</v>
      </c>
      <c r="H1758" s="119" t="s">
        <v>145</v>
      </c>
      <c r="I1758" s="53"/>
      <c r="J1758" s="52"/>
      <c r="K1758" s="100"/>
      <c r="L1758" s="36"/>
      <c r="M1758" s="36"/>
    </row>
    <row r="1759" spans="2:13" hidden="1">
      <c r="B1759" s="119">
        <v>1120</v>
      </c>
      <c r="C1759" s="119" t="s">
        <v>106</v>
      </c>
      <c r="D1759" s="119" t="s">
        <v>118</v>
      </c>
      <c r="E1759" s="29" t="s">
        <v>5</v>
      </c>
      <c r="F1759" s="119" t="s">
        <v>179</v>
      </c>
      <c r="G1759" s="119" t="s">
        <v>181</v>
      </c>
      <c r="H1759" s="119" t="s">
        <v>145</v>
      </c>
      <c r="I1759" s="53"/>
      <c r="J1759" s="52"/>
      <c r="K1759" s="100"/>
      <c r="L1759" s="36"/>
      <c r="M1759" s="36"/>
    </row>
    <row r="1760" spans="2:13" hidden="1">
      <c r="B1760" s="119">
        <v>1121</v>
      </c>
      <c r="C1760" s="119" t="s">
        <v>106</v>
      </c>
      <c r="D1760" s="119" t="s">
        <v>118</v>
      </c>
      <c r="E1760" s="29" t="s">
        <v>5</v>
      </c>
      <c r="F1760" s="119" t="s">
        <v>179</v>
      </c>
      <c r="G1760" s="119" t="s">
        <v>181</v>
      </c>
      <c r="H1760" s="119" t="s">
        <v>145</v>
      </c>
      <c r="I1760" s="53"/>
      <c r="J1760" s="52"/>
      <c r="K1760" s="100"/>
      <c r="L1760" s="36"/>
      <c r="M1760" s="36"/>
    </row>
    <row r="1761" spans="2:13">
      <c r="B1761" s="119">
        <v>1122</v>
      </c>
      <c r="C1761" s="119" t="s">
        <v>609</v>
      </c>
      <c r="D1761" s="119" t="s">
        <v>118</v>
      </c>
      <c r="E1761" s="29" t="s">
        <v>5</v>
      </c>
      <c r="F1761" s="119" t="s">
        <v>179</v>
      </c>
      <c r="G1761" s="119" t="s">
        <v>181</v>
      </c>
      <c r="H1761" s="119" t="s">
        <v>145</v>
      </c>
      <c r="I1761" s="53">
        <v>44230</v>
      </c>
      <c r="J1761" s="52" t="s">
        <v>449</v>
      </c>
      <c r="K1761" s="100"/>
      <c r="L1761" s="36"/>
      <c r="M1761" s="36"/>
    </row>
    <row r="1762" spans="2:13">
      <c r="B1762" s="119">
        <v>1123</v>
      </c>
      <c r="C1762" s="119" t="s">
        <v>609</v>
      </c>
      <c r="D1762" s="119" t="s">
        <v>118</v>
      </c>
      <c r="E1762" s="29" t="s">
        <v>5</v>
      </c>
      <c r="F1762" s="119" t="s">
        <v>179</v>
      </c>
      <c r="G1762" s="119" t="s">
        <v>181</v>
      </c>
      <c r="H1762" s="119" t="s">
        <v>145</v>
      </c>
      <c r="I1762" s="53">
        <v>44230</v>
      </c>
      <c r="J1762" s="52" t="s">
        <v>449</v>
      </c>
      <c r="K1762" s="100"/>
      <c r="L1762" s="36"/>
      <c r="M1762" s="36"/>
    </row>
    <row r="1763" spans="2:13" hidden="1">
      <c r="B1763" s="119">
        <v>1124</v>
      </c>
      <c r="C1763" s="119" t="s">
        <v>106</v>
      </c>
      <c r="D1763" s="119" t="s">
        <v>118</v>
      </c>
      <c r="E1763" s="29" t="s">
        <v>5</v>
      </c>
      <c r="F1763" s="119" t="s">
        <v>24</v>
      </c>
      <c r="G1763" s="119" t="s">
        <v>715</v>
      </c>
      <c r="H1763" s="119" t="s">
        <v>145</v>
      </c>
      <c r="I1763" s="53"/>
      <c r="J1763" s="52"/>
      <c r="K1763" s="100"/>
      <c r="L1763" s="36"/>
      <c r="M1763" s="36"/>
    </row>
    <row r="1764" spans="2:13" hidden="1">
      <c r="B1764" s="119">
        <v>1125</v>
      </c>
      <c r="C1764" s="119" t="s">
        <v>106</v>
      </c>
      <c r="D1764" s="119" t="s">
        <v>118</v>
      </c>
      <c r="E1764" s="29" t="s">
        <v>5</v>
      </c>
      <c r="F1764" s="119" t="s">
        <v>24</v>
      </c>
      <c r="G1764" s="119" t="s">
        <v>187</v>
      </c>
      <c r="H1764" s="119" t="s">
        <v>145</v>
      </c>
      <c r="I1764" s="53"/>
      <c r="J1764" s="52"/>
      <c r="K1764" s="100"/>
      <c r="L1764" s="36"/>
      <c r="M1764" s="36"/>
    </row>
    <row r="1765" spans="2:13">
      <c r="B1765" s="119">
        <v>1126</v>
      </c>
      <c r="C1765" s="119" t="s">
        <v>609</v>
      </c>
      <c r="D1765" s="119" t="s">
        <v>118</v>
      </c>
      <c r="E1765" s="29" t="s">
        <v>5</v>
      </c>
      <c r="F1765" s="119" t="s">
        <v>24</v>
      </c>
      <c r="G1765" s="119" t="s">
        <v>187</v>
      </c>
      <c r="H1765" s="119" t="s">
        <v>145</v>
      </c>
      <c r="I1765" s="53">
        <v>44229</v>
      </c>
      <c r="J1765" s="52" t="s">
        <v>450</v>
      </c>
      <c r="K1765" s="100"/>
      <c r="L1765" s="36"/>
      <c r="M1765" s="36"/>
    </row>
    <row r="1766" spans="2:13" hidden="1">
      <c r="B1766" s="119">
        <v>1127</v>
      </c>
      <c r="C1766" s="119" t="s">
        <v>106</v>
      </c>
      <c r="D1766" s="119" t="s">
        <v>118</v>
      </c>
      <c r="E1766" s="29" t="s">
        <v>5</v>
      </c>
      <c r="F1766" s="119" t="s">
        <v>24</v>
      </c>
      <c r="G1766" s="119" t="s">
        <v>190</v>
      </c>
      <c r="H1766" s="119" t="s">
        <v>145</v>
      </c>
      <c r="I1766" s="53"/>
      <c r="J1766" s="52"/>
      <c r="K1766" s="100"/>
      <c r="L1766" s="36"/>
      <c r="M1766" s="36"/>
    </row>
    <row r="1767" spans="2:13" hidden="1">
      <c r="B1767" s="119">
        <v>1128</v>
      </c>
      <c r="C1767" s="119" t="s">
        <v>106</v>
      </c>
      <c r="D1767" s="119" t="s">
        <v>118</v>
      </c>
      <c r="E1767" s="29" t="s">
        <v>5</v>
      </c>
      <c r="F1767" s="119" t="s">
        <v>24</v>
      </c>
      <c r="G1767" s="119" t="s">
        <v>716</v>
      </c>
      <c r="H1767" s="119" t="s">
        <v>145</v>
      </c>
      <c r="I1767" s="53"/>
      <c r="J1767" s="52"/>
      <c r="K1767" s="100"/>
      <c r="L1767" s="36"/>
      <c r="M1767" s="36"/>
    </row>
    <row r="1768" spans="2:13" hidden="1">
      <c r="B1768" s="119">
        <v>1129</v>
      </c>
      <c r="C1768" s="119" t="s">
        <v>106</v>
      </c>
      <c r="D1768" s="119" t="s">
        <v>118</v>
      </c>
      <c r="E1768" s="29" t="s">
        <v>5</v>
      </c>
      <c r="F1768" s="119" t="s">
        <v>24</v>
      </c>
      <c r="G1768" s="119" t="s">
        <v>192</v>
      </c>
      <c r="H1768" s="119" t="s">
        <v>145</v>
      </c>
      <c r="I1768" s="53"/>
      <c r="J1768" s="52"/>
      <c r="K1768" s="100"/>
      <c r="L1768" s="36"/>
      <c r="M1768" s="36"/>
    </row>
    <row r="1769" spans="2:13" hidden="1">
      <c r="B1769" s="119">
        <v>1130</v>
      </c>
      <c r="C1769" s="119" t="s">
        <v>106</v>
      </c>
      <c r="D1769" s="119" t="s">
        <v>118</v>
      </c>
      <c r="E1769" s="29" t="s">
        <v>5</v>
      </c>
      <c r="F1769" s="119" t="s">
        <v>24</v>
      </c>
      <c r="G1769" s="119" t="s">
        <v>192</v>
      </c>
      <c r="H1769" s="119" t="s">
        <v>145</v>
      </c>
      <c r="I1769" s="53"/>
      <c r="J1769" s="52"/>
      <c r="K1769" s="100"/>
      <c r="L1769" s="36"/>
      <c r="M1769" s="36"/>
    </row>
    <row r="1770" spans="2:13" hidden="1">
      <c r="B1770" s="119">
        <v>1131</v>
      </c>
      <c r="C1770" s="119" t="s">
        <v>106</v>
      </c>
      <c r="D1770" s="119" t="s">
        <v>118</v>
      </c>
      <c r="E1770" s="29" t="s">
        <v>5</v>
      </c>
      <c r="F1770" s="119" t="s">
        <v>24</v>
      </c>
      <c r="G1770" s="119" t="s">
        <v>717</v>
      </c>
      <c r="H1770" s="119" t="s">
        <v>145</v>
      </c>
      <c r="I1770" s="53"/>
      <c r="J1770" s="52"/>
      <c r="K1770" s="100"/>
      <c r="L1770" s="36"/>
      <c r="M1770" s="36"/>
    </row>
    <row r="1771" spans="2:13" hidden="1">
      <c r="B1771" s="119">
        <v>1132</v>
      </c>
      <c r="C1771" s="119" t="s">
        <v>106</v>
      </c>
      <c r="D1771" s="119" t="s">
        <v>118</v>
      </c>
      <c r="E1771" s="29" t="s">
        <v>5</v>
      </c>
      <c r="F1771" s="119" t="s">
        <v>24</v>
      </c>
      <c r="G1771" s="119" t="s">
        <v>718</v>
      </c>
      <c r="H1771" s="119" t="s">
        <v>145</v>
      </c>
      <c r="I1771" s="53"/>
      <c r="J1771" s="52"/>
      <c r="K1771" s="100"/>
      <c r="L1771" s="36"/>
      <c r="M1771" s="36"/>
    </row>
    <row r="1772" spans="2:13">
      <c r="B1772" s="119">
        <v>1133</v>
      </c>
      <c r="C1772" s="119" t="s">
        <v>609</v>
      </c>
      <c r="D1772" s="119" t="s">
        <v>118</v>
      </c>
      <c r="E1772" s="29" t="s">
        <v>5</v>
      </c>
      <c r="F1772" s="119" t="s">
        <v>24</v>
      </c>
      <c r="G1772" s="119" t="s">
        <v>199</v>
      </c>
      <c r="H1772" s="119" t="s">
        <v>145</v>
      </c>
      <c r="I1772" s="53">
        <v>44229</v>
      </c>
      <c r="J1772" s="52" t="s">
        <v>450</v>
      </c>
      <c r="K1772" s="100"/>
      <c r="L1772" s="36"/>
      <c r="M1772" s="36"/>
    </row>
    <row r="1773" spans="2:13">
      <c r="B1773" s="119">
        <v>1134</v>
      </c>
      <c r="C1773" s="119" t="s">
        <v>545</v>
      </c>
      <c r="D1773" s="119" t="s">
        <v>118</v>
      </c>
      <c r="E1773" s="29" t="s">
        <v>5</v>
      </c>
      <c r="F1773" s="119" t="s">
        <v>24</v>
      </c>
      <c r="G1773" s="119" t="s">
        <v>199</v>
      </c>
      <c r="H1773" s="119" t="s">
        <v>145</v>
      </c>
      <c r="I1773" s="53">
        <v>44229</v>
      </c>
      <c r="J1773" s="52" t="s">
        <v>450</v>
      </c>
      <c r="K1773" s="100"/>
      <c r="L1773" s="36"/>
      <c r="M1773" s="36"/>
    </row>
    <row r="1774" spans="2:13" hidden="1">
      <c r="B1774" s="119">
        <v>1135</v>
      </c>
      <c r="C1774" s="119" t="s">
        <v>106</v>
      </c>
      <c r="D1774" s="119" t="s">
        <v>118</v>
      </c>
      <c r="E1774" s="29" t="s">
        <v>5</v>
      </c>
      <c r="F1774" s="119" t="s">
        <v>59</v>
      </c>
      <c r="G1774" s="119" t="s">
        <v>719</v>
      </c>
      <c r="H1774" s="119" t="s">
        <v>145</v>
      </c>
      <c r="I1774" s="53"/>
      <c r="J1774" s="52"/>
      <c r="K1774" s="100"/>
      <c r="L1774" s="36"/>
      <c r="M1774" s="36"/>
    </row>
    <row r="1775" spans="2:13" hidden="1">
      <c r="B1775" s="119">
        <v>1136</v>
      </c>
      <c r="C1775" s="119" t="s">
        <v>106</v>
      </c>
      <c r="D1775" s="119" t="s">
        <v>118</v>
      </c>
      <c r="E1775" s="29" t="s">
        <v>5</v>
      </c>
      <c r="F1775" s="119" t="s">
        <v>59</v>
      </c>
      <c r="G1775" s="119" t="s">
        <v>59</v>
      </c>
      <c r="H1775" s="119" t="s">
        <v>145</v>
      </c>
      <c r="I1775" s="53"/>
      <c r="J1775" s="52"/>
      <c r="K1775" s="100"/>
      <c r="L1775" s="36"/>
      <c r="M1775" s="36"/>
    </row>
    <row r="1776" spans="2:13" hidden="1">
      <c r="B1776" s="119">
        <v>1137</v>
      </c>
      <c r="C1776" s="119" t="s">
        <v>106</v>
      </c>
      <c r="D1776" s="119" t="s">
        <v>118</v>
      </c>
      <c r="E1776" s="29" t="s">
        <v>5</v>
      </c>
      <c r="F1776" s="119" t="s">
        <v>59</v>
      </c>
      <c r="G1776" s="119" t="s">
        <v>59</v>
      </c>
      <c r="H1776" s="119" t="s">
        <v>145</v>
      </c>
      <c r="I1776" s="53"/>
      <c r="J1776" s="52"/>
      <c r="K1776" s="100"/>
      <c r="L1776" s="36"/>
      <c r="M1776" s="36"/>
    </row>
    <row r="1777" spans="2:13">
      <c r="B1777" s="119">
        <v>1138</v>
      </c>
      <c r="C1777" s="119" t="s">
        <v>609</v>
      </c>
      <c r="D1777" s="119" t="s">
        <v>118</v>
      </c>
      <c r="E1777" s="29" t="s">
        <v>5</v>
      </c>
      <c r="F1777" s="119" t="s">
        <v>59</v>
      </c>
      <c r="G1777" s="119" t="s">
        <v>59</v>
      </c>
      <c r="H1777" s="119" t="s">
        <v>145</v>
      </c>
      <c r="I1777" s="53">
        <v>44229</v>
      </c>
      <c r="J1777" s="52" t="s">
        <v>450</v>
      </c>
      <c r="K1777" s="100"/>
      <c r="L1777" s="36"/>
      <c r="M1777" s="36"/>
    </row>
    <row r="1778" spans="2:13" hidden="1">
      <c r="B1778" s="119">
        <v>1139</v>
      </c>
      <c r="C1778" s="119" t="s">
        <v>106</v>
      </c>
      <c r="D1778" s="119" t="s">
        <v>118</v>
      </c>
      <c r="E1778" s="29" t="s">
        <v>5</v>
      </c>
      <c r="F1778" s="119" t="s">
        <v>206</v>
      </c>
      <c r="G1778" s="119" t="s">
        <v>208</v>
      </c>
      <c r="H1778" s="119" t="s">
        <v>145</v>
      </c>
      <c r="I1778" s="53"/>
      <c r="J1778" s="52"/>
      <c r="K1778" s="100"/>
      <c r="L1778" s="36"/>
      <c r="M1778" s="36"/>
    </row>
    <row r="1779" spans="2:13" hidden="1">
      <c r="B1779" s="119">
        <v>1140</v>
      </c>
      <c r="C1779" s="119" t="s">
        <v>106</v>
      </c>
      <c r="D1779" s="119" t="s">
        <v>118</v>
      </c>
      <c r="E1779" s="29" t="s">
        <v>5</v>
      </c>
      <c r="F1779" s="119" t="s">
        <v>206</v>
      </c>
      <c r="G1779" s="119" t="s">
        <v>208</v>
      </c>
      <c r="H1779" s="119" t="s">
        <v>145</v>
      </c>
      <c r="I1779" s="53"/>
      <c r="J1779" s="52"/>
      <c r="K1779" s="100"/>
      <c r="L1779" s="36"/>
      <c r="M1779" s="36"/>
    </row>
    <row r="1780" spans="2:13">
      <c r="B1780" s="119">
        <v>1141</v>
      </c>
      <c r="C1780" s="119" t="s">
        <v>545</v>
      </c>
      <c r="D1780" s="119" t="s">
        <v>118</v>
      </c>
      <c r="E1780" s="29" t="s">
        <v>5</v>
      </c>
      <c r="F1780" s="119" t="s">
        <v>206</v>
      </c>
      <c r="G1780" s="119" t="s">
        <v>208</v>
      </c>
      <c r="H1780" s="119" t="s">
        <v>145</v>
      </c>
      <c r="I1780" s="53">
        <v>44229</v>
      </c>
      <c r="J1780" s="52" t="s">
        <v>449</v>
      </c>
      <c r="K1780" s="100"/>
      <c r="L1780" s="36"/>
      <c r="M1780" s="36"/>
    </row>
    <row r="1781" spans="2:13">
      <c r="B1781" s="119">
        <v>1142</v>
      </c>
      <c r="C1781" s="119" t="s">
        <v>609</v>
      </c>
      <c r="D1781" s="119" t="s">
        <v>118</v>
      </c>
      <c r="E1781" s="29" t="s">
        <v>5</v>
      </c>
      <c r="F1781" s="119" t="s">
        <v>206</v>
      </c>
      <c r="G1781" s="119" t="s">
        <v>209</v>
      </c>
      <c r="H1781" s="119" t="s">
        <v>145</v>
      </c>
      <c r="I1781" s="53">
        <v>44229</v>
      </c>
      <c r="J1781" s="52" t="s">
        <v>449</v>
      </c>
      <c r="K1781" s="100"/>
      <c r="L1781" s="36"/>
      <c r="M1781" s="36"/>
    </row>
    <row r="1782" spans="2:13" hidden="1">
      <c r="B1782" s="119">
        <v>1143</v>
      </c>
      <c r="C1782" s="119" t="s">
        <v>106</v>
      </c>
      <c r="D1782" s="119" t="s">
        <v>118</v>
      </c>
      <c r="E1782" s="29" t="s">
        <v>5</v>
      </c>
      <c r="F1782" s="119" t="s">
        <v>206</v>
      </c>
      <c r="G1782" s="119" t="s">
        <v>209</v>
      </c>
      <c r="H1782" s="119" t="s">
        <v>145</v>
      </c>
      <c r="I1782" s="53"/>
      <c r="J1782" s="52"/>
      <c r="K1782" s="100"/>
      <c r="L1782" s="36"/>
      <c r="M1782" s="36"/>
    </row>
    <row r="1783" spans="2:13" hidden="1">
      <c r="B1783" s="119">
        <v>1144</v>
      </c>
      <c r="C1783" s="119" t="s">
        <v>106</v>
      </c>
      <c r="D1783" s="119" t="s">
        <v>118</v>
      </c>
      <c r="E1783" s="29" t="s">
        <v>5</v>
      </c>
      <c r="F1783" s="119" t="s">
        <v>206</v>
      </c>
      <c r="G1783" s="119" t="s">
        <v>209</v>
      </c>
      <c r="H1783" s="119" t="s">
        <v>145</v>
      </c>
      <c r="I1783" s="53"/>
      <c r="J1783" s="52"/>
      <c r="K1783" s="100"/>
      <c r="L1783" s="36"/>
      <c r="M1783" s="36"/>
    </row>
    <row r="1784" spans="2:13" hidden="1">
      <c r="B1784" s="119">
        <v>1145</v>
      </c>
      <c r="C1784" s="119" t="s">
        <v>106</v>
      </c>
      <c r="D1784" s="119" t="s">
        <v>118</v>
      </c>
      <c r="E1784" s="29" t="s">
        <v>5</v>
      </c>
      <c r="F1784" s="119" t="s">
        <v>206</v>
      </c>
      <c r="G1784" s="119" t="s">
        <v>210</v>
      </c>
      <c r="H1784" s="119" t="s">
        <v>145</v>
      </c>
      <c r="I1784" s="53"/>
      <c r="J1784" s="52"/>
      <c r="K1784" s="100"/>
      <c r="L1784" s="36"/>
      <c r="M1784" s="36"/>
    </row>
    <row r="1785" spans="2:13" hidden="1">
      <c r="B1785" s="119">
        <v>1146</v>
      </c>
      <c r="C1785" s="119" t="s">
        <v>106</v>
      </c>
      <c r="D1785" s="119" t="s">
        <v>118</v>
      </c>
      <c r="E1785" s="29" t="s">
        <v>5</v>
      </c>
      <c r="F1785" s="119" t="s">
        <v>206</v>
      </c>
      <c r="G1785" s="119" t="s">
        <v>210</v>
      </c>
      <c r="H1785" s="119" t="s">
        <v>145</v>
      </c>
      <c r="I1785" s="53"/>
      <c r="J1785" s="52"/>
      <c r="K1785" s="100"/>
      <c r="L1785" s="36"/>
      <c r="M1785" s="36"/>
    </row>
    <row r="1786" spans="2:13" hidden="1">
      <c r="B1786" s="119">
        <v>1147</v>
      </c>
      <c r="C1786" s="119" t="s">
        <v>106</v>
      </c>
      <c r="D1786" s="119" t="s">
        <v>118</v>
      </c>
      <c r="E1786" s="29" t="s">
        <v>5</v>
      </c>
      <c r="F1786" s="119" t="s">
        <v>206</v>
      </c>
      <c r="G1786" s="119" t="s">
        <v>212</v>
      </c>
      <c r="H1786" s="119" t="s">
        <v>145</v>
      </c>
      <c r="I1786" s="53"/>
      <c r="J1786" s="52"/>
      <c r="K1786" s="100"/>
      <c r="L1786" s="36"/>
      <c r="M1786" s="36"/>
    </row>
    <row r="1787" spans="2:13">
      <c r="B1787" s="119">
        <v>1148</v>
      </c>
      <c r="C1787" s="119" t="s">
        <v>609</v>
      </c>
      <c r="D1787" s="119" t="s">
        <v>118</v>
      </c>
      <c r="E1787" s="29" t="s">
        <v>5</v>
      </c>
      <c r="F1787" s="119" t="s">
        <v>206</v>
      </c>
      <c r="G1787" s="119" t="s">
        <v>212</v>
      </c>
      <c r="H1787" s="119" t="s">
        <v>145</v>
      </c>
      <c r="I1787" s="53">
        <v>44224</v>
      </c>
      <c r="J1787" s="52" t="s">
        <v>450</v>
      </c>
      <c r="K1787" s="100"/>
      <c r="L1787" s="36"/>
      <c r="M1787" s="36"/>
    </row>
    <row r="1788" spans="2:13">
      <c r="B1788" s="119">
        <v>1149</v>
      </c>
      <c r="C1788" s="119" t="s">
        <v>609</v>
      </c>
      <c r="D1788" s="119" t="s">
        <v>118</v>
      </c>
      <c r="E1788" s="29" t="s">
        <v>5</v>
      </c>
      <c r="F1788" s="119" t="s">
        <v>206</v>
      </c>
      <c r="G1788" s="119" t="s">
        <v>212</v>
      </c>
      <c r="H1788" s="119" t="s">
        <v>145</v>
      </c>
      <c r="I1788" s="53">
        <v>44224</v>
      </c>
      <c r="J1788" s="52" t="s">
        <v>450</v>
      </c>
      <c r="K1788" s="100"/>
      <c r="L1788" s="36"/>
      <c r="M1788" s="36"/>
    </row>
    <row r="1789" spans="2:13" hidden="1">
      <c r="B1789" s="119">
        <v>1150</v>
      </c>
      <c r="C1789" s="119" t="s">
        <v>106</v>
      </c>
      <c r="D1789" s="119" t="s">
        <v>118</v>
      </c>
      <c r="E1789" s="29" t="s">
        <v>5</v>
      </c>
      <c r="F1789" s="119" t="s">
        <v>206</v>
      </c>
      <c r="G1789" s="119" t="s">
        <v>212</v>
      </c>
      <c r="H1789" s="119" t="s">
        <v>145</v>
      </c>
      <c r="I1789" s="53"/>
      <c r="J1789" s="52"/>
      <c r="K1789" s="100"/>
      <c r="L1789" s="36"/>
      <c r="M1789" s="36"/>
    </row>
    <row r="1790" spans="2:13" hidden="1">
      <c r="B1790" s="119">
        <v>1151</v>
      </c>
      <c r="C1790" s="119" t="s">
        <v>106</v>
      </c>
      <c r="D1790" s="119" t="s">
        <v>118</v>
      </c>
      <c r="E1790" s="29" t="s">
        <v>5</v>
      </c>
      <c r="F1790" s="119" t="s">
        <v>206</v>
      </c>
      <c r="G1790" s="119" t="s">
        <v>404</v>
      </c>
      <c r="H1790" s="119" t="s">
        <v>145</v>
      </c>
      <c r="I1790" s="53"/>
      <c r="J1790" s="52"/>
      <c r="K1790" s="100"/>
      <c r="L1790" s="36"/>
      <c r="M1790" s="36"/>
    </row>
    <row r="1791" spans="2:13">
      <c r="B1791" s="119">
        <v>1152</v>
      </c>
      <c r="C1791" s="119" t="s">
        <v>609</v>
      </c>
      <c r="D1791" s="119" t="s">
        <v>118</v>
      </c>
      <c r="E1791" s="29" t="s">
        <v>5</v>
      </c>
      <c r="F1791" s="119" t="s">
        <v>206</v>
      </c>
      <c r="G1791" s="119" t="s">
        <v>214</v>
      </c>
      <c r="H1791" s="119" t="s">
        <v>145</v>
      </c>
      <c r="I1791" s="53">
        <v>44224</v>
      </c>
      <c r="J1791" s="52" t="s">
        <v>450</v>
      </c>
      <c r="K1791" s="100"/>
      <c r="L1791" s="36"/>
      <c r="M1791" s="36"/>
    </row>
    <row r="1792" spans="2:13">
      <c r="B1792" s="119">
        <v>1153</v>
      </c>
      <c r="C1792" s="119" t="s">
        <v>609</v>
      </c>
      <c r="D1792" s="119" t="s">
        <v>118</v>
      </c>
      <c r="E1792" s="29" t="s">
        <v>5</v>
      </c>
      <c r="F1792" s="119" t="s">
        <v>206</v>
      </c>
      <c r="G1792" s="119" t="s">
        <v>214</v>
      </c>
      <c r="H1792" s="119" t="s">
        <v>145</v>
      </c>
      <c r="I1792" s="53">
        <v>44224</v>
      </c>
      <c r="J1792" s="52" t="s">
        <v>449</v>
      </c>
      <c r="K1792" s="100"/>
      <c r="L1792" s="36"/>
      <c r="M1792" s="36"/>
    </row>
    <row r="1793" spans="2:13">
      <c r="B1793" s="119">
        <v>1154</v>
      </c>
      <c r="C1793" s="119" t="s">
        <v>609</v>
      </c>
      <c r="D1793" s="119" t="s">
        <v>118</v>
      </c>
      <c r="E1793" s="29" t="s">
        <v>5</v>
      </c>
      <c r="F1793" s="119" t="s">
        <v>206</v>
      </c>
      <c r="G1793" s="119" t="s">
        <v>214</v>
      </c>
      <c r="H1793" s="119" t="s">
        <v>145</v>
      </c>
      <c r="I1793" s="53">
        <v>44224</v>
      </c>
      <c r="J1793" s="52" t="s">
        <v>449</v>
      </c>
      <c r="K1793" s="100"/>
      <c r="L1793" s="36"/>
      <c r="M1793" s="36"/>
    </row>
    <row r="1794" spans="2:13">
      <c r="B1794" s="119">
        <v>1155</v>
      </c>
      <c r="C1794" s="119" t="s">
        <v>609</v>
      </c>
      <c r="D1794" s="119" t="s">
        <v>118</v>
      </c>
      <c r="E1794" s="29" t="s">
        <v>5</v>
      </c>
      <c r="F1794" s="119" t="s">
        <v>206</v>
      </c>
      <c r="G1794" s="119" t="s">
        <v>214</v>
      </c>
      <c r="H1794" s="119" t="s">
        <v>145</v>
      </c>
      <c r="I1794" s="53">
        <v>44224</v>
      </c>
      <c r="J1794" s="52" t="s">
        <v>450</v>
      </c>
      <c r="K1794" s="100"/>
      <c r="L1794" s="36"/>
      <c r="M1794" s="36"/>
    </row>
    <row r="1795" spans="2:13">
      <c r="B1795" s="119">
        <v>1156</v>
      </c>
      <c r="C1795" s="119" t="s">
        <v>609</v>
      </c>
      <c r="D1795" s="119" t="s">
        <v>118</v>
      </c>
      <c r="E1795" s="29" t="s">
        <v>5</v>
      </c>
      <c r="F1795" s="119" t="s">
        <v>206</v>
      </c>
      <c r="G1795" s="119" t="s">
        <v>214</v>
      </c>
      <c r="H1795" s="119" t="s">
        <v>145</v>
      </c>
      <c r="I1795" s="53">
        <v>44224</v>
      </c>
      <c r="J1795" s="52" t="s">
        <v>450</v>
      </c>
      <c r="K1795" s="100"/>
      <c r="L1795" s="36"/>
      <c r="M1795" s="36"/>
    </row>
    <row r="1796" spans="2:13">
      <c r="B1796" s="119">
        <v>1157</v>
      </c>
      <c r="C1796" s="119" t="s">
        <v>609</v>
      </c>
      <c r="D1796" s="119" t="s">
        <v>118</v>
      </c>
      <c r="E1796" s="29" t="s">
        <v>5</v>
      </c>
      <c r="F1796" s="119" t="s">
        <v>215</v>
      </c>
      <c r="G1796" s="119" t="s">
        <v>256</v>
      </c>
      <c r="H1796" s="119" t="s">
        <v>145</v>
      </c>
      <c r="I1796" s="53">
        <v>44223</v>
      </c>
      <c r="J1796" s="52" t="s">
        <v>450</v>
      </c>
      <c r="K1796" s="100"/>
      <c r="L1796" s="36"/>
      <c r="M1796" s="36"/>
    </row>
    <row r="1797" spans="2:13" hidden="1">
      <c r="B1797" s="119">
        <v>1158</v>
      </c>
      <c r="C1797" s="119" t="s">
        <v>106</v>
      </c>
      <c r="D1797" s="119" t="s">
        <v>118</v>
      </c>
      <c r="E1797" s="29" t="s">
        <v>5</v>
      </c>
      <c r="F1797" s="119" t="s">
        <v>215</v>
      </c>
      <c r="G1797" s="119" t="s">
        <v>720</v>
      </c>
      <c r="H1797" s="119" t="s">
        <v>145</v>
      </c>
      <c r="I1797" s="53"/>
      <c r="J1797" s="52"/>
      <c r="K1797" s="100"/>
      <c r="L1797" s="36"/>
      <c r="M1797" s="36"/>
    </row>
    <row r="1798" spans="2:13">
      <c r="B1798" s="119">
        <v>1159</v>
      </c>
      <c r="C1798" s="119" t="s">
        <v>545</v>
      </c>
      <c r="D1798" s="119" t="s">
        <v>118</v>
      </c>
      <c r="E1798" s="29" t="s">
        <v>5</v>
      </c>
      <c r="F1798" s="119" t="s">
        <v>215</v>
      </c>
      <c r="G1798" s="119" t="s">
        <v>217</v>
      </c>
      <c r="H1798" s="119" t="s">
        <v>145</v>
      </c>
      <c r="I1798" s="53">
        <v>44223</v>
      </c>
      <c r="J1798" s="52" t="s">
        <v>450</v>
      </c>
      <c r="K1798" s="100"/>
      <c r="L1798" s="36"/>
      <c r="M1798" s="36"/>
    </row>
    <row r="1799" spans="2:13" hidden="1">
      <c r="B1799" s="119">
        <v>1160</v>
      </c>
      <c r="C1799" s="119" t="s">
        <v>106</v>
      </c>
      <c r="D1799" s="119" t="s">
        <v>118</v>
      </c>
      <c r="E1799" s="29" t="s">
        <v>5</v>
      </c>
      <c r="F1799" s="119" t="s">
        <v>215</v>
      </c>
      <c r="G1799" s="119" t="s">
        <v>287</v>
      </c>
      <c r="H1799" s="119" t="s">
        <v>145</v>
      </c>
      <c r="I1799" s="53"/>
      <c r="J1799" s="52"/>
      <c r="K1799" s="100"/>
      <c r="L1799" s="36"/>
      <c r="M1799" s="36"/>
    </row>
    <row r="1800" spans="2:13">
      <c r="B1800" s="119">
        <v>1161</v>
      </c>
      <c r="C1800" s="119" t="s">
        <v>609</v>
      </c>
      <c r="D1800" s="119" t="s">
        <v>118</v>
      </c>
      <c r="E1800" s="29" t="s">
        <v>5</v>
      </c>
      <c r="F1800" s="119" t="s">
        <v>218</v>
      </c>
      <c r="G1800" s="119" t="s">
        <v>721</v>
      </c>
      <c r="H1800" s="119" t="s">
        <v>145</v>
      </c>
      <c r="I1800" s="53">
        <v>44223</v>
      </c>
      <c r="J1800" s="52" t="s">
        <v>449</v>
      </c>
      <c r="K1800" s="100"/>
      <c r="L1800" s="36"/>
      <c r="M1800" s="36"/>
    </row>
    <row r="1801" spans="2:13" hidden="1">
      <c r="B1801" s="119">
        <v>1162</v>
      </c>
      <c r="C1801" s="119" t="s">
        <v>106</v>
      </c>
      <c r="D1801" s="119" t="s">
        <v>118</v>
      </c>
      <c r="E1801" s="29" t="s">
        <v>5</v>
      </c>
      <c r="F1801" s="119" t="s">
        <v>218</v>
      </c>
      <c r="G1801" s="119" t="s">
        <v>223</v>
      </c>
      <c r="H1801" s="119" t="s">
        <v>145</v>
      </c>
      <c r="I1801" s="53"/>
      <c r="J1801" s="52"/>
      <c r="K1801" s="100"/>
      <c r="L1801" s="36"/>
      <c r="M1801" s="36"/>
    </row>
    <row r="1802" spans="2:13" hidden="1">
      <c r="B1802" s="119">
        <v>1163</v>
      </c>
      <c r="C1802" s="119" t="s">
        <v>106</v>
      </c>
      <c r="D1802" s="119" t="s">
        <v>118</v>
      </c>
      <c r="E1802" s="29" t="s">
        <v>5</v>
      </c>
      <c r="F1802" s="119" t="s">
        <v>218</v>
      </c>
      <c r="G1802" s="119" t="s">
        <v>722</v>
      </c>
      <c r="H1802" s="119" t="s">
        <v>145</v>
      </c>
      <c r="I1802" s="53"/>
      <c r="J1802" s="52"/>
      <c r="K1802" s="100"/>
      <c r="L1802" s="36"/>
      <c r="M1802" s="36"/>
    </row>
    <row r="1803" spans="2:13">
      <c r="B1803" s="119">
        <v>1164</v>
      </c>
      <c r="C1803" s="119" t="s">
        <v>609</v>
      </c>
      <c r="D1803" s="119" t="s">
        <v>118</v>
      </c>
      <c r="E1803" s="29" t="s">
        <v>5</v>
      </c>
      <c r="F1803" s="119" t="s">
        <v>218</v>
      </c>
      <c r="G1803" s="119" t="s">
        <v>228</v>
      </c>
      <c r="H1803" s="119" t="s">
        <v>145</v>
      </c>
      <c r="I1803" s="53">
        <v>44223</v>
      </c>
      <c r="J1803" s="52" t="s">
        <v>449</v>
      </c>
      <c r="K1803" s="100"/>
      <c r="L1803" s="36"/>
      <c r="M1803" s="36"/>
    </row>
    <row r="1804" spans="2:13" hidden="1">
      <c r="B1804" s="119">
        <v>1165</v>
      </c>
      <c r="C1804" s="119" t="s">
        <v>106</v>
      </c>
      <c r="D1804" s="119" t="s">
        <v>118</v>
      </c>
      <c r="E1804" s="29" t="s">
        <v>5</v>
      </c>
      <c r="F1804" s="119" t="s">
        <v>218</v>
      </c>
      <c r="G1804" s="119" t="s">
        <v>228</v>
      </c>
      <c r="H1804" s="119" t="s">
        <v>145</v>
      </c>
      <c r="I1804" s="53"/>
      <c r="J1804" s="52"/>
      <c r="K1804" s="100"/>
      <c r="L1804" s="36"/>
      <c r="M1804" s="36"/>
    </row>
    <row r="1805" spans="2:13">
      <c r="B1805" s="119">
        <v>1166</v>
      </c>
      <c r="C1805" s="119" t="s">
        <v>609</v>
      </c>
      <c r="D1805" s="119" t="s">
        <v>118</v>
      </c>
      <c r="E1805" s="29" t="s">
        <v>5</v>
      </c>
      <c r="F1805" s="119" t="s">
        <v>218</v>
      </c>
      <c r="G1805" s="119" t="s">
        <v>228</v>
      </c>
      <c r="H1805" s="119" t="s">
        <v>145</v>
      </c>
      <c r="I1805" s="53">
        <v>44223</v>
      </c>
      <c r="J1805" s="52" t="s">
        <v>450</v>
      </c>
      <c r="K1805" s="100"/>
      <c r="L1805" s="36"/>
      <c r="M1805" s="36"/>
    </row>
    <row r="1806" spans="2:13" hidden="1">
      <c r="B1806" s="119">
        <v>1167</v>
      </c>
      <c r="C1806" s="119" t="s">
        <v>106</v>
      </c>
      <c r="D1806" s="119" t="s">
        <v>118</v>
      </c>
      <c r="E1806" s="29" t="s">
        <v>5</v>
      </c>
      <c r="F1806" s="119" t="s">
        <v>167</v>
      </c>
      <c r="G1806" s="119" t="s">
        <v>723</v>
      </c>
      <c r="H1806" s="119" t="s">
        <v>145</v>
      </c>
      <c r="I1806" s="53"/>
      <c r="J1806" s="52"/>
      <c r="K1806" s="100"/>
      <c r="L1806" s="36"/>
      <c r="M1806" s="36"/>
    </row>
    <row r="1807" spans="2:13" hidden="1">
      <c r="B1807" s="119">
        <v>1168</v>
      </c>
      <c r="C1807" s="119" t="s">
        <v>106</v>
      </c>
      <c r="D1807" s="119" t="s">
        <v>118</v>
      </c>
      <c r="E1807" s="29" t="s">
        <v>5</v>
      </c>
      <c r="F1807" s="119" t="s">
        <v>22</v>
      </c>
      <c r="G1807" s="119" t="s">
        <v>724</v>
      </c>
      <c r="H1807" s="119" t="s">
        <v>145</v>
      </c>
      <c r="I1807" s="53"/>
      <c r="J1807" s="52"/>
      <c r="K1807" s="100"/>
      <c r="L1807" s="36"/>
      <c r="M1807" s="36"/>
    </row>
    <row r="1808" spans="2:13">
      <c r="B1808" s="119">
        <v>1169</v>
      </c>
      <c r="C1808" s="119" t="s">
        <v>545</v>
      </c>
      <c r="D1808" s="119" t="s">
        <v>118</v>
      </c>
      <c r="E1808" s="29" t="s">
        <v>5</v>
      </c>
      <c r="F1808" s="119" t="s">
        <v>155</v>
      </c>
      <c r="G1808" s="119" t="s">
        <v>725</v>
      </c>
      <c r="H1808" s="119" t="s">
        <v>145</v>
      </c>
      <c r="I1808" s="53">
        <v>44223</v>
      </c>
      <c r="J1808" s="52" t="s">
        <v>450</v>
      </c>
      <c r="K1808" s="100"/>
      <c r="L1808" s="36"/>
      <c r="M1808" s="36"/>
    </row>
    <row r="1809" spans="2:13" hidden="1">
      <c r="B1809" s="119">
        <v>1170</v>
      </c>
      <c r="C1809" s="119" t="s">
        <v>106</v>
      </c>
      <c r="D1809" s="119" t="s">
        <v>118</v>
      </c>
      <c r="E1809" s="29" t="s">
        <v>5</v>
      </c>
      <c r="F1809" s="119" t="s">
        <v>155</v>
      </c>
      <c r="G1809" s="119" t="s">
        <v>265</v>
      </c>
      <c r="H1809" s="119" t="s">
        <v>145</v>
      </c>
      <c r="I1809" s="53"/>
      <c r="J1809" s="52"/>
      <c r="K1809" s="100"/>
      <c r="L1809" s="36"/>
      <c r="M1809" s="36"/>
    </row>
    <row r="1810" spans="2:13">
      <c r="B1810" s="119">
        <v>1171</v>
      </c>
      <c r="C1810" s="119" t="s">
        <v>609</v>
      </c>
      <c r="D1810" s="119" t="s">
        <v>118</v>
      </c>
      <c r="E1810" s="29" t="s">
        <v>5</v>
      </c>
      <c r="F1810" s="119" t="s">
        <v>155</v>
      </c>
      <c r="G1810" s="119" t="s">
        <v>237</v>
      </c>
      <c r="H1810" s="119" t="s">
        <v>145</v>
      </c>
      <c r="I1810" s="53">
        <v>44223</v>
      </c>
      <c r="J1810" s="52" t="s">
        <v>449</v>
      </c>
      <c r="K1810" s="100"/>
      <c r="L1810" s="36"/>
      <c r="M1810" s="36"/>
    </row>
    <row r="1811" spans="2:13" hidden="1">
      <c r="B1811" s="119">
        <v>1172</v>
      </c>
      <c r="C1811" s="119" t="s">
        <v>106</v>
      </c>
      <c r="D1811" s="119" t="s">
        <v>118</v>
      </c>
      <c r="E1811" s="29" t="s">
        <v>5</v>
      </c>
      <c r="F1811" s="119" t="s">
        <v>22</v>
      </c>
      <c r="G1811" s="119" t="s">
        <v>266</v>
      </c>
      <c r="H1811" s="119" t="s">
        <v>145</v>
      </c>
      <c r="I1811" s="53"/>
      <c r="J1811" s="52"/>
      <c r="K1811" s="100"/>
      <c r="L1811" s="36"/>
      <c r="M1811" s="36"/>
    </row>
    <row r="1812" spans="2:13">
      <c r="B1812" s="119">
        <v>1173</v>
      </c>
      <c r="C1812" s="119" t="s">
        <v>545</v>
      </c>
      <c r="D1812" s="119" t="s">
        <v>118</v>
      </c>
      <c r="E1812" s="29" t="s">
        <v>5</v>
      </c>
      <c r="F1812" s="119" t="s">
        <v>59</v>
      </c>
      <c r="G1812" s="119" t="s">
        <v>726</v>
      </c>
      <c r="H1812" s="119" t="s">
        <v>145</v>
      </c>
      <c r="I1812" s="53">
        <v>44223</v>
      </c>
      <c r="J1812" s="52" t="s">
        <v>450</v>
      </c>
      <c r="K1812" s="100"/>
      <c r="L1812" s="36"/>
      <c r="M1812" s="36"/>
    </row>
    <row r="1813" spans="2:13" hidden="1">
      <c r="B1813" s="119">
        <v>1174</v>
      </c>
      <c r="C1813" s="119" t="s">
        <v>106</v>
      </c>
      <c r="D1813" s="119" t="s">
        <v>118</v>
      </c>
      <c r="E1813" s="29" t="s">
        <v>5</v>
      </c>
      <c r="F1813" s="119" t="s">
        <v>204</v>
      </c>
      <c r="G1813" s="119" t="s">
        <v>645</v>
      </c>
      <c r="H1813" s="119" t="s">
        <v>145</v>
      </c>
      <c r="I1813" s="53"/>
      <c r="J1813" s="52"/>
      <c r="K1813" s="100"/>
      <c r="L1813" s="36"/>
      <c r="M1813" s="36"/>
    </row>
    <row r="1814" spans="2:13" hidden="1">
      <c r="B1814" s="119">
        <v>1175</v>
      </c>
      <c r="C1814" s="119" t="s">
        <v>106</v>
      </c>
      <c r="D1814" s="119" t="s">
        <v>118</v>
      </c>
      <c r="E1814" s="29" t="s">
        <v>5</v>
      </c>
      <c r="F1814" s="119" t="s">
        <v>218</v>
      </c>
      <c r="G1814" s="119" t="s">
        <v>727</v>
      </c>
      <c r="H1814" s="119" t="s">
        <v>145</v>
      </c>
      <c r="I1814" s="53"/>
      <c r="J1814" s="52"/>
      <c r="K1814" s="100"/>
      <c r="L1814" s="36"/>
      <c r="M1814" s="36"/>
    </row>
    <row r="1815" spans="2:13" hidden="1">
      <c r="B1815" s="119">
        <v>1176</v>
      </c>
      <c r="C1815" s="119" t="s">
        <v>106</v>
      </c>
      <c r="D1815" s="119" t="s">
        <v>118</v>
      </c>
      <c r="E1815" s="29" t="s">
        <v>5</v>
      </c>
      <c r="F1815" s="119" t="s">
        <v>155</v>
      </c>
      <c r="G1815" s="119" t="s">
        <v>728</v>
      </c>
      <c r="H1815" s="119" t="s">
        <v>359</v>
      </c>
      <c r="I1815" s="53"/>
      <c r="J1815" s="52"/>
      <c r="K1815" s="100"/>
      <c r="L1815" s="36"/>
      <c r="M1815" s="36"/>
    </row>
    <row r="1816" spans="2:13" hidden="1">
      <c r="B1816" s="119">
        <v>1177</v>
      </c>
      <c r="C1816" s="119" t="s">
        <v>106</v>
      </c>
      <c r="D1816" s="119" t="s">
        <v>118</v>
      </c>
      <c r="E1816" s="29" t="s">
        <v>5</v>
      </c>
      <c r="F1816" s="119" t="s">
        <v>155</v>
      </c>
      <c r="G1816" s="119" t="s">
        <v>155</v>
      </c>
      <c r="H1816" s="119" t="s">
        <v>359</v>
      </c>
      <c r="I1816" s="53"/>
      <c r="J1816" s="52"/>
      <c r="K1816" s="100"/>
      <c r="L1816" s="36"/>
      <c r="M1816" s="36"/>
    </row>
    <row r="1817" spans="2:13" hidden="1">
      <c r="B1817" s="119">
        <v>1178</v>
      </c>
      <c r="C1817" s="119" t="s">
        <v>106</v>
      </c>
      <c r="D1817" s="119" t="s">
        <v>118</v>
      </c>
      <c r="E1817" s="29" t="s">
        <v>5</v>
      </c>
      <c r="F1817" s="119" t="s">
        <v>155</v>
      </c>
      <c r="G1817" s="119" t="s">
        <v>155</v>
      </c>
      <c r="H1817" s="119" t="s">
        <v>359</v>
      </c>
      <c r="I1817" s="53"/>
      <c r="J1817" s="52"/>
      <c r="K1817" s="100"/>
      <c r="L1817" s="36"/>
      <c r="M1817" s="36"/>
    </row>
    <row r="1818" spans="2:13" hidden="1">
      <c r="B1818" s="119">
        <v>1179</v>
      </c>
      <c r="C1818" s="119" t="s">
        <v>106</v>
      </c>
      <c r="D1818" s="119" t="s">
        <v>118</v>
      </c>
      <c r="E1818" s="29" t="s">
        <v>5</v>
      </c>
      <c r="F1818" s="119" t="s">
        <v>155</v>
      </c>
      <c r="G1818" s="119" t="s">
        <v>155</v>
      </c>
      <c r="H1818" s="119" t="s">
        <v>359</v>
      </c>
      <c r="I1818" s="53"/>
      <c r="J1818" s="52"/>
      <c r="K1818" s="100"/>
      <c r="L1818" s="36"/>
      <c r="M1818" s="36"/>
    </row>
    <row r="1819" spans="2:13" hidden="1">
      <c r="B1819" s="119">
        <v>1180</v>
      </c>
      <c r="C1819" s="119" t="s">
        <v>106</v>
      </c>
      <c r="D1819" s="119" t="s">
        <v>118</v>
      </c>
      <c r="E1819" s="29" t="s">
        <v>5</v>
      </c>
      <c r="F1819" s="119" t="s">
        <v>155</v>
      </c>
      <c r="G1819" s="119" t="s">
        <v>155</v>
      </c>
      <c r="H1819" s="119" t="s">
        <v>359</v>
      </c>
      <c r="I1819" s="53"/>
      <c r="J1819" s="52"/>
      <c r="K1819" s="100"/>
      <c r="L1819" s="36"/>
      <c r="M1819" s="36"/>
    </row>
    <row r="1820" spans="2:13">
      <c r="B1820" s="119">
        <v>1181</v>
      </c>
      <c r="C1820" s="119" t="s">
        <v>609</v>
      </c>
      <c r="D1820" s="119" t="s">
        <v>118</v>
      </c>
      <c r="E1820" s="29" t="s">
        <v>5</v>
      </c>
      <c r="F1820" s="119" t="s">
        <v>155</v>
      </c>
      <c r="G1820" s="119" t="s">
        <v>155</v>
      </c>
      <c r="H1820" s="119" t="s">
        <v>359</v>
      </c>
      <c r="I1820" s="53">
        <v>44223</v>
      </c>
      <c r="J1820" s="52" t="s">
        <v>449</v>
      </c>
      <c r="K1820" s="100"/>
      <c r="L1820" s="36"/>
      <c r="M1820" s="36"/>
    </row>
    <row r="1821" spans="2:13" hidden="1">
      <c r="B1821" s="119">
        <v>1182</v>
      </c>
      <c r="C1821" s="119" t="s">
        <v>106</v>
      </c>
      <c r="D1821" s="119" t="s">
        <v>118</v>
      </c>
      <c r="E1821" s="29" t="s">
        <v>5</v>
      </c>
      <c r="F1821" s="119" t="s">
        <v>155</v>
      </c>
      <c r="G1821" s="119" t="s">
        <v>155</v>
      </c>
      <c r="H1821" s="119" t="s">
        <v>359</v>
      </c>
      <c r="I1821" s="53"/>
      <c r="J1821" s="52"/>
      <c r="K1821" s="100"/>
      <c r="L1821" s="36"/>
      <c r="M1821" s="36"/>
    </row>
    <row r="1822" spans="2:13">
      <c r="B1822" s="119">
        <v>1183</v>
      </c>
      <c r="C1822" s="119" t="s">
        <v>609</v>
      </c>
      <c r="D1822" s="119" t="s">
        <v>118</v>
      </c>
      <c r="E1822" s="29" t="s">
        <v>5</v>
      </c>
      <c r="F1822" s="119" t="s">
        <v>155</v>
      </c>
      <c r="G1822" s="119" t="s">
        <v>155</v>
      </c>
      <c r="H1822" s="119" t="s">
        <v>359</v>
      </c>
      <c r="I1822" s="53">
        <v>44223</v>
      </c>
      <c r="J1822" s="52" t="s">
        <v>450</v>
      </c>
      <c r="K1822" s="100"/>
      <c r="L1822" s="36"/>
      <c r="M1822" s="36"/>
    </row>
    <row r="1823" spans="2:13" hidden="1">
      <c r="B1823" s="119">
        <v>1184</v>
      </c>
      <c r="C1823" s="119" t="s">
        <v>106</v>
      </c>
      <c r="D1823" s="119" t="s">
        <v>118</v>
      </c>
      <c r="E1823" s="29" t="s">
        <v>5</v>
      </c>
      <c r="F1823" s="119" t="s">
        <v>155</v>
      </c>
      <c r="G1823" s="119" t="s">
        <v>155</v>
      </c>
      <c r="H1823" s="119" t="s">
        <v>359</v>
      </c>
      <c r="I1823" s="53"/>
      <c r="J1823" s="52"/>
      <c r="K1823" s="100"/>
      <c r="L1823" s="36"/>
      <c r="M1823" s="36"/>
    </row>
    <row r="1824" spans="2:13" hidden="1">
      <c r="B1824" s="119">
        <v>1185</v>
      </c>
      <c r="C1824" s="119" t="s">
        <v>106</v>
      </c>
      <c r="D1824" s="119" t="s">
        <v>118</v>
      </c>
      <c r="E1824" s="29" t="s">
        <v>5</v>
      </c>
      <c r="F1824" s="119" t="s">
        <v>155</v>
      </c>
      <c r="G1824" s="119" t="s">
        <v>157</v>
      </c>
      <c r="H1824" s="119" t="s">
        <v>359</v>
      </c>
      <c r="I1824" s="53"/>
      <c r="J1824" s="52"/>
      <c r="K1824" s="100"/>
      <c r="L1824" s="36"/>
      <c r="M1824" s="36"/>
    </row>
    <row r="1825" spans="2:13" hidden="1">
      <c r="B1825" s="119">
        <v>1186</v>
      </c>
      <c r="C1825" s="119" t="s">
        <v>106</v>
      </c>
      <c r="D1825" s="119" t="s">
        <v>118</v>
      </c>
      <c r="E1825" s="29" t="s">
        <v>5</v>
      </c>
      <c r="F1825" s="119" t="s">
        <v>155</v>
      </c>
      <c r="G1825" s="119" t="s">
        <v>158</v>
      </c>
      <c r="H1825" s="119" t="s">
        <v>359</v>
      </c>
      <c r="I1825" s="53"/>
      <c r="J1825" s="52"/>
      <c r="K1825" s="100"/>
      <c r="L1825" s="36"/>
      <c r="M1825" s="36"/>
    </row>
    <row r="1826" spans="2:13" hidden="1">
      <c r="B1826" s="119">
        <v>1187</v>
      </c>
      <c r="C1826" s="119" t="s">
        <v>106</v>
      </c>
      <c r="D1826" s="119" t="s">
        <v>118</v>
      </c>
      <c r="E1826" s="29" t="s">
        <v>5</v>
      </c>
      <c r="F1826" s="119" t="s">
        <v>155</v>
      </c>
      <c r="G1826" s="119" t="s">
        <v>158</v>
      </c>
      <c r="H1826" s="119" t="s">
        <v>359</v>
      </c>
      <c r="I1826" s="53"/>
      <c r="J1826" s="52"/>
      <c r="K1826" s="100"/>
      <c r="L1826" s="36"/>
      <c r="M1826" s="36"/>
    </row>
    <row r="1827" spans="2:13">
      <c r="B1827" s="119">
        <v>1188</v>
      </c>
      <c r="C1827" s="119" t="s">
        <v>609</v>
      </c>
      <c r="D1827" s="119" t="s">
        <v>118</v>
      </c>
      <c r="E1827" s="29" t="s">
        <v>5</v>
      </c>
      <c r="F1827" s="119" t="s">
        <v>61</v>
      </c>
      <c r="G1827" s="119" t="s">
        <v>729</v>
      </c>
      <c r="H1827" s="119" t="s">
        <v>359</v>
      </c>
      <c r="I1827" s="53">
        <v>44223</v>
      </c>
      <c r="J1827" s="52" t="s">
        <v>450</v>
      </c>
      <c r="K1827" s="100"/>
      <c r="L1827" s="36"/>
      <c r="M1827" s="36"/>
    </row>
    <row r="1828" spans="2:13">
      <c r="B1828" s="119">
        <v>1189</v>
      </c>
      <c r="C1828" s="119" t="s">
        <v>609</v>
      </c>
      <c r="D1828" s="119" t="s">
        <v>118</v>
      </c>
      <c r="E1828" s="29" t="s">
        <v>5</v>
      </c>
      <c r="F1828" s="119" t="s">
        <v>61</v>
      </c>
      <c r="G1828" s="119" t="s">
        <v>244</v>
      </c>
      <c r="H1828" s="119" t="s">
        <v>359</v>
      </c>
      <c r="I1828" s="53">
        <v>44223</v>
      </c>
      <c r="J1828" s="52" t="s">
        <v>449</v>
      </c>
      <c r="K1828" s="100"/>
      <c r="L1828" s="36"/>
      <c r="M1828" s="36"/>
    </row>
    <row r="1829" spans="2:13" hidden="1">
      <c r="B1829" s="119">
        <v>1190</v>
      </c>
      <c r="C1829" s="119" t="s">
        <v>106</v>
      </c>
      <c r="D1829" s="119" t="s">
        <v>118</v>
      </c>
      <c r="E1829" s="29" t="s">
        <v>5</v>
      </c>
      <c r="F1829" s="119" t="s">
        <v>61</v>
      </c>
      <c r="G1829" s="119" t="s">
        <v>161</v>
      </c>
      <c r="H1829" s="119" t="s">
        <v>359</v>
      </c>
      <c r="I1829" s="53"/>
      <c r="J1829" s="52"/>
      <c r="K1829" s="100"/>
      <c r="L1829" s="36"/>
      <c r="M1829" s="36"/>
    </row>
    <row r="1830" spans="2:13" hidden="1">
      <c r="B1830" s="119">
        <v>1191</v>
      </c>
      <c r="C1830" s="119" t="s">
        <v>106</v>
      </c>
      <c r="D1830" s="119" t="s">
        <v>118</v>
      </c>
      <c r="E1830" s="29" t="s">
        <v>5</v>
      </c>
      <c r="F1830" s="119" t="s">
        <v>61</v>
      </c>
      <c r="G1830" s="119" t="s">
        <v>61</v>
      </c>
      <c r="H1830" s="119" t="s">
        <v>359</v>
      </c>
      <c r="I1830" s="53"/>
      <c r="J1830" s="52"/>
      <c r="K1830" s="100"/>
      <c r="L1830" s="36"/>
      <c r="M1830" s="36"/>
    </row>
    <row r="1831" spans="2:13" hidden="1">
      <c r="B1831" s="119">
        <v>1192</v>
      </c>
      <c r="C1831" s="119" t="s">
        <v>106</v>
      </c>
      <c r="D1831" s="119" t="s">
        <v>118</v>
      </c>
      <c r="E1831" s="29" t="s">
        <v>5</v>
      </c>
      <c r="F1831" s="119" t="s">
        <v>61</v>
      </c>
      <c r="G1831" s="119" t="s">
        <v>61</v>
      </c>
      <c r="H1831" s="119" t="s">
        <v>359</v>
      </c>
      <c r="I1831" s="53"/>
      <c r="J1831" s="52"/>
      <c r="K1831" s="100"/>
      <c r="L1831" s="36"/>
      <c r="M1831" s="36"/>
    </row>
    <row r="1832" spans="2:13">
      <c r="B1832" s="119">
        <v>1193</v>
      </c>
      <c r="C1832" s="119" t="s">
        <v>609</v>
      </c>
      <c r="D1832" s="119" t="s">
        <v>118</v>
      </c>
      <c r="E1832" s="29" t="s">
        <v>5</v>
      </c>
      <c r="F1832" s="119" t="s">
        <v>61</v>
      </c>
      <c r="G1832" s="119" t="s">
        <v>61</v>
      </c>
      <c r="H1832" s="119" t="s">
        <v>359</v>
      </c>
      <c r="I1832" s="53">
        <v>44223</v>
      </c>
      <c r="J1832" s="52" t="s">
        <v>450</v>
      </c>
      <c r="K1832" s="100"/>
      <c r="L1832" s="36"/>
      <c r="M1832" s="36"/>
    </row>
    <row r="1833" spans="2:13" hidden="1">
      <c r="B1833" s="119">
        <v>1194</v>
      </c>
      <c r="C1833" s="119" t="s">
        <v>106</v>
      </c>
      <c r="D1833" s="119" t="s">
        <v>118</v>
      </c>
      <c r="E1833" s="29" t="s">
        <v>5</v>
      </c>
      <c r="F1833" s="119" t="s">
        <v>61</v>
      </c>
      <c r="G1833" s="119" t="s">
        <v>61</v>
      </c>
      <c r="H1833" s="119" t="s">
        <v>359</v>
      </c>
      <c r="I1833" s="53"/>
      <c r="J1833" s="52"/>
      <c r="K1833" s="100"/>
      <c r="L1833" s="36"/>
      <c r="M1833" s="36"/>
    </row>
    <row r="1834" spans="2:13" hidden="1">
      <c r="B1834" s="119">
        <v>1195</v>
      </c>
      <c r="C1834" s="119" t="s">
        <v>106</v>
      </c>
      <c r="D1834" s="119" t="s">
        <v>118</v>
      </c>
      <c r="E1834" s="29" t="s">
        <v>5</v>
      </c>
      <c r="F1834" s="119" t="s">
        <v>61</v>
      </c>
      <c r="G1834" s="119" t="s">
        <v>163</v>
      </c>
      <c r="H1834" s="119" t="s">
        <v>359</v>
      </c>
      <c r="I1834" s="53"/>
      <c r="J1834" s="52"/>
      <c r="K1834" s="100"/>
      <c r="L1834" s="36"/>
      <c r="M1834" s="36"/>
    </row>
    <row r="1835" spans="2:13" hidden="1">
      <c r="B1835" s="119">
        <v>1196</v>
      </c>
      <c r="C1835" s="119" t="s">
        <v>106</v>
      </c>
      <c r="D1835" s="119" t="s">
        <v>118</v>
      </c>
      <c r="E1835" s="29" t="s">
        <v>5</v>
      </c>
      <c r="F1835" s="119" t="s">
        <v>61</v>
      </c>
      <c r="G1835" s="119" t="s">
        <v>613</v>
      </c>
      <c r="H1835" s="119" t="s">
        <v>359</v>
      </c>
      <c r="I1835" s="53"/>
      <c r="J1835" s="52"/>
      <c r="K1835" s="100"/>
      <c r="L1835" s="36"/>
      <c r="M1835" s="36"/>
    </row>
    <row r="1836" spans="2:13">
      <c r="B1836" s="119">
        <v>1197</v>
      </c>
      <c r="C1836" s="119" t="s">
        <v>609</v>
      </c>
      <c r="D1836" s="119" t="s">
        <v>118</v>
      </c>
      <c r="E1836" s="29" t="s">
        <v>5</v>
      </c>
      <c r="F1836" s="119" t="s">
        <v>61</v>
      </c>
      <c r="G1836" s="119" t="s">
        <v>730</v>
      </c>
      <c r="H1836" s="119" t="s">
        <v>359</v>
      </c>
      <c r="I1836" s="53">
        <v>44223</v>
      </c>
      <c r="J1836" s="52" t="s">
        <v>449</v>
      </c>
      <c r="K1836" s="100"/>
      <c r="L1836" s="36"/>
      <c r="M1836" s="36"/>
    </row>
    <row r="1837" spans="2:13" hidden="1">
      <c r="B1837" s="119">
        <v>1198</v>
      </c>
      <c r="C1837" s="119" t="s">
        <v>106</v>
      </c>
      <c r="D1837" s="119" t="s">
        <v>118</v>
      </c>
      <c r="E1837" s="29" t="s">
        <v>5</v>
      </c>
      <c r="F1837" s="119" t="s">
        <v>167</v>
      </c>
      <c r="G1837" s="119" t="s">
        <v>167</v>
      </c>
      <c r="H1837" s="119" t="s">
        <v>359</v>
      </c>
      <c r="I1837" s="53"/>
      <c r="J1837" s="52"/>
      <c r="K1837" s="100"/>
      <c r="L1837" s="36"/>
      <c r="M1837" s="36"/>
    </row>
    <row r="1838" spans="2:13" hidden="1">
      <c r="B1838" s="119">
        <v>1199</v>
      </c>
      <c r="C1838" s="119" t="s">
        <v>106</v>
      </c>
      <c r="D1838" s="119" t="s">
        <v>118</v>
      </c>
      <c r="E1838" s="29" t="s">
        <v>5</v>
      </c>
      <c r="F1838" s="119" t="s">
        <v>22</v>
      </c>
      <c r="G1838" s="119" t="s">
        <v>395</v>
      </c>
      <c r="H1838" s="119" t="s">
        <v>359</v>
      </c>
      <c r="I1838" s="53"/>
      <c r="J1838" s="52"/>
      <c r="K1838" s="100"/>
      <c r="L1838" s="36"/>
      <c r="M1838" s="36"/>
    </row>
    <row r="1839" spans="2:13" hidden="1">
      <c r="B1839" s="119">
        <v>1200</v>
      </c>
      <c r="C1839" s="119" t="s">
        <v>106</v>
      </c>
      <c r="D1839" s="119" t="s">
        <v>118</v>
      </c>
      <c r="E1839" s="29" t="s">
        <v>5</v>
      </c>
      <c r="F1839" s="119" t="s">
        <v>22</v>
      </c>
      <c r="G1839" s="119" t="s">
        <v>299</v>
      </c>
      <c r="H1839" s="119" t="s">
        <v>359</v>
      </c>
      <c r="I1839" s="53"/>
      <c r="J1839" s="52"/>
      <c r="K1839" s="100"/>
      <c r="L1839" s="36"/>
      <c r="M1839" s="36"/>
    </row>
    <row r="1840" spans="2:13" hidden="1">
      <c r="B1840" s="119">
        <v>1201</v>
      </c>
      <c r="C1840" s="119" t="s">
        <v>106</v>
      </c>
      <c r="D1840" s="119" t="s">
        <v>118</v>
      </c>
      <c r="E1840" s="29" t="s">
        <v>5</v>
      </c>
      <c r="F1840" s="119" t="s">
        <v>22</v>
      </c>
      <c r="G1840" s="119" t="s">
        <v>731</v>
      </c>
      <c r="H1840" s="119" t="s">
        <v>359</v>
      </c>
      <c r="I1840" s="53"/>
      <c r="J1840" s="52"/>
      <c r="K1840" s="100"/>
      <c r="L1840" s="36"/>
      <c r="M1840" s="36"/>
    </row>
    <row r="1841" spans="2:13" hidden="1">
      <c r="B1841" s="119">
        <v>1202</v>
      </c>
      <c r="C1841" s="119" t="s">
        <v>106</v>
      </c>
      <c r="D1841" s="119" t="s">
        <v>118</v>
      </c>
      <c r="E1841" s="29" t="s">
        <v>5</v>
      </c>
      <c r="F1841" s="119" t="s">
        <v>22</v>
      </c>
      <c r="G1841" s="119" t="s">
        <v>245</v>
      </c>
      <c r="H1841" s="119" t="s">
        <v>359</v>
      </c>
      <c r="I1841" s="53"/>
      <c r="J1841" s="52"/>
      <c r="K1841" s="100"/>
      <c r="L1841" s="36"/>
      <c r="M1841" s="36"/>
    </row>
    <row r="1842" spans="2:13" hidden="1">
      <c r="B1842" s="119">
        <v>1203</v>
      </c>
      <c r="C1842" s="119" t="s">
        <v>106</v>
      </c>
      <c r="D1842" s="119" t="s">
        <v>118</v>
      </c>
      <c r="E1842" s="29" t="s">
        <v>5</v>
      </c>
      <c r="F1842" s="119" t="s">
        <v>22</v>
      </c>
      <c r="G1842" s="119" t="s">
        <v>22</v>
      </c>
      <c r="H1842" s="119" t="s">
        <v>359</v>
      </c>
      <c r="I1842" s="53"/>
      <c r="J1842" s="52"/>
      <c r="K1842" s="100"/>
      <c r="L1842" s="36"/>
      <c r="M1842" s="36"/>
    </row>
    <row r="1843" spans="2:13">
      <c r="B1843" s="119">
        <v>1204</v>
      </c>
      <c r="C1843" s="119" t="s">
        <v>609</v>
      </c>
      <c r="D1843" s="119" t="s">
        <v>118</v>
      </c>
      <c r="E1843" s="29" t="s">
        <v>5</v>
      </c>
      <c r="F1843" s="119" t="s">
        <v>22</v>
      </c>
      <c r="G1843" s="119" t="s">
        <v>22</v>
      </c>
      <c r="H1843" s="119" t="s">
        <v>359</v>
      </c>
      <c r="I1843" s="53">
        <v>44223</v>
      </c>
      <c r="J1843" s="52" t="s">
        <v>449</v>
      </c>
      <c r="K1843" s="100"/>
      <c r="L1843" s="36"/>
      <c r="M1843" s="36"/>
    </row>
    <row r="1844" spans="2:13" hidden="1">
      <c r="B1844" s="119">
        <v>1205</v>
      </c>
      <c r="C1844" s="119" t="s">
        <v>106</v>
      </c>
      <c r="D1844" s="119" t="s">
        <v>118</v>
      </c>
      <c r="E1844" s="29" t="s">
        <v>5</v>
      </c>
      <c r="F1844" s="119" t="s">
        <v>22</v>
      </c>
      <c r="G1844" s="119" t="s">
        <v>22</v>
      </c>
      <c r="H1844" s="119" t="s">
        <v>359</v>
      </c>
      <c r="I1844" s="53"/>
      <c r="J1844" s="52"/>
      <c r="K1844" s="100"/>
      <c r="L1844" s="36"/>
      <c r="M1844" s="36"/>
    </row>
    <row r="1845" spans="2:13" hidden="1">
      <c r="B1845" s="119">
        <v>1206</v>
      </c>
      <c r="C1845" s="119" t="s">
        <v>106</v>
      </c>
      <c r="D1845" s="119" t="s">
        <v>118</v>
      </c>
      <c r="E1845" s="29" t="s">
        <v>5</v>
      </c>
      <c r="F1845" s="119" t="s">
        <v>22</v>
      </c>
      <c r="G1845" s="119" t="s">
        <v>22</v>
      </c>
      <c r="H1845" s="119" t="s">
        <v>359</v>
      </c>
      <c r="I1845" s="53"/>
      <c r="J1845" s="52"/>
      <c r="K1845" s="100"/>
      <c r="L1845" s="36"/>
      <c r="M1845" s="36"/>
    </row>
    <row r="1846" spans="2:13" hidden="1">
      <c r="B1846" s="119">
        <v>1207</v>
      </c>
      <c r="C1846" s="119" t="s">
        <v>106</v>
      </c>
      <c r="D1846" s="119" t="s">
        <v>118</v>
      </c>
      <c r="E1846" s="29" t="s">
        <v>5</v>
      </c>
      <c r="F1846" s="119" t="s">
        <v>22</v>
      </c>
      <c r="G1846" s="119" t="s">
        <v>732</v>
      </c>
      <c r="H1846" s="119" t="s">
        <v>359</v>
      </c>
      <c r="I1846" s="53"/>
      <c r="J1846" s="52"/>
      <c r="K1846" s="100"/>
      <c r="L1846" s="36"/>
      <c r="M1846" s="36"/>
    </row>
    <row r="1847" spans="2:13" hidden="1">
      <c r="B1847" s="119">
        <v>1208</v>
      </c>
      <c r="C1847" s="119" t="s">
        <v>106</v>
      </c>
      <c r="D1847" s="119" t="s">
        <v>118</v>
      </c>
      <c r="E1847" s="29" t="s">
        <v>5</v>
      </c>
      <c r="F1847" s="119" t="s">
        <v>22</v>
      </c>
      <c r="G1847" s="119" t="s">
        <v>620</v>
      </c>
      <c r="H1847" s="119" t="s">
        <v>359</v>
      </c>
      <c r="I1847" s="53"/>
      <c r="J1847" s="52"/>
      <c r="K1847" s="100"/>
      <c r="L1847" s="36"/>
      <c r="M1847" s="36"/>
    </row>
    <row r="1848" spans="2:13" hidden="1">
      <c r="B1848" s="119">
        <v>1209</v>
      </c>
      <c r="C1848" s="119" t="s">
        <v>106</v>
      </c>
      <c r="D1848" s="119" t="s">
        <v>118</v>
      </c>
      <c r="E1848" s="29" t="s">
        <v>5</v>
      </c>
      <c r="F1848" s="119" t="s">
        <v>22</v>
      </c>
      <c r="G1848" s="119" t="s">
        <v>620</v>
      </c>
      <c r="H1848" s="119" t="s">
        <v>359</v>
      </c>
      <c r="I1848" s="53"/>
      <c r="J1848" s="52"/>
      <c r="K1848" s="100"/>
      <c r="L1848" s="36"/>
      <c r="M1848" s="36"/>
    </row>
    <row r="1849" spans="2:13" hidden="1">
      <c r="B1849" s="119">
        <v>1210</v>
      </c>
      <c r="C1849" s="119" t="s">
        <v>106</v>
      </c>
      <c r="D1849" s="119" t="s">
        <v>118</v>
      </c>
      <c r="E1849" s="29" t="s">
        <v>5</v>
      </c>
      <c r="F1849" s="119" t="s">
        <v>179</v>
      </c>
      <c r="G1849" s="119" t="s">
        <v>180</v>
      </c>
      <c r="H1849" s="119" t="s">
        <v>359</v>
      </c>
      <c r="I1849" s="53"/>
      <c r="J1849" s="52"/>
      <c r="K1849" s="100"/>
      <c r="L1849" s="36"/>
      <c r="M1849" s="36"/>
    </row>
    <row r="1850" spans="2:13" hidden="1">
      <c r="B1850" s="119">
        <v>1211</v>
      </c>
      <c r="C1850" s="119" t="s">
        <v>106</v>
      </c>
      <c r="D1850" s="119" t="s">
        <v>118</v>
      </c>
      <c r="E1850" s="29" t="s">
        <v>5</v>
      </c>
      <c r="F1850" s="119" t="s">
        <v>179</v>
      </c>
      <c r="G1850" s="119" t="s">
        <v>180</v>
      </c>
      <c r="H1850" s="119" t="s">
        <v>359</v>
      </c>
      <c r="I1850" s="53"/>
      <c r="J1850" s="52"/>
      <c r="K1850" s="100"/>
      <c r="L1850" s="36"/>
      <c r="M1850" s="36"/>
    </row>
    <row r="1851" spans="2:13" hidden="1">
      <c r="B1851" s="119">
        <v>1212</v>
      </c>
      <c r="C1851" s="119" t="s">
        <v>106</v>
      </c>
      <c r="D1851" s="119" t="s">
        <v>118</v>
      </c>
      <c r="E1851" s="29" t="s">
        <v>5</v>
      </c>
      <c r="F1851" s="119" t="s">
        <v>179</v>
      </c>
      <c r="G1851" s="119" t="s">
        <v>181</v>
      </c>
      <c r="H1851" s="119" t="s">
        <v>359</v>
      </c>
      <c r="I1851" s="53"/>
      <c r="J1851" s="52"/>
      <c r="K1851" s="100"/>
      <c r="L1851" s="36"/>
      <c r="M1851" s="36"/>
    </row>
    <row r="1852" spans="2:13">
      <c r="B1852" s="119">
        <v>1213</v>
      </c>
      <c r="C1852" s="119" t="s">
        <v>609</v>
      </c>
      <c r="D1852" s="119" t="s">
        <v>118</v>
      </c>
      <c r="E1852" s="29" t="s">
        <v>5</v>
      </c>
      <c r="F1852" s="119" t="s">
        <v>179</v>
      </c>
      <c r="G1852" s="119" t="s">
        <v>733</v>
      </c>
      <c r="H1852" s="119" t="s">
        <v>359</v>
      </c>
      <c r="I1852" s="53">
        <v>44224</v>
      </c>
      <c r="J1852" s="52" t="s">
        <v>449</v>
      </c>
      <c r="K1852" s="100"/>
      <c r="L1852" s="36"/>
      <c r="M1852" s="36"/>
    </row>
    <row r="1853" spans="2:13" hidden="1">
      <c r="B1853" s="119">
        <v>1214</v>
      </c>
      <c r="C1853" s="119" t="s">
        <v>106</v>
      </c>
      <c r="D1853" s="119" t="s">
        <v>118</v>
      </c>
      <c r="E1853" s="29" t="s">
        <v>5</v>
      </c>
      <c r="F1853" s="119" t="s">
        <v>24</v>
      </c>
      <c r="G1853" s="119" t="s">
        <v>734</v>
      </c>
      <c r="H1853" s="119" t="s">
        <v>359</v>
      </c>
      <c r="I1853" s="53"/>
      <c r="J1853" s="52"/>
      <c r="K1853" s="100"/>
      <c r="L1853" s="36"/>
      <c r="M1853" s="36"/>
    </row>
    <row r="1854" spans="2:13" hidden="1">
      <c r="B1854" s="119">
        <v>1215</v>
      </c>
      <c r="C1854" s="119" t="s">
        <v>106</v>
      </c>
      <c r="D1854" s="119" t="s">
        <v>118</v>
      </c>
      <c r="E1854" s="29" t="s">
        <v>5</v>
      </c>
      <c r="F1854" s="119" t="s">
        <v>24</v>
      </c>
      <c r="G1854" s="119" t="s">
        <v>304</v>
      </c>
      <c r="H1854" s="119" t="s">
        <v>359</v>
      </c>
      <c r="I1854" s="53"/>
      <c r="J1854" s="52"/>
      <c r="K1854" s="100"/>
      <c r="L1854" s="36"/>
      <c r="M1854" s="36"/>
    </row>
    <row r="1855" spans="2:13">
      <c r="B1855" s="119">
        <v>1216</v>
      </c>
      <c r="C1855" s="119" t="s">
        <v>609</v>
      </c>
      <c r="D1855" s="119" t="s">
        <v>118</v>
      </c>
      <c r="E1855" s="29" t="s">
        <v>5</v>
      </c>
      <c r="F1855" s="119" t="s">
        <v>24</v>
      </c>
      <c r="G1855" s="119" t="s">
        <v>192</v>
      </c>
      <c r="H1855" s="119" t="s">
        <v>359</v>
      </c>
      <c r="I1855" s="53">
        <v>44224</v>
      </c>
      <c r="J1855" s="52" t="s">
        <v>450</v>
      </c>
      <c r="K1855" s="100"/>
      <c r="L1855" s="36"/>
      <c r="M1855" s="36"/>
    </row>
    <row r="1856" spans="2:13" hidden="1">
      <c r="B1856" s="119">
        <v>1217</v>
      </c>
      <c r="C1856" s="119" t="s">
        <v>106</v>
      </c>
      <c r="D1856" s="119" t="s">
        <v>118</v>
      </c>
      <c r="E1856" s="29" t="s">
        <v>5</v>
      </c>
      <c r="F1856" s="119" t="s">
        <v>24</v>
      </c>
      <c r="G1856" s="119" t="s">
        <v>192</v>
      </c>
      <c r="H1856" s="119" t="s">
        <v>359</v>
      </c>
      <c r="I1856" s="53"/>
      <c r="J1856" s="52"/>
      <c r="K1856" s="100"/>
      <c r="L1856" s="36"/>
      <c r="M1856" s="36"/>
    </row>
    <row r="1857" spans="2:13" hidden="1">
      <c r="B1857" s="119">
        <v>1218</v>
      </c>
      <c r="C1857" s="119" t="s">
        <v>106</v>
      </c>
      <c r="D1857" s="119" t="s">
        <v>118</v>
      </c>
      <c r="E1857" s="29" t="s">
        <v>5</v>
      </c>
      <c r="F1857" s="119" t="s">
        <v>24</v>
      </c>
      <c r="G1857" s="119" t="s">
        <v>192</v>
      </c>
      <c r="H1857" s="119" t="s">
        <v>359</v>
      </c>
      <c r="I1857" s="53"/>
      <c r="J1857" s="52"/>
      <c r="K1857" s="100"/>
      <c r="L1857" s="36"/>
      <c r="M1857" s="36"/>
    </row>
    <row r="1858" spans="2:13">
      <c r="B1858" s="119">
        <v>1219</v>
      </c>
      <c r="C1858" s="119" t="s">
        <v>609</v>
      </c>
      <c r="D1858" s="119" t="s">
        <v>118</v>
      </c>
      <c r="E1858" s="29" t="s">
        <v>5</v>
      </c>
      <c r="F1858" s="119" t="s">
        <v>24</v>
      </c>
      <c r="G1858" s="119" t="s">
        <v>192</v>
      </c>
      <c r="H1858" s="119" t="s">
        <v>359</v>
      </c>
      <c r="I1858" s="53">
        <v>44224</v>
      </c>
      <c r="J1858" s="52" t="s">
        <v>450</v>
      </c>
      <c r="K1858" s="100"/>
      <c r="L1858" s="36"/>
      <c r="M1858" s="36"/>
    </row>
    <row r="1859" spans="2:13">
      <c r="B1859" s="119">
        <v>1220</v>
      </c>
      <c r="C1859" s="119" t="s">
        <v>609</v>
      </c>
      <c r="D1859" s="119" t="s">
        <v>118</v>
      </c>
      <c r="E1859" s="29" t="s">
        <v>5</v>
      </c>
      <c r="F1859" s="119" t="s">
        <v>24</v>
      </c>
      <c r="G1859" s="119" t="s">
        <v>193</v>
      </c>
      <c r="H1859" s="119" t="s">
        <v>359</v>
      </c>
      <c r="I1859" s="53">
        <v>44224</v>
      </c>
      <c r="J1859" s="52" t="s">
        <v>449</v>
      </c>
      <c r="K1859" s="100"/>
      <c r="L1859" s="36"/>
      <c r="M1859" s="36"/>
    </row>
    <row r="1860" spans="2:13" hidden="1">
      <c r="B1860" s="119">
        <v>1221</v>
      </c>
      <c r="C1860" s="119" t="s">
        <v>106</v>
      </c>
      <c r="D1860" s="119" t="s">
        <v>118</v>
      </c>
      <c r="E1860" s="29" t="s">
        <v>5</v>
      </c>
      <c r="F1860" s="119" t="s">
        <v>24</v>
      </c>
      <c r="G1860" s="119" t="s">
        <v>254</v>
      </c>
      <c r="H1860" s="119" t="s">
        <v>359</v>
      </c>
      <c r="I1860" s="53"/>
      <c r="J1860" s="52"/>
      <c r="K1860" s="100"/>
      <c r="L1860" s="36"/>
      <c r="M1860" s="36"/>
    </row>
    <row r="1861" spans="2:13">
      <c r="B1861" s="119">
        <v>1222</v>
      </c>
      <c r="C1861" s="119" t="s">
        <v>609</v>
      </c>
      <c r="D1861" s="119" t="s">
        <v>118</v>
      </c>
      <c r="E1861" s="29" t="s">
        <v>5</v>
      </c>
      <c r="F1861" s="119" t="s">
        <v>24</v>
      </c>
      <c r="G1861" s="119" t="s">
        <v>196</v>
      </c>
      <c r="H1861" s="119" t="s">
        <v>359</v>
      </c>
      <c r="I1861" s="53">
        <v>44224</v>
      </c>
      <c r="J1861" s="52" t="s">
        <v>450</v>
      </c>
      <c r="K1861" s="100"/>
      <c r="L1861" s="36"/>
      <c r="M1861" s="36"/>
    </row>
    <row r="1862" spans="2:13">
      <c r="B1862" s="119">
        <v>1223</v>
      </c>
      <c r="C1862" s="119" t="s">
        <v>609</v>
      </c>
      <c r="D1862" s="119" t="s">
        <v>118</v>
      </c>
      <c r="E1862" s="29" t="s">
        <v>5</v>
      </c>
      <c r="F1862" s="119" t="s">
        <v>59</v>
      </c>
      <c r="G1862" s="119" t="s">
        <v>735</v>
      </c>
      <c r="H1862" s="119" t="s">
        <v>359</v>
      </c>
      <c r="I1862" s="53">
        <v>44224</v>
      </c>
      <c r="J1862" s="52" t="s">
        <v>450</v>
      </c>
      <c r="K1862" s="100"/>
      <c r="L1862" s="36"/>
      <c r="M1862" s="36"/>
    </row>
    <row r="1863" spans="2:13">
      <c r="B1863" s="119">
        <v>1224</v>
      </c>
      <c r="C1863" s="119" t="s">
        <v>609</v>
      </c>
      <c r="D1863" s="119" t="s">
        <v>118</v>
      </c>
      <c r="E1863" s="29" t="s">
        <v>5</v>
      </c>
      <c r="F1863" s="119" t="s">
        <v>59</v>
      </c>
      <c r="G1863" s="119" t="s">
        <v>59</v>
      </c>
      <c r="H1863" s="119" t="s">
        <v>359</v>
      </c>
      <c r="I1863" s="53">
        <v>44224</v>
      </c>
      <c r="J1863" s="52" t="s">
        <v>449</v>
      </c>
      <c r="K1863" s="100"/>
      <c r="L1863" s="36"/>
      <c r="M1863" s="36"/>
    </row>
    <row r="1864" spans="2:13">
      <c r="B1864" s="119">
        <v>1225</v>
      </c>
      <c r="C1864" s="119" t="s">
        <v>609</v>
      </c>
      <c r="D1864" s="119" t="s">
        <v>118</v>
      </c>
      <c r="E1864" s="29" t="s">
        <v>5</v>
      </c>
      <c r="F1864" s="119" t="s">
        <v>59</v>
      </c>
      <c r="G1864" s="119" t="s">
        <v>59</v>
      </c>
      <c r="H1864" s="119" t="s">
        <v>359</v>
      </c>
      <c r="I1864" s="53">
        <v>44224</v>
      </c>
      <c r="J1864" s="52" t="s">
        <v>449</v>
      </c>
      <c r="K1864" s="100"/>
      <c r="L1864" s="36"/>
      <c r="M1864" s="36"/>
    </row>
    <row r="1865" spans="2:13" hidden="1">
      <c r="B1865" s="119">
        <v>1226</v>
      </c>
      <c r="C1865" s="119" t="s">
        <v>106</v>
      </c>
      <c r="D1865" s="119" t="s">
        <v>118</v>
      </c>
      <c r="E1865" s="29" t="s">
        <v>5</v>
      </c>
      <c r="F1865" s="119" t="s">
        <v>59</v>
      </c>
      <c r="G1865" s="119" t="s">
        <v>59</v>
      </c>
      <c r="H1865" s="119" t="s">
        <v>359</v>
      </c>
      <c r="I1865" s="53"/>
      <c r="J1865" s="52"/>
      <c r="K1865" s="100"/>
      <c r="L1865" s="36"/>
      <c r="M1865" s="36"/>
    </row>
    <row r="1866" spans="2:13" hidden="1">
      <c r="B1866" s="119">
        <v>1227</v>
      </c>
      <c r="C1866" s="119" t="s">
        <v>106</v>
      </c>
      <c r="D1866" s="119" t="s">
        <v>118</v>
      </c>
      <c r="E1866" s="29" t="s">
        <v>5</v>
      </c>
      <c r="F1866" s="119" t="s">
        <v>204</v>
      </c>
      <c r="G1866" s="119" t="s">
        <v>204</v>
      </c>
      <c r="H1866" s="119" t="s">
        <v>359</v>
      </c>
      <c r="I1866" s="53"/>
      <c r="J1866" s="52"/>
      <c r="K1866" s="100"/>
      <c r="L1866" s="36"/>
      <c r="M1866" s="36"/>
    </row>
    <row r="1867" spans="2:13" hidden="1">
      <c r="B1867" s="119">
        <v>1228</v>
      </c>
      <c r="C1867" s="119" t="s">
        <v>106</v>
      </c>
      <c r="D1867" s="119" t="s">
        <v>118</v>
      </c>
      <c r="E1867" s="29" t="s">
        <v>5</v>
      </c>
      <c r="F1867" s="119" t="s">
        <v>206</v>
      </c>
      <c r="G1867" s="119" t="s">
        <v>632</v>
      </c>
      <c r="H1867" s="119" t="s">
        <v>359</v>
      </c>
      <c r="I1867" s="53"/>
      <c r="J1867" s="52"/>
      <c r="K1867" s="100"/>
      <c r="L1867" s="36"/>
      <c r="M1867" s="36"/>
    </row>
    <row r="1868" spans="2:13" hidden="1">
      <c r="B1868" s="119">
        <v>1229</v>
      </c>
      <c r="C1868" s="119" t="s">
        <v>106</v>
      </c>
      <c r="D1868" s="119" t="s">
        <v>118</v>
      </c>
      <c r="E1868" s="29" t="s">
        <v>5</v>
      </c>
      <c r="F1868" s="119" t="s">
        <v>206</v>
      </c>
      <c r="G1868" s="119" t="s">
        <v>209</v>
      </c>
      <c r="H1868" s="119" t="s">
        <v>359</v>
      </c>
      <c r="I1868" s="53"/>
      <c r="J1868" s="52"/>
      <c r="K1868" s="100"/>
      <c r="L1868" s="36"/>
      <c r="M1868" s="36"/>
    </row>
    <row r="1869" spans="2:13" hidden="1">
      <c r="B1869" s="119">
        <v>1230</v>
      </c>
      <c r="C1869" s="119" t="s">
        <v>106</v>
      </c>
      <c r="D1869" s="119" t="s">
        <v>118</v>
      </c>
      <c r="E1869" s="29" t="s">
        <v>5</v>
      </c>
      <c r="F1869" s="119" t="s">
        <v>206</v>
      </c>
      <c r="G1869" s="119" t="s">
        <v>212</v>
      </c>
      <c r="H1869" s="119" t="s">
        <v>359</v>
      </c>
      <c r="I1869" s="53"/>
      <c r="J1869" s="52"/>
      <c r="K1869" s="100"/>
      <c r="L1869" s="36"/>
      <c r="M1869" s="36"/>
    </row>
    <row r="1870" spans="2:13" hidden="1">
      <c r="B1870" s="119">
        <v>1231</v>
      </c>
      <c r="C1870" s="119" t="s">
        <v>106</v>
      </c>
      <c r="D1870" s="119" t="s">
        <v>118</v>
      </c>
      <c r="E1870" s="29" t="s">
        <v>5</v>
      </c>
      <c r="F1870" s="119" t="s">
        <v>206</v>
      </c>
      <c r="G1870" s="119" t="s">
        <v>212</v>
      </c>
      <c r="H1870" s="119" t="s">
        <v>359</v>
      </c>
      <c r="I1870" s="53"/>
      <c r="J1870" s="52"/>
      <c r="K1870" s="100"/>
      <c r="L1870" s="36"/>
      <c r="M1870" s="36"/>
    </row>
    <row r="1871" spans="2:13" hidden="1">
      <c r="B1871" s="119">
        <v>1232</v>
      </c>
      <c r="C1871" s="119" t="s">
        <v>106</v>
      </c>
      <c r="D1871" s="119" t="s">
        <v>118</v>
      </c>
      <c r="E1871" s="29" t="s">
        <v>5</v>
      </c>
      <c r="F1871" s="119" t="s">
        <v>206</v>
      </c>
      <c r="G1871" s="119" t="s">
        <v>212</v>
      </c>
      <c r="H1871" s="119" t="s">
        <v>359</v>
      </c>
      <c r="I1871" s="53"/>
      <c r="J1871" s="52"/>
      <c r="K1871" s="100"/>
      <c r="L1871" s="36"/>
      <c r="M1871" s="36"/>
    </row>
    <row r="1872" spans="2:13" hidden="1">
      <c r="B1872" s="119">
        <v>1233</v>
      </c>
      <c r="C1872" s="119" t="s">
        <v>106</v>
      </c>
      <c r="D1872" s="119" t="s">
        <v>118</v>
      </c>
      <c r="E1872" s="29" t="s">
        <v>5</v>
      </c>
      <c r="F1872" s="119" t="s">
        <v>206</v>
      </c>
      <c r="G1872" s="119" t="s">
        <v>404</v>
      </c>
      <c r="H1872" s="119" t="s">
        <v>359</v>
      </c>
      <c r="I1872" s="53"/>
      <c r="J1872" s="52"/>
      <c r="K1872" s="100"/>
      <c r="L1872" s="36"/>
      <c r="M1872" s="36"/>
    </row>
    <row r="1873" spans="2:13">
      <c r="B1873" s="119">
        <v>1234</v>
      </c>
      <c r="C1873" s="119" t="s">
        <v>609</v>
      </c>
      <c r="D1873" s="119" t="s">
        <v>118</v>
      </c>
      <c r="E1873" s="29" t="s">
        <v>5</v>
      </c>
      <c r="F1873" s="119" t="s">
        <v>206</v>
      </c>
      <c r="G1873" s="119" t="s">
        <v>214</v>
      </c>
      <c r="H1873" s="119" t="s">
        <v>359</v>
      </c>
      <c r="I1873" s="53">
        <v>44224</v>
      </c>
      <c r="J1873" s="52" t="s">
        <v>449</v>
      </c>
      <c r="K1873" s="100"/>
      <c r="L1873" s="36"/>
      <c r="M1873" s="36"/>
    </row>
    <row r="1874" spans="2:13">
      <c r="B1874" s="119">
        <v>1235</v>
      </c>
      <c r="C1874" s="119" t="s">
        <v>609</v>
      </c>
      <c r="D1874" s="119" t="s">
        <v>118</v>
      </c>
      <c r="E1874" s="29" t="s">
        <v>5</v>
      </c>
      <c r="F1874" s="119" t="s">
        <v>206</v>
      </c>
      <c r="G1874" s="119" t="s">
        <v>214</v>
      </c>
      <c r="H1874" s="119" t="s">
        <v>359</v>
      </c>
      <c r="I1874" s="53">
        <v>44229</v>
      </c>
      <c r="J1874" s="52" t="s">
        <v>450</v>
      </c>
      <c r="K1874" s="100"/>
      <c r="L1874" s="36"/>
      <c r="M1874" s="36"/>
    </row>
    <row r="1875" spans="2:13">
      <c r="B1875" s="119">
        <v>1236</v>
      </c>
      <c r="C1875" s="119" t="s">
        <v>609</v>
      </c>
      <c r="D1875" s="119" t="s">
        <v>118</v>
      </c>
      <c r="E1875" s="29" t="s">
        <v>5</v>
      </c>
      <c r="F1875" s="119" t="s">
        <v>206</v>
      </c>
      <c r="G1875" s="119" t="s">
        <v>214</v>
      </c>
      <c r="H1875" s="119" t="s">
        <v>359</v>
      </c>
      <c r="I1875" s="53">
        <v>44229</v>
      </c>
      <c r="J1875" s="52" t="s">
        <v>450</v>
      </c>
      <c r="K1875" s="100"/>
      <c r="L1875" s="36"/>
      <c r="M1875" s="36"/>
    </row>
    <row r="1876" spans="2:13" hidden="1">
      <c r="B1876" s="119">
        <v>1237</v>
      </c>
      <c r="C1876" s="119" t="s">
        <v>106</v>
      </c>
      <c r="D1876" s="119" t="s">
        <v>118</v>
      </c>
      <c r="E1876" s="29" t="s">
        <v>5</v>
      </c>
      <c r="F1876" s="119" t="s">
        <v>215</v>
      </c>
      <c r="G1876" s="119" t="s">
        <v>217</v>
      </c>
      <c r="H1876" s="119" t="s">
        <v>359</v>
      </c>
      <c r="I1876" s="53"/>
      <c r="J1876" s="52"/>
      <c r="K1876" s="100"/>
      <c r="L1876" s="36"/>
      <c r="M1876" s="36"/>
    </row>
    <row r="1877" spans="2:13" hidden="1">
      <c r="B1877" s="119">
        <v>1238</v>
      </c>
      <c r="C1877" s="119" t="s">
        <v>106</v>
      </c>
      <c r="D1877" s="119" t="s">
        <v>118</v>
      </c>
      <c r="E1877" s="29" t="s">
        <v>5</v>
      </c>
      <c r="F1877" s="119" t="s">
        <v>218</v>
      </c>
      <c r="G1877" s="119" t="s">
        <v>736</v>
      </c>
      <c r="H1877" s="119" t="s">
        <v>359</v>
      </c>
      <c r="I1877" s="53"/>
      <c r="J1877" s="52"/>
      <c r="K1877" s="100"/>
      <c r="L1877" s="36"/>
      <c r="M1877" s="36"/>
    </row>
    <row r="1878" spans="2:13" hidden="1">
      <c r="B1878" s="119">
        <v>1239</v>
      </c>
      <c r="C1878" s="119" t="s">
        <v>106</v>
      </c>
      <c r="D1878" s="119" t="s">
        <v>118</v>
      </c>
      <c r="E1878" s="29" t="s">
        <v>5</v>
      </c>
      <c r="F1878" s="119" t="s">
        <v>218</v>
      </c>
      <c r="G1878" s="119" t="s">
        <v>308</v>
      </c>
      <c r="H1878" s="119" t="s">
        <v>359</v>
      </c>
      <c r="I1878" s="53"/>
      <c r="J1878" s="52"/>
      <c r="K1878" s="100"/>
      <c r="L1878" s="36"/>
      <c r="M1878" s="36"/>
    </row>
    <row r="1879" spans="2:13">
      <c r="B1879" s="119">
        <v>1240</v>
      </c>
      <c r="C1879" s="119" t="s">
        <v>609</v>
      </c>
      <c r="D1879" s="119" t="s">
        <v>118</v>
      </c>
      <c r="E1879" s="29" t="s">
        <v>5</v>
      </c>
      <c r="F1879" s="119" t="s">
        <v>218</v>
      </c>
      <c r="G1879" s="119" t="s">
        <v>228</v>
      </c>
      <c r="H1879" s="119" t="s">
        <v>359</v>
      </c>
      <c r="I1879" s="53">
        <v>44229</v>
      </c>
      <c r="J1879" s="52" t="s">
        <v>450</v>
      </c>
      <c r="K1879" s="100"/>
      <c r="L1879" s="36"/>
      <c r="M1879" s="36"/>
    </row>
    <row r="1880" spans="2:13">
      <c r="B1880" s="119">
        <v>1241</v>
      </c>
      <c r="C1880" s="119" t="s">
        <v>609</v>
      </c>
      <c r="D1880" s="119" t="s">
        <v>118</v>
      </c>
      <c r="E1880" s="29" t="s">
        <v>5</v>
      </c>
      <c r="F1880" s="119" t="s">
        <v>167</v>
      </c>
      <c r="G1880" s="119" t="s">
        <v>309</v>
      </c>
      <c r="H1880" s="119" t="s">
        <v>359</v>
      </c>
      <c r="I1880" s="53">
        <v>44229</v>
      </c>
      <c r="J1880" s="52" t="s">
        <v>449</v>
      </c>
      <c r="K1880" s="100"/>
      <c r="L1880" s="36"/>
      <c r="M1880" s="36"/>
    </row>
    <row r="1881" spans="2:13" hidden="1">
      <c r="B1881" s="119">
        <v>1242</v>
      </c>
      <c r="C1881" s="119" t="s">
        <v>106</v>
      </c>
      <c r="D1881" s="119" t="s">
        <v>118</v>
      </c>
      <c r="E1881" s="29" t="s">
        <v>5</v>
      </c>
      <c r="F1881" s="119" t="s">
        <v>155</v>
      </c>
      <c r="G1881" s="119" t="s">
        <v>737</v>
      </c>
      <c r="H1881" s="119" t="s">
        <v>359</v>
      </c>
      <c r="I1881" s="53"/>
      <c r="J1881" s="52"/>
      <c r="K1881" s="100"/>
      <c r="L1881" s="36"/>
      <c r="M1881" s="36"/>
    </row>
    <row r="1882" spans="2:13" hidden="1">
      <c r="B1882" s="119">
        <v>1243</v>
      </c>
      <c r="C1882" s="119" t="s">
        <v>106</v>
      </c>
      <c r="D1882" s="119" t="s">
        <v>118</v>
      </c>
      <c r="E1882" s="29" t="s">
        <v>5</v>
      </c>
      <c r="F1882" s="119" t="s">
        <v>155</v>
      </c>
      <c r="G1882" s="119" t="s">
        <v>738</v>
      </c>
      <c r="H1882" s="119" t="s">
        <v>359</v>
      </c>
      <c r="I1882" s="53"/>
      <c r="J1882" s="52"/>
      <c r="K1882" s="100"/>
      <c r="L1882" s="36"/>
      <c r="M1882" s="36"/>
    </row>
    <row r="1883" spans="2:13" hidden="1">
      <c r="B1883" s="119">
        <v>1244</v>
      </c>
      <c r="C1883" s="119" t="s">
        <v>106</v>
      </c>
      <c r="D1883" s="119" t="s">
        <v>118</v>
      </c>
      <c r="E1883" s="29" t="s">
        <v>5</v>
      </c>
      <c r="F1883" s="119" t="s">
        <v>155</v>
      </c>
      <c r="G1883" s="119" t="s">
        <v>739</v>
      </c>
      <c r="H1883" s="119" t="s">
        <v>359</v>
      </c>
      <c r="I1883" s="53"/>
      <c r="J1883" s="52"/>
      <c r="K1883" s="100"/>
      <c r="L1883" s="36"/>
      <c r="M1883" s="36"/>
    </row>
    <row r="1884" spans="2:13">
      <c r="B1884" s="119">
        <v>1245</v>
      </c>
      <c r="C1884" s="119" t="s">
        <v>609</v>
      </c>
      <c r="D1884" s="119" t="s">
        <v>118</v>
      </c>
      <c r="E1884" s="29" t="s">
        <v>5</v>
      </c>
      <c r="F1884" s="119" t="s">
        <v>22</v>
      </c>
      <c r="G1884" s="119" t="s">
        <v>661</v>
      </c>
      <c r="H1884" s="119" t="s">
        <v>359</v>
      </c>
      <c r="I1884" s="53">
        <v>44229</v>
      </c>
      <c r="J1884" s="52" t="s">
        <v>450</v>
      </c>
      <c r="K1884" s="100"/>
      <c r="L1884" s="36"/>
      <c r="M1884" s="36"/>
    </row>
    <row r="1885" spans="2:13" hidden="1">
      <c r="B1885" s="119">
        <v>1246</v>
      </c>
      <c r="C1885" s="119" t="s">
        <v>106</v>
      </c>
      <c r="D1885" s="119" t="s">
        <v>118</v>
      </c>
      <c r="E1885" s="29" t="s">
        <v>5</v>
      </c>
      <c r="F1885" s="119" t="s">
        <v>22</v>
      </c>
      <c r="G1885" s="119" t="s">
        <v>740</v>
      </c>
      <c r="H1885" s="119" t="s">
        <v>359</v>
      </c>
      <c r="I1885" s="53"/>
      <c r="J1885" s="52"/>
      <c r="K1885" s="100"/>
      <c r="L1885" s="36"/>
      <c r="M1885" s="36"/>
    </row>
    <row r="1886" spans="2:13" hidden="1">
      <c r="B1886" s="119">
        <v>1247</v>
      </c>
      <c r="C1886" s="119" t="s">
        <v>106</v>
      </c>
      <c r="D1886" s="119" t="s">
        <v>118</v>
      </c>
      <c r="E1886" s="29" t="s">
        <v>5</v>
      </c>
      <c r="F1886" s="119" t="s">
        <v>24</v>
      </c>
      <c r="G1886" s="119" t="s">
        <v>741</v>
      </c>
      <c r="H1886" s="119" t="s">
        <v>359</v>
      </c>
      <c r="I1886" s="53"/>
      <c r="J1886" s="52"/>
      <c r="K1886" s="100"/>
      <c r="L1886" s="36"/>
      <c r="M1886" s="36"/>
    </row>
    <row r="1887" spans="2:13">
      <c r="B1887" s="119">
        <v>1248</v>
      </c>
      <c r="C1887" s="119" t="s">
        <v>609</v>
      </c>
      <c r="D1887" s="119" t="s">
        <v>118</v>
      </c>
      <c r="E1887" s="29" t="s">
        <v>5</v>
      </c>
      <c r="F1887" s="119" t="s">
        <v>24</v>
      </c>
      <c r="G1887" s="119" t="s">
        <v>268</v>
      </c>
      <c r="H1887" s="119" t="s">
        <v>359</v>
      </c>
      <c r="I1887" s="53">
        <v>44229</v>
      </c>
      <c r="J1887" s="52" t="s">
        <v>450</v>
      </c>
      <c r="K1887" s="100"/>
      <c r="L1887" s="36"/>
      <c r="M1887" s="36"/>
    </row>
    <row r="1888" spans="2:13" hidden="1">
      <c r="B1888" s="119">
        <v>1249</v>
      </c>
      <c r="C1888" s="119" t="s">
        <v>106</v>
      </c>
      <c r="D1888" s="119" t="s">
        <v>118</v>
      </c>
      <c r="E1888" s="29" t="s">
        <v>5</v>
      </c>
      <c r="F1888" s="119" t="s">
        <v>24</v>
      </c>
      <c r="G1888" s="119" t="s">
        <v>742</v>
      </c>
      <c r="H1888" s="119" t="s">
        <v>359</v>
      </c>
      <c r="I1888" s="53"/>
      <c r="J1888" s="52"/>
      <c r="K1888" s="100"/>
      <c r="L1888" s="36"/>
      <c r="M1888" s="36"/>
    </row>
    <row r="1889" spans="2:13" hidden="1">
      <c r="B1889" s="119">
        <v>1250</v>
      </c>
      <c r="C1889" s="119" t="s">
        <v>106</v>
      </c>
      <c r="D1889" s="119" t="s">
        <v>118</v>
      </c>
      <c r="E1889" s="29" t="s">
        <v>5</v>
      </c>
      <c r="F1889" s="119" t="s">
        <v>206</v>
      </c>
      <c r="G1889" s="119" t="s">
        <v>743</v>
      </c>
      <c r="H1889" s="119" t="s">
        <v>359</v>
      </c>
      <c r="I1889" s="53"/>
      <c r="J1889" s="52"/>
      <c r="K1889" s="100"/>
      <c r="L1889" s="36"/>
      <c r="M1889" s="36"/>
    </row>
    <row r="1890" spans="2:13" hidden="1">
      <c r="B1890" s="119">
        <v>1251</v>
      </c>
      <c r="C1890" s="119" t="s">
        <v>106</v>
      </c>
      <c r="D1890" s="119" t="s">
        <v>118</v>
      </c>
      <c r="E1890" s="29" t="s">
        <v>5</v>
      </c>
      <c r="F1890" s="119" t="s">
        <v>218</v>
      </c>
      <c r="G1890" s="119" t="s">
        <v>744</v>
      </c>
      <c r="H1890" s="119" t="s">
        <v>359</v>
      </c>
      <c r="I1890" s="53"/>
      <c r="J1890" s="52"/>
      <c r="K1890" s="100"/>
      <c r="L1890" s="36"/>
      <c r="M1890" s="36"/>
    </row>
    <row r="1891" spans="2:13" hidden="1">
      <c r="B1891" s="119">
        <v>1252</v>
      </c>
      <c r="C1891" s="119" t="s">
        <v>106</v>
      </c>
      <c r="D1891" s="119" t="s">
        <v>118</v>
      </c>
      <c r="E1891" s="29" t="s">
        <v>5</v>
      </c>
      <c r="F1891" s="119" t="s">
        <v>218</v>
      </c>
      <c r="G1891" s="119" t="s">
        <v>745</v>
      </c>
      <c r="H1891" s="119" t="s">
        <v>359</v>
      </c>
      <c r="I1891" s="53"/>
      <c r="J1891" s="52"/>
      <c r="K1891" s="100"/>
      <c r="L1891" s="36"/>
      <c r="M1891" s="36"/>
    </row>
    <row r="1892" spans="2:13">
      <c r="B1892" s="119">
        <v>1253</v>
      </c>
      <c r="C1892" s="119" t="s">
        <v>609</v>
      </c>
      <c r="D1892" s="119" t="s">
        <v>118</v>
      </c>
      <c r="E1892" s="29" t="s">
        <v>5</v>
      </c>
      <c r="F1892" s="119" t="s">
        <v>155</v>
      </c>
      <c r="G1892" s="119" t="s">
        <v>155</v>
      </c>
      <c r="H1892" s="119" t="s">
        <v>359</v>
      </c>
      <c r="I1892" s="53">
        <v>44229</v>
      </c>
      <c r="J1892" s="52" t="s">
        <v>449</v>
      </c>
      <c r="K1892" s="100"/>
      <c r="L1892" s="36"/>
      <c r="M1892" s="36"/>
    </row>
    <row r="1893" spans="2:13" hidden="1">
      <c r="B1893" s="119">
        <v>1254</v>
      </c>
      <c r="C1893" s="119" t="s">
        <v>106</v>
      </c>
      <c r="D1893" s="119" t="s">
        <v>118</v>
      </c>
      <c r="E1893" s="29" t="s">
        <v>5</v>
      </c>
      <c r="F1893" s="119" t="s">
        <v>155</v>
      </c>
      <c r="G1893" s="119" t="s">
        <v>155</v>
      </c>
      <c r="H1893" s="119" t="s">
        <v>359</v>
      </c>
      <c r="I1893" s="53"/>
      <c r="J1893" s="52"/>
      <c r="K1893" s="100"/>
      <c r="L1893" s="36"/>
      <c r="M1893" s="36"/>
    </row>
    <row r="1894" spans="2:13" hidden="1">
      <c r="B1894" s="119">
        <v>1255</v>
      </c>
      <c r="C1894" s="119" t="s">
        <v>106</v>
      </c>
      <c r="D1894" s="119" t="s">
        <v>118</v>
      </c>
      <c r="E1894" s="29" t="s">
        <v>5</v>
      </c>
      <c r="F1894" s="119" t="s">
        <v>155</v>
      </c>
      <c r="G1894" s="119" t="s">
        <v>155</v>
      </c>
      <c r="H1894" s="119" t="s">
        <v>359</v>
      </c>
      <c r="I1894" s="53"/>
      <c r="J1894" s="52"/>
      <c r="K1894" s="100"/>
      <c r="L1894" s="36"/>
      <c r="M1894" s="36"/>
    </row>
    <row r="1895" spans="2:13" hidden="1">
      <c r="B1895" s="119">
        <v>1256</v>
      </c>
      <c r="C1895" s="119" t="s">
        <v>106</v>
      </c>
      <c r="D1895" s="119" t="s">
        <v>118</v>
      </c>
      <c r="E1895" s="29" t="s">
        <v>5</v>
      </c>
      <c r="F1895" s="119" t="s">
        <v>155</v>
      </c>
      <c r="G1895" s="119" t="s">
        <v>155</v>
      </c>
      <c r="H1895" s="119" t="s">
        <v>359</v>
      </c>
      <c r="I1895" s="53"/>
      <c r="J1895" s="52"/>
      <c r="K1895" s="100"/>
      <c r="L1895" s="36"/>
      <c r="M1895" s="36"/>
    </row>
    <row r="1896" spans="2:13">
      <c r="B1896" s="119">
        <v>1257</v>
      </c>
      <c r="C1896" s="119" t="s">
        <v>609</v>
      </c>
      <c r="D1896" s="119" t="s">
        <v>118</v>
      </c>
      <c r="E1896" s="29" t="s">
        <v>5</v>
      </c>
      <c r="F1896" s="119" t="s">
        <v>155</v>
      </c>
      <c r="G1896" s="119" t="s">
        <v>158</v>
      </c>
      <c r="H1896" s="119" t="s">
        <v>359</v>
      </c>
      <c r="I1896" s="53">
        <v>44230</v>
      </c>
      <c r="J1896" s="52" t="s">
        <v>449</v>
      </c>
      <c r="K1896" s="100"/>
      <c r="L1896" s="36"/>
      <c r="M1896" s="36"/>
    </row>
    <row r="1897" spans="2:13">
      <c r="B1897" s="119">
        <v>1258</v>
      </c>
      <c r="C1897" s="119" t="s">
        <v>609</v>
      </c>
      <c r="D1897" s="119" t="s">
        <v>118</v>
      </c>
      <c r="E1897" s="29" t="s">
        <v>5</v>
      </c>
      <c r="F1897" s="119" t="s">
        <v>61</v>
      </c>
      <c r="G1897" s="119" t="s">
        <v>244</v>
      </c>
      <c r="H1897" s="119" t="s">
        <v>359</v>
      </c>
      <c r="I1897" s="53">
        <v>44230</v>
      </c>
      <c r="J1897" s="52" t="s">
        <v>450</v>
      </c>
      <c r="K1897" s="100"/>
      <c r="L1897" s="36"/>
      <c r="M1897" s="36"/>
    </row>
    <row r="1898" spans="2:13" hidden="1">
      <c r="B1898" s="119">
        <v>1259</v>
      </c>
      <c r="C1898" s="119" t="s">
        <v>106</v>
      </c>
      <c r="D1898" s="119" t="s">
        <v>118</v>
      </c>
      <c r="E1898" s="29" t="s">
        <v>5</v>
      </c>
      <c r="F1898" s="119" t="s">
        <v>61</v>
      </c>
      <c r="G1898" s="119" t="s">
        <v>244</v>
      </c>
      <c r="H1898" s="119" t="s">
        <v>359</v>
      </c>
      <c r="I1898" s="53"/>
      <c r="J1898" s="52"/>
      <c r="K1898" s="100"/>
      <c r="L1898" s="36"/>
      <c r="M1898" s="36"/>
    </row>
    <row r="1899" spans="2:13" hidden="1">
      <c r="B1899" s="119">
        <v>1260</v>
      </c>
      <c r="C1899" s="119" t="s">
        <v>106</v>
      </c>
      <c r="D1899" s="119" t="s">
        <v>118</v>
      </c>
      <c r="E1899" s="29" t="s">
        <v>5</v>
      </c>
      <c r="F1899" s="119" t="s">
        <v>61</v>
      </c>
      <c r="G1899" s="119" t="s">
        <v>244</v>
      </c>
      <c r="H1899" s="119" t="s">
        <v>359</v>
      </c>
      <c r="I1899" s="53"/>
      <c r="J1899" s="52"/>
      <c r="K1899" s="100"/>
      <c r="L1899" s="36"/>
      <c r="M1899" s="36"/>
    </row>
    <row r="1900" spans="2:13" hidden="1">
      <c r="B1900" s="119">
        <v>1261</v>
      </c>
      <c r="C1900" s="119" t="s">
        <v>106</v>
      </c>
      <c r="D1900" s="119" t="s">
        <v>118</v>
      </c>
      <c r="E1900" s="29" t="s">
        <v>5</v>
      </c>
      <c r="F1900" s="119" t="s">
        <v>61</v>
      </c>
      <c r="G1900" s="119" t="s">
        <v>61</v>
      </c>
      <c r="H1900" s="119" t="s">
        <v>359</v>
      </c>
      <c r="I1900" s="53"/>
      <c r="J1900" s="52"/>
      <c r="K1900" s="100"/>
      <c r="L1900" s="36"/>
      <c r="M1900" s="36"/>
    </row>
    <row r="1901" spans="2:13" hidden="1">
      <c r="B1901" s="119">
        <v>1262</v>
      </c>
      <c r="C1901" s="119" t="s">
        <v>106</v>
      </c>
      <c r="D1901" s="119" t="s">
        <v>118</v>
      </c>
      <c r="E1901" s="29" t="s">
        <v>5</v>
      </c>
      <c r="F1901" s="119" t="s">
        <v>61</v>
      </c>
      <c r="G1901" s="119" t="s">
        <v>61</v>
      </c>
      <c r="H1901" s="119" t="s">
        <v>359</v>
      </c>
      <c r="I1901" s="53"/>
      <c r="J1901" s="52"/>
      <c r="K1901" s="100"/>
      <c r="L1901" s="36"/>
      <c r="M1901" s="36"/>
    </row>
    <row r="1902" spans="2:13" hidden="1">
      <c r="B1902" s="119">
        <v>1263</v>
      </c>
      <c r="C1902" s="119" t="s">
        <v>106</v>
      </c>
      <c r="D1902" s="119" t="s">
        <v>118</v>
      </c>
      <c r="E1902" s="29" t="s">
        <v>5</v>
      </c>
      <c r="F1902" s="119" t="s">
        <v>61</v>
      </c>
      <c r="G1902" s="119" t="s">
        <v>166</v>
      </c>
      <c r="H1902" s="119" t="s">
        <v>359</v>
      </c>
      <c r="I1902" s="53"/>
      <c r="J1902" s="52"/>
      <c r="K1902" s="100"/>
      <c r="L1902" s="36"/>
      <c r="M1902" s="36"/>
    </row>
    <row r="1903" spans="2:13" hidden="1">
      <c r="B1903" s="119">
        <v>1264</v>
      </c>
      <c r="C1903" s="119" t="s">
        <v>106</v>
      </c>
      <c r="D1903" s="119" t="s">
        <v>118</v>
      </c>
      <c r="E1903" s="29" t="s">
        <v>5</v>
      </c>
      <c r="F1903" s="119" t="s">
        <v>167</v>
      </c>
      <c r="G1903" s="119" t="s">
        <v>167</v>
      </c>
      <c r="H1903" s="119" t="s">
        <v>359</v>
      </c>
      <c r="I1903" s="53"/>
      <c r="J1903" s="52"/>
      <c r="K1903" s="100"/>
      <c r="L1903" s="36"/>
      <c r="M1903" s="36"/>
    </row>
    <row r="1904" spans="2:13" hidden="1">
      <c r="B1904" s="119">
        <v>1265</v>
      </c>
      <c r="C1904" s="119" t="s">
        <v>106</v>
      </c>
      <c r="D1904" s="119" t="s">
        <v>118</v>
      </c>
      <c r="E1904" s="29" t="s">
        <v>5</v>
      </c>
      <c r="F1904" s="119" t="s">
        <v>22</v>
      </c>
      <c r="G1904" s="119" t="s">
        <v>746</v>
      </c>
      <c r="H1904" s="119" t="s">
        <v>359</v>
      </c>
      <c r="I1904" s="53"/>
      <c r="J1904" s="52"/>
      <c r="K1904" s="100"/>
      <c r="L1904" s="36"/>
      <c r="M1904" s="36"/>
    </row>
    <row r="1905" spans="2:13" hidden="1">
      <c r="B1905" s="119">
        <v>1266</v>
      </c>
      <c r="C1905" s="119" t="s">
        <v>106</v>
      </c>
      <c r="D1905" s="119" t="s">
        <v>118</v>
      </c>
      <c r="E1905" s="29" t="s">
        <v>5</v>
      </c>
      <c r="F1905" s="119" t="s">
        <v>22</v>
      </c>
      <c r="G1905" s="119" t="s">
        <v>22</v>
      </c>
      <c r="H1905" s="119" t="s">
        <v>359</v>
      </c>
      <c r="I1905" s="53"/>
      <c r="J1905" s="52"/>
      <c r="K1905" s="100"/>
      <c r="L1905" s="36"/>
      <c r="M1905" s="36"/>
    </row>
    <row r="1906" spans="2:13">
      <c r="B1906" s="119">
        <v>1267</v>
      </c>
      <c r="C1906" s="119" t="s">
        <v>609</v>
      </c>
      <c r="D1906" s="119" t="s">
        <v>118</v>
      </c>
      <c r="E1906" s="29" t="s">
        <v>5</v>
      </c>
      <c r="F1906" s="119" t="s">
        <v>22</v>
      </c>
      <c r="G1906" s="119" t="s">
        <v>22</v>
      </c>
      <c r="H1906" s="119" t="s">
        <v>359</v>
      </c>
      <c r="I1906" s="53">
        <v>44230</v>
      </c>
      <c r="J1906" s="52" t="s">
        <v>450</v>
      </c>
      <c r="K1906" s="100"/>
      <c r="L1906" s="36"/>
      <c r="M1906" s="36"/>
    </row>
    <row r="1907" spans="2:13" hidden="1">
      <c r="B1907" s="119">
        <v>1268</v>
      </c>
      <c r="C1907" s="119" t="s">
        <v>106</v>
      </c>
      <c r="D1907" s="119" t="s">
        <v>118</v>
      </c>
      <c r="E1907" s="29" t="s">
        <v>5</v>
      </c>
      <c r="F1907" s="119" t="s">
        <v>22</v>
      </c>
      <c r="G1907" s="119" t="s">
        <v>177</v>
      </c>
      <c r="H1907" s="119" t="s">
        <v>359</v>
      </c>
      <c r="I1907" s="53"/>
      <c r="J1907" s="52"/>
      <c r="K1907" s="100"/>
      <c r="L1907" s="36"/>
      <c r="M1907" s="36"/>
    </row>
    <row r="1908" spans="2:13" hidden="1">
      <c r="B1908" s="119">
        <v>1269</v>
      </c>
      <c r="C1908" s="119" t="s">
        <v>106</v>
      </c>
      <c r="D1908" s="119" t="s">
        <v>118</v>
      </c>
      <c r="E1908" s="29" t="s">
        <v>5</v>
      </c>
      <c r="F1908" s="119" t="s">
        <v>22</v>
      </c>
      <c r="G1908" s="119" t="s">
        <v>177</v>
      </c>
      <c r="H1908" s="119" t="s">
        <v>359</v>
      </c>
      <c r="I1908" s="53"/>
      <c r="J1908" s="52"/>
      <c r="K1908" s="100"/>
      <c r="L1908" s="36"/>
      <c r="M1908" s="36"/>
    </row>
    <row r="1909" spans="2:13" hidden="1">
      <c r="B1909" s="119">
        <v>1270</v>
      </c>
      <c r="C1909" s="119" t="s">
        <v>106</v>
      </c>
      <c r="D1909" s="119" t="s">
        <v>118</v>
      </c>
      <c r="E1909" s="29" t="s">
        <v>5</v>
      </c>
      <c r="F1909" s="119" t="s">
        <v>22</v>
      </c>
      <c r="G1909" s="119" t="s">
        <v>178</v>
      </c>
      <c r="H1909" s="119" t="s">
        <v>359</v>
      </c>
      <c r="I1909" s="53"/>
      <c r="J1909" s="52"/>
      <c r="K1909" s="100"/>
      <c r="L1909" s="36"/>
      <c r="M1909" s="36"/>
    </row>
    <row r="1910" spans="2:13">
      <c r="B1910" s="119">
        <v>1271</v>
      </c>
      <c r="C1910" s="119" t="s">
        <v>609</v>
      </c>
      <c r="D1910" s="119" t="s">
        <v>118</v>
      </c>
      <c r="E1910" s="29" t="s">
        <v>5</v>
      </c>
      <c r="F1910" s="119" t="s">
        <v>179</v>
      </c>
      <c r="G1910" s="119" t="s">
        <v>181</v>
      </c>
      <c r="H1910" s="119" t="s">
        <v>359</v>
      </c>
      <c r="I1910" s="53">
        <v>44230</v>
      </c>
      <c r="J1910" s="52" t="s">
        <v>449</v>
      </c>
      <c r="K1910" s="100"/>
      <c r="L1910" s="36"/>
      <c r="M1910" s="36"/>
    </row>
    <row r="1911" spans="2:13" hidden="1">
      <c r="B1911" s="119">
        <v>1272</v>
      </c>
      <c r="C1911" s="119" t="s">
        <v>106</v>
      </c>
      <c r="D1911" s="119" t="s">
        <v>118</v>
      </c>
      <c r="E1911" s="29" t="s">
        <v>5</v>
      </c>
      <c r="F1911" s="119" t="s">
        <v>24</v>
      </c>
      <c r="G1911" s="119" t="s">
        <v>276</v>
      </c>
      <c r="H1911" s="119" t="s">
        <v>359</v>
      </c>
      <c r="I1911" s="53"/>
      <c r="J1911" s="52"/>
      <c r="K1911" s="100"/>
      <c r="L1911" s="36"/>
      <c r="M1911" s="36"/>
    </row>
    <row r="1912" spans="2:13">
      <c r="B1912" s="119">
        <v>1273</v>
      </c>
      <c r="C1912" s="119" t="s">
        <v>609</v>
      </c>
      <c r="D1912" s="119" t="s">
        <v>118</v>
      </c>
      <c r="E1912" s="29" t="s">
        <v>5</v>
      </c>
      <c r="F1912" s="119" t="s">
        <v>24</v>
      </c>
      <c r="G1912" s="119" t="s">
        <v>187</v>
      </c>
      <c r="H1912" s="119" t="s">
        <v>359</v>
      </c>
      <c r="I1912" s="53">
        <v>44230</v>
      </c>
      <c r="J1912" s="52" t="s">
        <v>450</v>
      </c>
      <c r="K1912" s="100"/>
      <c r="L1912" s="36"/>
      <c r="M1912" s="36"/>
    </row>
    <row r="1913" spans="2:13" hidden="1">
      <c r="B1913" s="119">
        <v>1274</v>
      </c>
      <c r="C1913" s="119" t="s">
        <v>106</v>
      </c>
      <c r="D1913" s="119" t="s">
        <v>118</v>
      </c>
      <c r="E1913" s="29" t="s">
        <v>5</v>
      </c>
      <c r="F1913" s="119" t="s">
        <v>24</v>
      </c>
      <c r="G1913" s="119" t="s">
        <v>192</v>
      </c>
      <c r="H1913" s="119" t="s">
        <v>359</v>
      </c>
      <c r="I1913" s="53"/>
      <c r="J1913" s="52"/>
      <c r="K1913" s="100"/>
      <c r="L1913" s="36"/>
      <c r="M1913" s="36"/>
    </row>
    <row r="1914" spans="2:13">
      <c r="B1914" s="119">
        <v>1275</v>
      </c>
      <c r="C1914" s="119" t="s">
        <v>609</v>
      </c>
      <c r="D1914" s="119" t="s">
        <v>118</v>
      </c>
      <c r="E1914" s="29" t="s">
        <v>5</v>
      </c>
      <c r="F1914" s="119" t="s">
        <v>24</v>
      </c>
      <c r="G1914" s="119" t="s">
        <v>192</v>
      </c>
      <c r="H1914" s="119" t="s">
        <v>359</v>
      </c>
      <c r="I1914" s="53">
        <v>44230</v>
      </c>
      <c r="J1914" s="52" t="s">
        <v>449</v>
      </c>
      <c r="K1914" s="100"/>
      <c r="L1914" s="36"/>
      <c r="M1914" s="36"/>
    </row>
    <row r="1915" spans="2:13">
      <c r="B1915" s="119">
        <v>1276</v>
      </c>
      <c r="C1915" s="119" t="s">
        <v>609</v>
      </c>
      <c r="D1915" s="119" t="s">
        <v>118</v>
      </c>
      <c r="E1915" s="29" t="s">
        <v>5</v>
      </c>
      <c r="F1915" s="119" t="s">
        <v>24</v>
      </c>
      <c r="G1915" s="119" t="s">
        <v>254</v>
      </c>
      <c r="H1915" s="119" t="s">
        <v>359</v>
      </c>
      <c r="I1915" s="53">
        <v>44230</v>
      </c>
      <c r="J1915" s="52" t="s">
        <v>450</v>
      </c>
      <c r="K1915" s="100"/>
      <c r="L1915" s="36"/>
      <c r="M1915" s="36"/>
    </row>
    <row r="1916" spans="2:13">
      <c r="B1916" s="119">
        <v>1277</v>
      </c>
      <c r="C1916" s="119" t="s">
        <v>609</v>
      </c>
      <c r="D1916" s="119" t="s">
        <v>118</v>
      </c>
      <c r="E1916" s="29" t="s">
        <v>5</v>
      </c>
      <c r="F1916" s="119" t="s">
        <v>24</v>
      </c>
      <c r="G1916" s="119" t="s">
        <v>747</v>
      </c>
      <c r="H1916" s="119" t="s">
        <v>359</v>
      </c>
      <c r="I1916" s="53">
        <v>44233</v>
      </c>
      <c r="J1916" s="52" t="s">
        <v>449</v>
      </c>
      <c r="K1916" s="100"/>
      <c r="L1916" s="36"/>
      <c r="M1916" s="36"/>
    </row>
    <row r="1917" spans="2:13">
      <c r="B1917" s="119">
        <v>1278</v>
      </c>
      <c r="C1917" s="119" t="s">
        <v>609</v>
      </c>
      <c r="D1917" s="119" t="s">
        <v>118</v>
      </c>
      <c r="E1917" s="29" t="s">
        <v>5</v>
      </c>
      <c r="F1917" s="119" t="s">
        <v>24</v>
      </c>
      <c r="G1917" s="119" t="s">
        <v>196</v>
      </c>
      <c r="H1917" s="119" t="s">
        <v>359</v>
      </c>
      <c r="I1917" s="53">
        <v>44233</v>
      </c>
      <c r="J1917" s="52" t="s">
        <v>449</v>
      </c>
      <c r="K1917" s="100"/>
      <c r="L1917" s="36"/>
      <c r="M1917" s="36"/>
    </row>
    <row r="1918" spans="2:13" hidden="1">
      <c r="B1918" s="119">
        <v>1279</v>
      </c>
      <c r="C1918" s="119" t="s">
        <v>106</v>
      </c>
      <c r="D1918" s="119" t="s">
        <v>118</v>
      </c>
      <c r="E1918" s="29" t="s">
        <v>5</v>
      </c>
      <c r="F1918" s="119" t="s">
        <v>24</v>
      </c>
      <c r="G1918" s="119" t="s">
        <v>199</v>
      </c>
      <c r="H1918" s="119" t="s">
        <v>359</v>
      </c>
      <c r="I1918" s="53"/>
      <c r="J1918" s="52"/>
      <c r="K1918" s="100"/>
      <c r="L1918" s="36"/>
      <c r="M1918" s="36"/>
    </row>
    <row r="1919" spans="2:13" hidden="1">
      <c r="B1919" s="119">
        <v>1280</v>
      </c>
      <c r="C1919" s="119" t="s">
        <v>106</v>
      </c>
      <c r="D1919" s="119" t="s">
        <v>118</v>
      </c>
      <c r="E1919" s="29" t="s">
        <v>5</v>
      </c>
      <c r="F1919" s="119" t="s">
        <v>59</v>
      </c>
      <c r="G1919" s="119" t="s">
        <v>59</v>
      </c>
      <c r="H1919" s="119" t="s">
        <v>359</v>
      </c>
      <c r="I1919" s="53"/>
      <c r="J1919" s="52"/>
      <c r="K1919" s="100"/>
      <c r="L1919" s="36"/>
      <c r="M1919" s="36"/>
    </row>
    <row r="1920" spans="2:13">
      <c r="B1920" s="119">
        <v>1281</v>
      </c>
      <c r="C1920" s="119" t="s">
        <v>609</v>
      </c>
      <c r="D1920" s="119" t="s">
        <v>118</v>
      </c>
      <c r="E1920" s="29" t="s">
        <v>5</v>
      </c>
      <c r="F1920" s="119" t="s">
        <v>206</v>
      </c>
      <c r="G1920" s="119" t="s">
        <v>748</v>
      </c>
      <c r="H1920" s="119" t="s">
        <v>359</v>
      </c>
      <c r="I1920" s="53">
        <v>44233</v>
      </c>
      <c r="J1920" s="52" t="s">
        <v>450</v>
      </c>
      <c r="K1920" s="100"/>
      <c r="L1920" s="36"/>
      <c r="M1920" s="36"/>
    </row>
    <row r="1921" spans="2:13" hidden="1">
      <c r="B1921" s="119">
        <v>1282</v>
      </c>
      <c r="C1921" s="119" t="s">
        <v>106</v>
      </c>
      <c r="D1921" s="119" t="s">
        <v>118</v>
      </c>
      <c r="E1921" s="29" t="s">
        <v>5</v>
      </c>
      <c r="F1921" s="119" t="s">
        <v>206</v>
      </c>
      <c r="G1921" s="119" t="s">
        <v>212</v>
      </c>
      <c r="H1921" s="119" t="s">
        <v>359</v>
      </c>
      <c r="I1921" s="53"/>
      <c r="J1921" s="52"/>
      <c r="K1921" s="100"/>
      <c r="L1921" s="36"/>
      <c r="M1921" s="36"/>
    </row>
    <row r="1922" spans="2:13">
      <c r="B1922" s="119">
        <v>1283</v>
      </c>
      <c r="C1922" s="119" t="s">
        <v>545</v>
      </c>
      <c r="D1922" s="119" t="s">
        <v>118</v>
      </c>
      <c r="E1922" s="29" t="s">
        <v>5</v>
      </c>
      <c r="F1922" s="119" t="s">
        <v>206</v>
      </c>
      <c r="G1922" s="119" t="s">
        <v>212</v>
      </c>
      <c r="H1922" s="119" t="s">
        <v>359</v>
      </c>
      <c r="I1922" s="53">
        <v>44233</v>
      </c>
      <c r="J1922" s="52" t="s">
        <v>450</v>
      </c>
      <c r="K1922" s="100"/>
      <c r="L1922" s="36"/>
      <c r="M1922" s="36"/>
    </row>
    <row r="1923" spans="2:13" hidden="1">
      <c r="B1923" s="119">
        <v>1284</v>
      </c>
      <c r="C1923" s="119" t="s">
        <v>106</v>
      </c>
      <c r="D1923" s="119" t="s">
        <v>118</v>
      </c>
      <c r="E1923" s="29" t="s">
        <v>5</v>
      </c>
      <c r="F1923" s="119" t="s">
        <v>206</v>
      </c>
      <c r="G1923" s="119" t="s">
        <v>212</v>
      </c>
      <c r="H1923" s="119" t="s">
        <v>359</v>
      </c>
      <c r="I1923" s="53"/>
      <c r="J1923" s="52"/>
      <c r="K1923" s="100"/>
      <c r="L1923" s="36"/>
      <c r="M1923" s="36"/>
    </row>
    <row r="1924" spans="2:13" hidden="1">
      <c r="B1924" s="119">
        <v>1285</v>
      </c>
      <c r="C1924" s="119" t="s">
        <v>106</v>
      </c>
      <c r="D1924" s="119" t="s">
        <v>118</v>
      </c>
      <c r="E1924" s="29" t="s">
        <v>5</v>
      </c>
      <c r="F1924" s="119" t="s">
        <v>206</v>
      </c>
      <c r="G1924" s="119" t="s">
        <v>214</v>
      </c>
      <c r="H1924" s="119" t="s">
        <v>359</v>
      </c>
      <c r="I1924" s="53"/>
      <c r="J1924" s="52"/>
      <c r="K1924" s="100"/>
      <c r="L1924" s="36"/>
      <c r="M1924" s="36"/>
    </row>
    <row r="1925" spans="2:13">
      <c r="B1925" s="119">
        <v>1286</v>
      </c>
      <c r="C1925" s="119" t="s">
        <v>609</v>
      </c>
      <c r="D1925" s="119" t="s">
        <v>118</v>
      </c>
      <c r="E1925" s="29" t="s">
        <v>5</v>
      </c>
      <c r="F1925" s="119" t="s">
        <v>206</v>
      </c>
      <c r="G1925" s="119" t="s">
        <v>214</v>
      </c>
      <c r="H1925" s="119" t="s">
        <v>359</v>
      </c>
      <c r="I1925" s="53">
        <v>44233</v>
      </c>
      <c r="J1925" s="52" t="s">
        <v>449</v>
      </c>
      <c r="K1925" s="100"/>
      <c r="L1925" s="36"/>
      <c r="M1925" s="36"/>
    </row>
    <row r="1926" spans="2:13">
      <c r="B1926" s="119">
        <v>1287</v>
      </c>
      <c r="C1926" s="119" t="s">
        <v>609</v>
      </c>
      <c r="D1926" s="119" t="s">
        <v>118</v>
      </c>
      <c r="E1926" s="29" t="s">
        <v>5</v>
      </c>
      <c r="F1926" s="119" t="s">
        <v>206</v>
      </c>
      <c r="G1926" s="119" t="s">
        <v>214</v>
      </c>
      <c r="H1926" s="119" t="s">
        <v>359</v>
      </c>
      <c r="I1926" s="53">
        <v>44233</v>
      </c>
      <c r="J1926" s="52" t="s">
        <v>449</v>
      </c>
      <c r="K1926" s="100"/>
      <c r="L1926" s="36"/>
      <c r="M1926" s="36"/>
    </row>
    <row r="1927" spans="2:13">
      <c r="B1927" s="119">
        <v>1288</v>
      </c>
      <c r="C1927" s="119" t="s">
        <v>609</v>
      </c>
      <c r="D1927" s="119" t="s">
        <v>118</v>
      </c>
      <c r="E1927" s="29" t="s">
        <v>5</v>
      </c>
      <c r="F1927" s="119" t="s">
        <v>215</v>
      </c>
      <c r="G1927" s="119" t="s">
        <v>749</v>
      </c>
      <c r="H1927" s="119" t="s">
        <v>359</v>
      </c>
      <c r="I1927" s="53">
        <v>44233</v>
      </c>
      <c r="J1927" s="52" t="s">
        <v>449</v>
      </c>
      <c r="K1927" s="100"/>
      <c r="L1927" s="36"/>
      <c r="M1927" s="36"/>
    </row>
    <row r="1928" spans="2:13">
      <c r="B1928" s="119">
        <v>1289</v>
      </c>
      <c r="C1928" s="119" t="s">
        <v>545</v>
      </c>
      <c r="D1928" s="119" t="s">
        <v>118</v>
      </c>
      <c r="E1928" s="29" t="s">
        <v>5</v>
      </c>
      <c r="F1928" s="119" t="s">
        <v>215</v>
      </c>
      <c r="G1928" s="119" t="s">
        <v>217</v>
      </c>
      <c r="H1928" s="119" t="s">
        <v>359</v>
      </c>
      <c r="I1928" s="53">
        <v>44232</v>
      </c>
      <c r="J1928" s="52" t="s">
        <v>450</v>
      </c>
      <c r="K1928" s="100"/>
      <c r="L1928" s="36"/>
      <c r="M1928" s="36"/>
    </row>
    <row r="1929" spans="2:13" hidden="1">
      <c r="B1929" s="119">
        <v>1290</v>
      </c>
      <c r="C1929" s="119" t="s">
        <v>106</v>
      </c>
      <c r="D1929" s="119" t="s">
        <v>118</v>
      </c>
      <c r="E1929" s="29" t="s">
        <v>5</v>
      </c>
      <c r="F1929" s="119" t="s">
        <v>218</v>
      </c>
      <c r="G1929" s="119" t="s">
        <v>228</v>
      </c>
      <c r="H1929" s="119" t="s">
        <v>359</v>
      </c>
      <c r="I1929" s="53"/>
      <c r="J1929" s="52"/>
      <c r="K1929" s="100"/>
      <c r="L1929" s="36"/>
      <c r="M1929" s="36"/>
    </row>
    <row r="1930" spans="2:13" hidden="1">
      <c r="B1930" s="119">
        <v>1291</v>
      </c>
      <c r="C1930" s="119" t="s">
        <v>106</v>
      </c>
      <c r="D1930" s="119" t="s">
        <v>118</v>
      </c>
      <c r="E1930" s="29" t="s">
        <v>5</v>
      </c>
      <c r="F1930" s="119" t="s">
        <v>22</v>
      </c>
      <c r="G1930" s="119" t="s">
        <v>642</v>
      </c>
      <c r="H1930" s="119" t="s">
        <v>359</v>
      </c>
      <c r="I1930" s="53"/>
      <c r="J1930" s="52"/>
      <c r="K1930" s="100"/>
      <c r="L1930" s="36"/>
      <c r="M1930" s="36"/>
    </row>
    <row r="1931" spans="2:13">
      <c r="B1931" s="119">
        <v>1292</v>
      </c>
      <c r="C1931" s="119" t="s">
        <v>609</v>
      </c>
      <c r="D1931" s="119" t="s">
        <v>118</v>
      </c>
      <c r="E1931" s="29" t="s">
        <v>5</v>
      </c>
      <c r="F1931" s="119" t="s">
        <v>155</v>
      </c>
      <c r="G1931" s="119" t="s">
        <v>750</v>
      </c>
      <c r="H1931" s="119" t="s">
        <v>359</v>
      </c>
      <c r="I1931" s="53">
        <v>44232</v>
      </c>
      <c r="J1931" s="52" t="s">
        <v>449</v>
      </c>
      <c r="K1931" s="100"/>
      <c r="L1931" s="36"/>
      <c r="M1931" s="36"/>
    </row>
    <row r="1932" spans="2:13" hidden="1">
      <c r="B1932" s="119">
        <v>1293</v>
      </c>
      <c r="C1932" s="119" t="s">
        <v>106</v>
      </c>
      <c r="D1932" s="119" t="s">
        <v>118</v>
      </c>
      <c r="E1932" s="29" t="s">
        <v>5</v>
      </c>
      <c r="F1932" s="119" t="s">
        <v>155</v>
      </c>
      <c r="G1932" s="119" t="s">
        <v>751</v>
      </c>
      <c r="H1932" s="119" t="s">
        <v>359</v>
      </c>
      <c r="I1932" s="53"/>
      <c r="J1932" s="52"/>
      <c r="K1932" s="100"/>
      <c r="L1932" s="36"/>
      <c r="M1932" s="36"/>
    </row>
    <row r="1933" spans="2:13" hidden="1">
      <c r="B1933" s="119">
        <v>1294</v>
      </c>
      <c r="C1933" s="119" t="s">
        <v>106</v>
      </c>
      <c r="D1933" s="119" t="s">
        <v>118</v>
      </c>
      <c r="E1933" s="29" t="s">
        <v>5</v>
      </c>
      <c r="F1933" s="119" t="s">
        <v>24</v>
      </c>
      <c r="G1933" s="119" t="s">
        <v>741</v>
      </c>
      <c r="H1933" s="119" t="s">
        <v>359</v>
      </c>
      <c r="I1933" s="53"/>
      <c r="J1933" s="52"/>
      <c r="K1933" s="100"/>
      <c r="L1933" s="36"/>
      <c r="M1933" s="36"/>
    </row>
    <row r="1934" spans="2:13">
      <c r="B1934" s="119">
        <v>1295</v>
      </c>
      <c r="C1934" s="119" t="s">
        <v>609</v>
      </c>
      <c r="D1934" s="119" t="s">
        <v>118</v>
      </c>
      <c r="E1934" s="29" t="s">
        <v>5</v>
      </c>
      <c r="F1934" s="119" t="s">
        <v>24</v>
      </c>
      <c r="G1934" s="119" t="s">
        <v>380</v>
      </c>
      <c r="H1934" s="119" t="s">
        <v>359</v>
      </c>
      <c r="I1934" s="53">
        <v>44232</v>
      </c>
      <c r="J1934" s="52" t="s">
        <v>449</v>
      </c>
      <c r="K1934" s="100"/>
      <c r="L1934" s="36"/>
      <c r="M1934" s="36"/>
    </row>
    <row r="1935" spans="2:13" hidden="1">
      <c r="B1935" s="119">
        <v>1296</v>
      </c>
      <c r="C1935" s="119" t="s">
        <v>106</v>
      </c>
      <c r="D1935" s="119" t="s">
        <v>118</v>
      </c>
      <c r="E1935" s="29" t="s">
        <v>5</v>
      </c>
      <c r="F1935" s="119" t="s">
        <v>61</v>
      </c>
      <c r="G1935" s="119" t="s">
        <v>752</v>
      </c>
      <c r="H1935" s="119" t="s">
        <v>359</v>
      </c>
      <c r="I1935" s="53"/>
      <c r="J1935" s="52"/>
      <c r="K1935" s="100"/>
      <c r="L1935" s="36"/>
      <c r="M1935" s="36"/>
    </row>
    <row r="1936" spans="2:13">
      <c r="B1936" s="119">
        <v>1297</v>
      </c>
      <c r="C1936" s="119" t="s">
        <v>609</v>
      </c>
      <c r="D1936" s="119" t="s">
        <v>118</v>
      </c>
      <c r="E1936" s="29" t="s">
        <v>5</v>
      </c>
      <c r="F1936" s="119" t="s">
        <v>22</v>
      </c>
      <c r="G1936" s="119" t="s">
        <v>395</v>
      </c>
      <c r="H1936" s="119" t="s">
        <v>359</v>
      </c>
      <c r="I1936" s="53">
        <v>44232</v>
      </c>
      <c r="J1936" s="52" t="s">
        <v>449</v>
      </c>
      <c r="K1936" s="100"/>
      <c r="L1936" s="36"/>
      <c r="M1936" s="36"/>
    </row>
    <row r="1937" spans="2:13">
      <c r="B1937" s="119">
        <v>1298</v>
      </c>
      <c r="C1937" s="119" t="s">
        <v>609</v>
      </c>
      <c r="D1937" s="119" t="s">
        <v>118</v>
      </c>
      <c r="E1937" s="29" t="s">
        <v>5</v>
      </c>
      <c r="F1937" s="119" t="s">
        <v>22</v>
      </c>
      <c r="G1937" s="119" t="s">
        <v>753</v>
      </c>
      <c r="H1937" s="119" t="s">
        <v>359</v>
      </c>
      <c r="I1937" s="53">
        <v>44232</v>
      </c>
      <c r="J1937" s="52" t="s">
        <v>450</v>
      </c>
      <c r="K1937" s="100"/>
      <c r="L1937" s="36"/>
      <c r="M1937" s="36"/>
    </row>
    <row r="1938" spans="2:13">
      <c r="B1938" s="119">
        <v>1299</v>
      </c>
      <c r="C1938" s="119" t="s">
        <v>609</v>
      </c>
      <c r="D1938" s="119" t="s">
        <v>118</v>
      </c>
      <c r="E1938" s="29" t="s">
        <v>5</v>
      </c>
      <c r="F1938" s="119" t="s">
        <v>179</v>
      </c>
      <c r="G1938" s="119" t="s">
        <v>181</v>
      </c>
      <c r="H1938" s="119" t="s">
        <v>359</v>
      </c>
      <c r="I1938" s="53">
        <v>44232</v>
      </c>
      <c r="J1938" s="52" t="s">
        <v>450</v>
      </c>
      <c r="K1938" s="100"/>
      <c r="L1938" s="36"/>
      <c r="M1938" s="36"/>
    </row>
    <row r="1939" spans="2:13">
      <c r="B1939" s="119">
        <v>1300</v>
      </c>
      <c r="C1939" s="119" t="s">
        <v>609</v>
      </c>
      <c r="D1939" s="119" t="s">
        <v>118</v>
      </c>
      <c r="E1939" s="29" t="s">
        <v>5</v>
      </c>
      <c r="F1939" s="119" t="s">
        <v>179</v>
      </c>
      <c r="G1939" s="119" t="s">
        <v>181</v>
      </c>
      <c r="H1939" s="119" t="s">
        <v>359</v>
      </c>
      <c r="I1939" s="53">
        <v>44232</v>
      </c>
      <c r="J1939" s="52" t="s">
        <v>449</v>
      </c>
      <c r="K1939" s="100"/>
      <c r="L1939" s="36"/>
      <c r="M1939" s="36"/>
    </row>
    <row r="1940" spans="2:13">
      <c r="B1940" s="119">
        <v>1301</v>
      </c>
      <c r="C1940" s="119" t="s">
        <v>609</v>
      </c>
      <c r="D1940" s="119" t="s">
        <v>118</v>
      </c>
      <c r="E1940" s="29" t="s">
        <v>5</v>
      </c>
      <c r="F1940" s="119" t="s">
        <v>24</v>
      </c>
      <c r="G1940" s="119" t="s">
        <v>304</v>
      </c>
      <c r="H1940" s="119" t="s">
        <v>359</v>
      </c>
      <c r="I1940" s="53">
        <v>44234</v>
      </c>
      <c r="J1940" s="52" t="s">
        <v>449</v>
      </c>
      <c r="K1940" s="100"/>
      <c r="L1940" s="36"/>
      <c r="M1940" s="36"/>
    </row>
    <row r="1941" spans="2:13" hidden="1">
      <c r="B1941" s="119">
        <v>1302</v>
      </c>
      <c r="C1941" s="119" t="s">
        <v>106</v>
      </c>
      <c r="D1941" s="119" t="s">
        <v>118</v>
      </c>
      <c r="E1941" s="29" t="s">
        <v>5</v>
      </c>
      <c r="F1941" s="119" t="s">
        <v>24</v>
      </c>
      <c r="G1941" s="119" t="s">
        <v>754</v>
      </c>
      <c r="H1941" s="119" t="s">
        <v>359</v>
      </c>
      <c r="I1941" s="53"/>
      <c r="J1941" s="52"/>
      <c r="K1941" s="100"/>
      <c r="L1941" s="36"/>
      <c r="M1941" s="36"/>
    </row>
    <row r="1942" spans="2:13" hidden="1">
      <c r="B1942" s="119">
        <v>1303</v>
      </c>
      <c r="C1942" s="119" t="s">
        <v>106</v>
      </c>
      <c r="D1942" s="119" t="s">
        <v>118</v>
      </c>
      <c r="E1942" s="29" t="s">
        <v>5</v>
      </c>
      <c r="F1942" s="119" t="s">
        <v>24</v>
      </c>
      <c r="G1942" s="119" t="s">
        <v>192</v>
      </c>
      <c r="H1942" s="119" t="s">
        <v>359</v>
      </c>
      <c r="I1942" s="53"/>
      <c r="J1942" s="52"/>
      <c r="K1942" s="100"/>
      <c r="L1942" s="36"/>
      <c r="M1942" s="36"/>
    </row>
    <row r="1943" spans="2:13">
      <c r="B1943" s="119">
        <v>1304</v>
      </c>
      <c r="C1943" s="119" t="s">
        <v>609</v>
      </c>
      <c r="D1943" s="119" t="s">
        <v>118</v>
      </c>
      <c r="E1943" s="29" t="s">
        <v>5</v>
      </c>
      <c r="F1943" s="119" t="s">
        <v>24</v>
      </c>
      <c r="G1943" s="119" t="s">
        <v>192</v>
      </c>
      <c r="H1943" s="119" t="s">
        <v>359</v>
      </c>
      <c r="I1943" s="53">
        <v>44234</v>
      </c>
      <c r="J1943" s="52" t="s">
        <v>449</v>
      </c>
      <c r="K1943" s="100"/>
      <c r="L1943" s="36"/>
      <c r="M1943" s="36"/>
    </row>
    <row r="1944" spans="2:13">
      <c r="B1944" s="119">
        <v>1305</v>
      </c>
      <c r="C1944" s="119" t="s">
        <v>609</v>
      </c>
      <c r="D1944" s="119" t="s">
        <v>118</v>
      </c>
      <c r="E1944" s="29" t="s">
        <v>5</v>
      </c>
      <c r="F1944" s="119" t="s">
        <v>24</v>
      </c>
      <c r="G1944" s="119" t="s">
        <v>679</v>
      </c>
      <c r="H1944" s="119" t="s">
        <v>359</v>
      </c>
      <c r="I1944" s="53">
        <v>44234</v>
      </c>
      <c r="J1944" s="52" t="s">
        <v>449</v>
      </c>
      <c r="K1944" s="100"/>
      <c r="L1944" s="36"/>
      <c r="M1944" s="36"/>
    </row>
    <row r="1945" spans="2:13" hidden="1">
      <c r="B1945" s="119">
        <v>1306</v>
      </c>
      <c r="C1945" s="119" t="s">
        <v>106</v>
      </c>
      <c r="D1945" s="119" t="s">
        <v>118</v>
      </c>
      <c r="E1945" s="29" t="s">
        <v>5</v>
      </c>
      <c r="F1945" s="119" t="s">
        <v>59</v>
      </c>
      <c r="G1945" s="119" t="s">
        <v>59</v>
      </c>
      <c r="H1945" s="119" t="s">
        <v>359</v>
      </c>
      <c r="I1945" s="53"/>
      <c r="J1945" s="52"/>
      <c r="K1945" s="100"/>
      <c r="L1945" s="36"/>
      <c r="M1945" s="36"/>
    </row>
    <row r="1946" spans="2:13" hidden="1">
      <c r="B1946" s="119">
        <v>1307</v>
      </c>
      <c r="C1946" s="119" t="s">
        <v>106</v>
      </c>
      <c r="D1946" s="119" t="s">
        <v>118</v>
      </c>
      <c r="E1946" s="29" t="s">
        <v>5</v>
      </c>
      <c r="F1946" s="119" t="s">
        <v>206</v>
      </c>
      <c r="G1946" s="119" t="s">
        <v>632</v>
      </c>
      <c r="H1946" s="119" t="s">
        <v>359</v>
      </c>
      <c r="I1946" s="53"/>
      <c r="J1946" s="52"/>
      <c r="K1946" s="100"/>
      <c r="L1946" s="36"/>
      <c r="M1946" s="36"/>
    </row>
    <row r="1947" spans="2:13" hidden="1">
      <c r="B1947" s="119">
        <v>1308</v>
      </c>
      <c r="C1947" s="119" t="s">
        <v>106</v>
      </c>
      <c r="D1947" s="119" t="s">
        <v>118</v>
      </c>
      <c r="E1947" s="29" t="s">
        <v>5</v>
      </c>
      <c r="F1947" s="119" t="s">
        <v>206</v>
      </c>
      <c r="G1947" s="119" t="s">
        <v>209</v>
      </c>
      <c r="H1947" s="119" t="s">
        <v>359</v>
      </c>
      <c r="I1947" s="53"/>
      <c r="J1947" s="52"/>
      <c r="K1947" s="100"/>
      <c r="L1947" s="36"/>
      <c r="M1947" s="36"/>
    </row>
    <row r="1948" spans="2:13" hidden="1">
      <c r="B1948" s="119">
        <v>1309</v>
      </c>
      <c r="C1948" s="119" t="s">
        <v>106</v>
      </c>
      <c r="D1948" s="119" t="s">
        <v>118</v>
      </c>
      <c r="E1948" s="29" t="s">
        <v>5</v>
      </c>
      <c r="F1948" s="119" t="s">
        <v>206</v>
      </c>
      <c r="G1948" s="119" t="s">
        <v>212</v>
      </c>
      <c r="H1948" s="119" t="s">
        <v>359</v>
      </c>
      <c r="I1948" s="53"/>
      <c r="J1948" s="52"/>
      <c r="K1948" s="100"/>
      <c r="L1948" s="36"/>
      <c r="M1948" s="36"/>
    </row>
    <row r="1949" spans="2:13">
      <c r="B1949" s="119">
        <v>1310</v>
      </c>
      <c r="C1949" s="119" t="s">
        <v>609</v>
      </c>
      <c r="D1949" s="119" t="s">
        <v>118</v>
      </c>
      <c r="E1949" s="29" t="s">
        <v>5</v>
      </c>
      <c r="F1949" s="119" t="s">
        <v>206</v>
      </c>
      <c r="G1949" s="119" t="s">
        <v>214</v>
      </c>
      <c r="H1949" s="119" t="s">
        <v>359</v>
      </c>
      <c r="I1949" s="53">
        <v>44234</v>
      </c>
      <c r="J1949" s="52" t="s">
        <v>449</v>
      </c>
      <c r="K1949" s="100"/>
      <c r="L1949" s="36"/>
      <c r="M1949" s="36"/>
    </row>
    <row r="1950" spans="2:13" hidden="1">
      <c r="B1950" s="119">
        <v>1311</v>
      </c>
      <c r="C1950" s="119" t="s">
        <v>106</v>
      </c>
      <c r="D1950" s="119" t="s">
        <v>118</v>
      </c>
      <c r="E1950" s="29" t="s">
        <v>5</v>
      </c>
      <c r="F1950" s="119" t="s">
        <v>206</v>
      </c>
      <c r="G1950" s="119" t="s">
        <v>214</v>
      </c>
      <c r="H1950" s="119" t="s">
        <v>359</v>
      </c>
      <c r="I1950" s="53"/>
      <c r="J1950" s="52"/>
      <c r="K1950" s="100"/>
      <c r="L1950" s="36"/>
      <c r="M1950" s="36"/>
    </row>
    <row r="1951" spans="2:13">
      <c r="B1951" s="119">
        <v>1312</v>
      </c>
      <c r="C1951" s="119" t="s">
        <v>609</v>
      </c>
      <c r="D1951" s="119" t="s">
        <v>118</v>
      </c>
      <c r="E1951" s="29" t="s">
        <v>5</v>
      </c>
      <c r="F1951" s="119" t="s">
        <v>206</v>
      </c>
      <c r="G1951" s="119" t="s">
        <v>214</v>
      </c>
      <c r="H1951" s="119" t="s">
        <v>359</v>
      </c>
      <c r="I1951" s="53">
        <v>44234</v>
      </c>
      <c r="J1951" s="52" t="s">
        <v>450</v>
      </c>
      <c r="K1951" s="100"/>
      <c r="L1951" s="36"/>
      <c r="M1951" s="36"/>
    </row>
    <row r="1952" spans="2:13">
      <c r="B1952" s="119">
        <v>1313</v>
      </c>
      <c r="C1952" s="119" t="s">
        <v>609</v>
      </c>
      <c r="D1952" s="119" t="s">
        <v>118</v>
      </c>
      <c r="E1952" s="29" t="s">
        <v>5</v>
      </c>
      <c r="F1952" s="119" t="s">
        <v>206</v>
      </c>
      <c r="G1952" s="119" t="s">
        <v>214</v>
      </c>
      <c r="H1952" s="119" t="s">
        <v>359</v>
      </c>
      <c r="I1952" s="53">
        <v>44234</v>
      </c>
      <c r="J1952" s="52" t="s">
        <v>449</v>
      </c>
      <c r="K1952" s="100"/>
      <c r="L1952" s="36"/>
      <c r="M1952" s="36"/>
    </row>
    <row r="1953" spans="2:13" hidden="1">
      <c r="B1953" s="119">
        <v>1314</v>
      </c>
      <c r="C1953" s="119" t="s">
        <v>106</v>
      </c>
      <c r="D1953" s="119" t="s">
        <v>118</v>
      </c>
      <c r="E1953" s="29" t="s">
        <v>5</v>
      </c>
      <c r="F1953" s="119" t="s">
        <v>215</v>
      </c>
      <c r="G1953" s="119" t="s">
        <v>286</v>
      </c>
      <c r="H1953" s="119" t="s">
        <v>359</v>
      </c>
      <c r="I1953" s="53"/>
      <c r="J1953" s="52"/>
      <c r="K1953" s="100"/>
      <c r="L1953" s="36"/>
      <c r="M1953" s="36"/>
    </row>
    <row r="1954" spans="2:13">
      <c r="B1954" s="119">
        <v>1315</v>
      </c>
      <c r="C1954" s="119" t="s">
        <v>609</v>
      </c>
      <c r="D1954" s="119" t="s">
        <v>118</v>
      </c>
      <c r="E1954" s="29" t="s">
        <v>5</v>
      </c>
      <c r="F1954" s="119" t="s">
        <v>215</v>
      </c>
      <c r="G1954" s="119" t="s">
        <v>217</v>
      </c>
      <c r="H1954" s="119" t="s">
        <v>359</v>
      </c>
      <c r="I1954" s="53">
        <v>44234</v>
      </c>
      <c r="J1954" s="52" t="s">
        <v>450</v>
      </c>
      <c r="K1954" s="100"/>
      <c r="L1954" s="36"/>
      <c r="M1954" s="36"/>
    </row>
    <row r="1955" spans="2:13" hidden="1">
      <c r="B1955" s="119">
        <v>1316</v>
      </c>
      <c r="C1955" s="119" t="s">
        <v>106</v>
      </c>
      <c r="D1955" s="119" t="s">
        <v>118</v>
      </c>
      <c r="E1955" s="29" t="s">
        <v>5</v>
      </c>
      <c r="F1955" s="119" t="s">
        <v>218</v>
      </c>
      <c r="G1955" s="119" t="s">
        <v>755</v>
      </c>
      <c r="H1955" s="119" t="s">
        <v>359</v>
      </c>
      <c r="I1955" s="53"/>
      <c r="J1955" s="52"/>
      <c r="K1955" s="100"/>
      <c r="L1955" s="36"/>
      <c r="M1955" s="36"/>
    </row>
    <row r="1956" spans="2:13" hidden="1">
      <c r="B1956" s="119">
        <v>1317</v>
      </c>
      <c r="C1956" s="119" t="s">
        <v>106</v>
      </c>
      <c r="D1956" s="119" t="s">
        <v>118</v>
      </c>
      <c r="E1956" s="29" t="s">
        <v>5</v>
      </c>
      <c r="F1956" s="119" t="s">
        <v>218</v>
      </c>
      <c r="G1956" s="119" t="s">
        <v>756</v>
      </c>
      <c r="H1956" s="119" t="s">
        <v>359</v>
      </c>
      <c r="I1956" s="53"/>
      <c r="J1956" s="52"/>
      <c r="K1956" s="100"/>
      <c r="L1956" s="36"/>
      <c r="M1956" s="36"/>
    </row>
    <row r="1957" spans="2:13">
      <c r="B1957" s="119">
        <v>1318</v>
      </c>
      <c r="C1957" s="119" t="s">
        <v>545</v>
      </c>
      <c r="D1957" s="119" t="s">
        <v>118</v>
      </c>
      <c r="E1957" s="29" t="s">
        <v>5</v>
      </c>
      <c r="F1957" s="119" t="s">
        <v>24</v>
      </c>
      <c r="G1957" s="119" t="s">
        <v>757</v>
      </c>
      <c r="H1957" s="119" t="s">
        <v>359</v>
      </c>
      <c r="I1957" s="53"/>
      <c r="J1957" s="52"/>
      <c r="K1957" s="100"/>
      <c r="L1957" s="36"/>
      <c r="M1957" s="36"/>
    </row>
    <row r="1958" spans="2:13" hidden="1">
      <c r="B1958" s="119">
        <v>1319</v>
      </c>
      <c r="C1958" s="119" t="s">
        <v>106</v>
      </c>
      <c r="D1958" s="119" t="s">
        <v>118</v>
      </c>
      <c r="E1958" s="29" t="s">
        <v>5</v>
      </c>
      <c r="F1958" s="119" t="s">
        <v>24</v>
      </c>
      <c r="G1958" s="119" t="s">
        <v>239</v>
      </c>
      <c r="H1958" s="119" t="s">
        <v>359</v>
      </c>
      <c r="I1958" s="53"/>
      <c r="J1958" s="52"/>
      <c r="K1958" s="100"/>
      <c r="L1958" s="36"/>
      <c r="M1958" s="36"/>
    </row>
    <row r="1959" spans="2:13">
      <c r="B1959" s="119">
        <v>1320</v>
      </c>
      <c r="C1959" s="119" t="s">
        <v>609</v>
      </c>
      <c r="D1959" s="119" t="s">
        <v>118</v>
      </c>
      <c r="E1959" s="29" t="s">
        <v>5</v>
      </c>
      <c r="F1959" s="119" t="s">
        <v>155</v>
      </c>
      <c r="G1959" s="119" t="s">
        <v>158</v>
      </c>
      <c r="H1959" s="119" t="s">
        <v>402</v>
      </c>
      <c r="I1959" s="53"/>
      <c r="J1959" s="52"/>
      <c r="K1959" s="100"/>
      <c r="L1959" s="36"/>
      <c r="M1959" s="36"/>
    </row>
    <row r="1960" spans="2:13" hidden="1">
      <c r="B1960" s="119">
        <v>1321</v>
      </c>
      <c r="C1960" s="119" t="s">
        <v>106</v>
      </c>
      <c r="D1960" s="119" t="s">
        <v>118</v>
      </c>
      <c r="E1960" s="29" t="s">
        <v>5</v>
      </c>
      <c r="F1960" s="119" t="s">
        <v>61</v>
      </c>
      <c r="G1960" s="119" t="s">
        <v>244</v>
      </c>
      <c r="H1960" s="119" t="s">
        <v>402</v>
      </c>
      <c r="I1960" s="53"/>
      <c r="J1960" s="52"/>
      <c r="K1960" s="100"/>
      <c r="L1960" s="36"/>
      <c r="M1960" s="36"/>
    </row>
    <row r="1961" spans="2:13" hidden="1">
      <c r="B1961" s="119">
        <v>1322</v>
      </c>
      <c r="C1961" s="119" t="s">
        <v>106</v>
      </c>
      <c r="D1961" s="119" t="s">
        <v>118</v>
      </c>
      <c r="E1961" s="29" t="s">
        <v>5</v>
      </c>
      <c r="F1961" s="119" t="s">
        <v>61</v>
      </c>
      <c r="G1961" s="119" t="s">
        <v>61</v>
      </c>
      <c r="H1961" s="119" t="s">
        <v>402</v>
      </c>
      <c r="I1961" s="53"/>
      <c r="J1961" s="52"/>
      <c r="K1961" s="100"/>
      <c r="L1961" s="36"/>
      <c r="M1961" s="36"/>
    </row>
    <row r="1962" spans="2:13" hidden="1">
      <c r="B1962" s="119">
        <v>1323</v>
      </c>
      <c r="C1962" s="119" t="s">
        <v>106</v>
      </c>
      <c r="D1962" s="119" t="s">
        <v>118</v>
      </c>
      <c r="E1962" s="29" t="s">
        <v>5</v>
      </c>
      <c r="F1962" s="119" t="s">
        <v>22</v>
      </c>
      <c r="G1962" s="119" t="s">
        <v>22</v>
      </c>
      <c r="H1962" s="119" t="s">
        <v>402</v>
      </c>
      <c r="I1962" s="53"/>
      <c r="J1962" s="52"/>
      <c r="K1962" s="100"/>
      <c r="L1962" s="36"/>
      <c r="M1962" s="36"/>
    </row>
    <row r="1963" spans="2:13">
      <c r="B1963" s="119">
        <v>1324</v>
      </c>
      <c r="C1963" s="119" t="s">
        <v>609</v>
      </c>
      <c r="D1963" s="119" t="s">
        <v>118</v>
      </c>
      <c r="E1963" s="29" t="s">
        <v>5</v>
      </c>
      <c r="F1963" s="119" t="s">
        <v>22</v>
      </c>
      <c r="G1963" s="119" t="s">
        <v>22</v>
      </c>
      <c r="H1963" s="119" t="s">
        <v>402</v>
      </c>
      <c r="I1963" s="53"/>
      <c r="J1963" s="52"/>
      <c r="K1963" s="100"/>
      <c r="L1963" s="36"/>
      <c r="M1963" s="36"/>
    </row>
    <row r="1964" spans="2:13" hidden="1">
      <c r="B1964" s="119">
        <v>1325</v>
      </c>
      <c r="C1964" s="119" t="s">
        <v>106</v>
      </c>
      <c r="D1964" s="119" t="s">
        <v>118</v>
      </c>
      <c r="E1964" s="29" t="s">
        <v>5</v>
      </c>
      <c r="F1964" s="119" t="s">
        <v>22</v>
      </c>
      <c r="G1964" s="119" t="s">
        <v>248</v>
      </c>
      <c r="H1964" s="119" t="s">
        <v>402</v>
      </c>
      <c r="I1964" s="53"/>
      <c r="J1964" s="52"/>
      <c r="K1964" s="100"/>
      <c r="L1964" s="36"/>
      <c r="M1964" s="36"/>
    </row>
    <row r="1965" spans="2:13" hidden="1">
      <c r="B1965" s="119">
        <v>1326</v>
      </c>
      <c r="C1965" s="119" t="s">
        <v>106</v>
      </c>
      <c r="D1965" s="119" t="s">
        <v>118</v>
      </c>
      <c r="E1965" s="29" t="s">
        <v>5</v>
      </c>
      <c r="F1965" s="119" t="s">
        <v>24</v>
      </c>
      <c r="G1965" s="119" t="s">
        <v>187</v>
      </c>
      <c r="H1965" s="119" t="s">
        <v>402</v>
      </c>
      <c r="I1965" s="53"/>
      <c r="J1965" s="52"/>
      <c r="K1965" s="100"/>
      <c r="L1965" s="36"/>
      <c r="M1965" s="36"/>
    </row>
    <row r="1966" spans="2:13" hidden="1">
      <c r="B1966" s="119">
        <v>1327</v>
      </c>
      <c r="C1966" s="119" t="s">
        <v>106</v>
      </c>
      <c r="D1966" s="119" t="s">
        <v>118</v>
      </c>
      <c r="E1966" s="29" t="s">
        <v>5</v>
      </c>
      <c r="F1966" s="119" t="s">
        <v>24</v>
      </c>
      <c r="G1966" s="119" t="s">
        <v>192</v>
      </c>
      <c r="H1966" s="119" t="s">
        <v>402</v>
      </c>
      <c r="I1966" s="53"/>
      <c r="J1966" s="52"/>
      <c r="K1966" s="100"/>
      <c r="L1966" s="36"/>
      <c r="M1966" s="36"/>
    </row>
    <row r="1967" spans="2:13" hidden="1">
      <c r="B1967" s="119">
        <v>1328</v>
      </c>
      <c r="C1967" s="119" t="s">
        <v>106</v>
      </c>
      <c r="D1967" s="119" t="s">
        <v>118</v>
      </c>
      <c r="E1967" s="29" t="s">
        <v>5</v>
      </c>
      <c r="F1967" s="119" t="s">
        <v>24</v>
      </c>
      <c r="G1967" s="119" t="s">
        <v>678</v>
      </c>
      <c r="H1967" s="119" t="s">
        <v>402</v>
      </c>
      <c r="I1967" s="53"/>
      <c r="J1967" s="52"/>
      <c r="K1967" s="100"/>
      <c r="L1967" s="36"/>
      <c r="M1967" s="36"/>
    </row>
    <row r="1968" spans="2:13" hidden="1">
      <c r="B1968" s="119">
        <v>1329</v>
      </c>
      <c r="C1968" s="119" t="s">
        <v>106</v>
      </c>
      <c r="D1968" s="119" t="s">
        <v>118</v>
      </c>
      <c r="E1968" s="29" t="s">
        <v>5</v>
      </c>
      <c r="F1968" s="119" t="s">
        <v>24</v>
      </c>
      <c r="G1968" s="119" t="s">
        <v>199</v>
      </c>
      <c r="H1968" s="119" t="s">
        <v>402</v>
      </c>
      <c r="I1968" s="53"/>
      <c r="J1968" s="52"/>
      <c r="K1968" s="100"/>
      <c r="L1968" s="36"/>
      <c r="M1968" s="36"/>
    </row>
    <row r="1969" spans="2:13" hidden="1">
      <c r="B1969" s="119">
        <v>1330</v>
      </c>
      <c r="C1969" s="119" t="s">
        <v>106</v>
      </c>
      <c r="D1969" s="119" t="s">
        <v>118</v>
      </c>
      <c r="E1969" s="29" t="s">
        <v>5</v>
      </c>
      <c r="F1969" s="119" t="s">
        <v>59</v>
      </c>
      <c r="G1969" s="119" t="s">
        <v>59</v>
      </c>
      <c r="H1969" s="119" t="s">
        <v>402</v>
      </c>
      <c r="I1969" s="53"/>
      <c r="J1969" s="52"/>
      <c r="K1969" s="100"/>
      <c r="L1969" s="36"/>
      <c r="M1969" s="36"/>
    </row>
    <row r="1970" spans="2:13" hidden="1">
      <c r="B1970" s="119">
        <v>1331</v>
      </c>
      <c r="C1970" s="119" t="s">
        <v>106</v>
      </c>
      <c r="D1970" s="119" t="s">
        <v>118</v>
      </c>
      <c r="E1970" s="29" t="s">
        <v>5</v>
      </c>
      <c r="F1970" s="119" t="s">
        <v>59</v>
      </c>
      <c r="G1970" s="119" t="s">
        <v>388</v>
      </c>
      <c r="H1970" s="119" t="s">
        <v>402</v>
      </c>
      <c r="I1970" s="53"/>
      <c r="J1970" s="52"/>
      <c r="K1970" s="100"/>
      <c r="L1970" s="36"/>
      <c r="M1970" s="36"/>
    </row>
    <row r="1971" spans="2:13" hidden="1">
      <c r="B1971" s="119">
        <v>1332</v>
      </c>
      <c r="C1971" s="119" t="s">
        <v>106</v>
      </c>
      <c r="D1971" s="119" t="s">
        <v>118</v>
      </c>
      <c r="E1971" s="29" t="s">
        <v>5</v>
      </c>
      <c r="F1971" s="119" t="s">
        <v>215</v>
      </c>
      <c r="G1971" s="119" t="s">
        <v>217</v>
      </c>
      <c r="H1971" s="119" t="s">
        <v>402</v>
      </c>
      <c r="I1971" s="53"/>
      <c r="J1971" s="52"/>
      <c r="K1971" s="100"/>
      <c r="L1971" s="36"/>
      <c r="M1971" s="36"/>
    </row>
    <row r="1972" spans="2:13" hidden="1">
      <c r="B1972" s="119">
        <v>1333</v>
      </c>
      <c r="C1972" s="119" t="s">
        <v>106</v>
      </c>
      <c r="D1972" s="119" t="s">
        <v>118</v>
      </c>
      <c r="E1972" s="29" t="s">
        <v>5</v>
      </c>
      <c r="F1972" s="119" t="s">
        <v>218</v>
      </c>
      <c r="G1972" s="119" t="s">
        <v>226</v>
      </c>
      <c r="H1972" s="119" t="s">
        <v>402</v>
      </c>
      <c r="I1972" s="53"/>
      <c r="J1972" s="52"/>
      <c r="K1972" s="100"/>
      <c r="L1972" s="36"/>
      <c r="M1972" s="36"/>
    </row>
    <row r="1973" spans="2:13">
      <c r="B1973" s="119">
        <v>1334</v>
      </c>
      <c r="C1973" s="119" t="s">
        <v>609</v>
      </c>
      <c r="D1973" s="119" t="s">
        <v>118</v>
      </c>
      <c r="E1973" s="29" t="s">
        <v>5</v>
      </c>
      <c r="F1973" s="119" t="s">
        <v>22</v>
      </c>
      <c r="G1973" s="119" t="s">
        <v>758</v>
      </c>
      <c r="H1973" s="119" t="s">
        <v>402</v>
      </c>
      <c r="I1973" s="53"/>
      <c r="J1973" s="52"/>
      <c r="K1973" s="100"/>
      <c r="L1973" s="36"/>
      <c r="M1973" s="36"/>
    </row>
    <row r="1974" spans="2:13" hidden="1">
      <c r="B1974" s="119">
        <v>1335</v>
      </c>
      <c r="C1974" s="119" t="s">
        <v>106</v>
      </c>
      <c r="D1974" s="119" t="s">
        <v>118</v>
      </c>
      <c r="E1974" s="29" t="s">
        <v>5</v>
      </c>
      <c r="F1974" s="119" t="s">
        <v>155</v>
      </c>
      <c r="G1974" s="119" t="s">
        <v>759</v>
      </c>
      <c r="H1974" s="119" t="s">
        <v>402</v>
      </c>
      <c r="I1974" s="53"/>
      <c r="J1974" s="52"/>
      <c r="K1974" s="100"/>
      <c r="L1974" s="36"/>
      <c r="M1974" s="36"/>
    </row>
    <row r="1975" spans="2:13">
      <c r="B1975" s="119">
        <v>1336</v>
      </c>
      <c r="C1975" s="119" t="s">
        <v>609</v>
      </c>
      <c r="D1975" s="119" t="s">
        <v>118</v>
      </c>
      <c r="E1975" s="29" t="s">
        <v>5</v>
      </c>
      <c r="F1975" s="119" t="s">
        <v>155</v>
      </c>
      <c r="G1975" s="119" t="s">
        <v>760</v>
      </c>
      <c r="H1975" s="119" t="s">
        <v>402</v>
      </c>
      <c r="I1975" s="53"/>
      <c r="J1975" s="52"/>
      <c r="K1975" s="100"/>
      <c r="L1975" s="36"/>
      <c r="M1975" s="36"/>
    </row>
    <row r="1976" spans="2:13" hidden="1">
      <c r="B1976" s="119">
        <v>1337</v>
      </c>
      <c r="C1976" s="119" t="s">
        <v>106</v>
      </c>
      <c r="D1976" s="119" t="s">
        <v>118</v>
      </c>
      <c r="E1976" s="29" t="s">
        <v>5</v>
      </c>
      <c r="F1976" s="119" t="s">
        <v>24</v>
      </c>
      <c r="G1976" s="119" t="s">
        <v>761</v>
      </c>
      <c r="H1976" s="119" t="s">
        <v>402</v>
      </c>
      <c r="I1976" s="53"/>
      <c r="J1976" s="52"/>
      <c r="K1976" s="100"/>
      <c r="L1976" s="36"/>
      <c r="M1976" s="36"/>
    </row>
    <row r="1977" spans="2:13" hidden="1">
      <c r="B1977" s="119">
        <v>1338</v>
      </c>
      <c r="C1977" s="119" t="s">
        <v>106</v>
      </c>
      <c r="D1977" s="119" t="s">
        <v>118</v>
      </c>
      <c r="E1977" s="29" t="s">
        <v>5</v>
      </c>
      <c r="F1977" s="119" t="s">
        <v>24</v>
      </c>
      <c r="G1977" s="119" t="s">
        <v>762</v>
      </c>
      <c r="H1977" s="119" t="s">
        <v>402</v>
      </c>
      <c r="I1977" s="53"/>
      <c r="J1977" s="52"/>
      <c r="K1977" s="100"/>
      <c r="L1977" s="36"/>
      <c r="M1977" s="36"/>
    </row>
    <row r="1978" spans="2:13" hidden="1">
      <c r="B1978" s="119">
        <v>1339</v>
      </c>
      <c r="C1978" s="119" t="s">
        <v>106</v>
      </c>
      <c r="D1978" s="119" t="s">
        <v>118</v>
      </c>
      <c r="E1978" s="29" t="s">
        <v>5</v>
      </c>
      <c r="F1978" s="119" t="s">
        <v>155</v>
      </c>
      <c r="G1978" s="119" t="s">
        <v>155</v>
      </c>
      <c r="H1978" s="119" t="s">
        <v>402</v>
      </c>
      <c r="I1978" s="53"/>
      <c r="J1978" s="52"/>
      <c r="K1978" s="100"/>
      <c r="L1978" s="36"/>
      <c r="M1978" s="36"/>
    </row>
    <row r="1979" spans="2:13">
      <c r="B1979" s="119">
        <v>1340</v>
      </c>
      <c r="C1979" s="119" t="s">
        <v>609</v>
      </c>
      <c r="D1979" s="119" t="s">
        <v>118</v>
      </c>
      <c r="E1979" s="29" t="s">
        <v>5</v>
      </c>
      <c r="F1979" s="119" t="s">
        <v>155</v>
      </c>
      <c r="G1979" s="119" t="s">
        <v>155</v>
      </c>
      <c r="H1979" s="119" t="s">
        <v>402</v>
      </c>
      <c r="I1979" s="53"/>
      <c r="J1979" s="52"/>
      <c r="K1979" s="100"/>
      <c r="L1979" s="36"/>
      <c r="M1979" s="36"/>
    </row>
    <row r="1980" spans="2:13">
      <c r="B1980" s="119">
        <v>1341</v>
      </c>
      <c r="C1980" s="119" t="s">
        <v>609</v>
      </c>
      <c r="D1980" s="119" t="s">
        <v>118</v>
      </c>
      <c r="E1980" s="29" t="s">
        <v>5</v>
      </c>
      <c r="F1980" s="119" t="s">
        <v>155</v>
      </c>
      <c r="G1980" s="119" t="s">
        <v>155</v>
      </c>
      <c r="H1980" s="119" t="s">
        <v>402</v>
      </c>
      <c r="I1980" s="53"/>
      <c r="J1980" s="52"/>
      <c r="K1980" s="100"/>
      <c r="L1980" s="36"/>
      <c r="M1980" s="36"/>
    </row>
    <row r="1981" spans="2:13" hidden="1">
      <c r="B1981" s="119">
        <v>1342</v>
      </c>
      <c r="C1981" s="119" t="s">
        <v>106</v>
      </c>
      <c r="D1981" s="119" t="s">
        <v>118</v>
      </c>
      <c r="E1981" s="29" t="s">
        <v>5</v>
      </c>
      <c r="F1981" s="119" t="s">
        <v>155</v>
      </c>
      <c r="G1981" s="119" t="s">
        <v>684</v>
      </c>
      <c r="H1981" s="119" t="s">
        <v>402</v>
      </c>
      <c r="I1981" s="53"/>
      <c r="J1981" s="52"/>
      <c r="K1981" s="100"/>
      <c r="L1981" s="36"/>
      <c r="M1981" s="36"/>
    </row>
    <row r="1982" spans="2:13" hidden="1">
      <c r="B1982" s="119">
        <v>1343</v>
      </c>
      <c r="C1982" s="119" t="s">
        <v>106</v>
      </c>
      <c r="D1982" s="119" t="s">
        <v>118</v>
      </c>
      <c r="E1982" s="29" t="s">
        <v>5</v>
      </c>
      <c r="F1982" s="119" t="s">
        <v>61</v>
      </c>
      <c r="G1982" s="119" t="s">
        <v>61</v>
      </c>
      <c r="H1982" s="119" t="s">
        <v>402</v>
      </c>
      <c r="I1982" s="53"/>
      <c r="J1982" s="52"/>
      <c r="K1982" s="100"/>
      <c r="L1982" s="36"/>
      <c r="M1982" s="36"/>
    </row>
    <row r="1983" spans="2:13">
      <c r="B1983" s="119">
        <v>1344</v>
      </c>
      <c r="C1983" s="119" t="s">
        <v>609</v>
      </c>
      <c r="D1983" s="119" t="s">
        <v>118</v>
      </c>
      <c r="E1983" s="29" t="s">
        <v>5</v>
      </c>
      <c r="F1983" s="119" t="s">
        <v>61</v>
      </c>
      <c r="G1983" s="119" t="s">
        <v>730</v>
      </c>
      <c r="H1983" s="119" t="s">
        <v>402</v>
      </c>
      <c r="I1983" s="53"/>
      <c r="J1983" s="52"/>
      <c r="K1983" s="100"/>
      <c r="L1983" s="36"/>
      <c r="M1983" s="36"/>
    </row>
    <row r="1984" spans="2:13">
      <c r="B1984" s="119">
        <v>1345</v>
      </c>
      <c r="C1984" s="119" t="s">
        <v>545</v>
      </c>
      <c r="D1984" s="119" t="s">
        <v>118</v>
      </c>
      <c r="E1984" s="29" t="s">
        <v>5</v>
      </c>
      <c r="F1984" s="119" t="s">
        <v>22</v>
      </c>
      <c r="G1984" s="119" t="s">
        <v>763</v>
      </c>
      <c r="H1984" s="119" t="s">
        <v>402</v>
      </c>
      <c r="I1984" s="53"/>
      <c r="J1984" s="52"/>
      <c r="K1984" s="100"/>
      <c r="L1984" s="36"/>
      <c r="M1984" s="36"/>
    </row>
    <row r="1985" spans="2:13" hidden="1">
      <c r="B1985" s="119">
        <v>1346</v>
      </c>
      <c r="C1985" s="119" t="s">
        <v>106</v>
      </c>
      <c r="D1985" s="119" t="s">
        <v>118</v>
      </c>
      <c r="E1985" s="29" t="s">
        <v>5</v>
      </c>
      <c r="F1985" s="119" t="s">
        <v>22</v>
      </c>
      <c r="G1985" s="119" t="s">
        <v>174</v>
      </c>
      <c r="H1985" s="119" t="s">
        <v>402</v>
      </c>
      <c r="I1985" s="53"/>
      <c r="J1985" s="52"/>
      <c r="K1985" s="100"/>
      <c r="L1985" s="36"/>
      <c r="M1985" s="36"/>
    </row>
    <row r="1986" spans="2:13" hidden="1">
      <c r="B1986" s="119">
        <v>1347</v>
      </c>
      <c r="C1986" s="119" t="s">
        <v>106</v>
      </c>
      <c r="D1986" s="119" t="s">
        <v>118</v>
      </c>
      <c r="E1986" s="29" t="s">
        <v>5</v>
      </c>
      <c r="F1986" s="119" t="s">
        <v>22</v>
      </c>
      <c r="G1986" s="119" t="s">
        <v>22</v>
      </c>
      <c r="H1986" s="119" t="s">
        <v>402</v>
      </c>
      <c r="I1986" s="53"/>
      <c r="J1986" s="52"/>
      <c r="K1986" s="100"/>
      <c r="L1986" s="36"/>
      <c r="M1986" s="36"/>
    </row>
    <row r="1987" spans="2:13">
      <c r="B1987" s="119">
        <v>1348</v>
      </c>
      <c r="C1987" s="119" t="s">
        <v>609</v>
      </c>
      <c r="D1987" s="119" t="s">
        <v>118</v>
      </c>
      <c r="E1987" s="29" t="s">
        <v>5</v>
      </c>
      <c r="F1987" s="119" t="s">
        <v>179</v>
      </c>
      <c r="G1987" s="119" t="s">
        <v>181</v>
      </c>
      <c r="H1987" s="119" t="s">
        <v>402</v>
      </c>
      <c r="I1987" s="53"/>
      <c r="J1987" s="52"/>
      <c r="K1987" s="100"/>
      <c r="L1987" s="36"/>
      <c r="M1987" s="36"/>
    </row>
    <row r="1988" spans="2:13">
      <c r="B1988" s="119">
        <v>1349</v>
      </c>
      <c r="C1988" s="119" t="s">
        <v>609</v>
      </c>
      <c r="D1988" s="119" t="s">
        <v>118</v>
      </c>
      <c r="E1988" s="29" t="s">
        <v>5</v>
      </c>
      <c r="F1988" s="119" t="s">
        <v>24</v>
      </c>
      <c r="G1988" s="119" t="s">
        <v>252</v>
      </c>
      <c r="H1988" s="119" t="s">
        <v>402</v>
      </c>
      <c r="I1988" s="53"/>
      <c r="J1988" s="52"/>
      <c r="K1988" s="100"/>
      <c r="L1988" s="36"/>
      <c r="M1988" s="36"/>
    </row>
    <row r="1989" spans="2:13" hidden="1">
      <c r="B1989" s="119">
        <v>1350</v>
      </c>
      <c r="C1989" s="119" t="s">
        <v>106</v>
      </c>
      <c r="D1989" s="119" t="s">
        <v>118</v>
      </c>
      <c r="E1989" s="29" t="s">
        <v>5</v>
      </c>
      <c r="F1989" s="119" t="s">
        <v>24</v>
      </c>
      <c r="G1989" s="119" t="s">
        <v>192</v>
      </c>
      <c r="H1989" s="119" t="s">
        <v>402</v>
      </c>
      <c r="I1989" s="53"/>
      <c r="J1989" s="52"/>
      <c r="K1989" s="100"/>
      <c r="L1989" s="36"/>
      <c r="M1989" s="36"/>
    </row>
    <row r="1990" spans="2:13">
      <c r="B1990" s="119">
        <v>1351</v>
      </c>
      <c r="C1990" s="119" t="s">
        <v>609</v>
      </c>
      <c r="D1990" s="119" t="s">
        <v>118</v>
      </c>
      <c r="E1990" s="29" t="s">
        <v>5</v>
      </c>
      <c r="F1990" s="119" t="s">
        <v>24</v>
      </c>
      <c r="G1990" s="119" t="s">
        <v>192</v>
      </c>
      <c r="H1990" s="119" t="s">
        <v>402</v>
      </c>
      <c r="I1990" s="53"/>
      <c r="J1990" s="52"/>
      <c r="K1990" s="100"/>
      <c r="L1990" s="36"/>
      <c r="M1990" s="36"/>
    </row>
    <row r="1991" spans="2:13" hidden="1">
      <c r="B1991" s="119">
        <v>1352</v>
      </c>
      <c r="C1991" s="119" t="s">
        <v>106</v>
      </c>
      <c r="D1991" s="119" t="s">
        <v>118</v>
      </c>
      <c r="E1991" s="29" t="s">
        <v>5</v>
      </c>
      <c r="F1991" s="119" t="s">
        <v>59</v>
      </c>
      <c r="G1991" s="119" t="s">
        <v>764</v>
      </c>
      <c r="H1991" s="119" t="s">
        <v>402</v>
      </c>
      <c r="I1991" s="53"/>
      <c r="J1991" s="52"/>
      <c r="K1991" s="100"/>
      <c r="L1991" s="36"/>
      <c r="M1991" s="36"/>
    </row>
    <row r="1992" spans="2:13">
      <c r="B1992" s="119">
        <v>1353</v>
      </c>
      <c r="C1992" s="119" t="s">
        <v>609</v>
      </c>
      <c r="D1992" s="119" t="s">
        <v>118</v>
      </c>
      <c r="E1992" s="29" t="s">
        <v>5</v>
      </c>
      <c r="F1992" s="119" t="s">
        <v>206</v>
      </c>
      <c r="G1992" s="119" t="s">
        <v>210</v>
      </c>
      <c r="H1992" s="119" t="s">
        <v>402</v>
      </c>
      <c r="I1992" s="53"/>
      <c r="J1992" s="52"/>
      <c r="K1992" s="100"/>
      <c r="L1992" s="36"/>
      <c r="M1992" s="36"/>
    </row>
    <row r="1993" spans="2:13">
      <c r="B1993" s="119">
        <v>1354</v>
      </c>
      <c r="C1993" s="119" t="s">
        <v>609</v>
      </c>
      <c r="D1993" s="119" t="s">
        <v>118</v>
      </c>
      <c r="E1993" s="29" t="s">
        <v>5</v>
      </c>
      <c r="F1993" s="119" t="s">
        <v>218</v>
      </c>
      <c r="G1993" s="119" t="s">
        <v>223</v>
      </c>
      <c r="H1993" s="119" t="s">
        <v>402</v>
      </c>
      <c r="I1993" s="53"/>
      <c r="J1993" s="52"/>
      <c r="K1993" s="100"/>
      <c r="L1993" s="36"/>
      <c r="M1993" s="36"/>
    </row>
    <row r="1994" spans="2:13">
      <c r="B1994" s="119">
        <v>1355</v>
      </c>
      <c r="C1994" s="119" t="s">
        <v>609</v>
      </c>
      <c r="D1994" s="119" t="s">
        <v>118</v>
      </c>
      <c r="E1994" s="29" t="s">
        <v>5</v>
      </c>
      <c r="F1994" s="119" t="s">
        <v>218</v>
      </c>
      <c r="G1994" s="119" t="s">
        <v>228</v>
      </c>
      <c r="H1994" s="119" t="s">
        <v>402</v>
      </c>
      <c r="I1994" s="53"/>
      <c r="J1994" s="52"/>
      <c r="K1994" s="100"/>
      <c r="L1994" s="36"/>
      <c r="M1994" s="36"/>
    </row>
    <row r="1995" spans="2:13">
      <c r="B1995" s="119">
        <v>1356</v>
      </c>
      <c r="C1995" s="119" t="s">
        <v>609</v>
      </c>
      <c r="D1995" s="119" t="s">
        <v>118</v>
      </c>
      <c r="E1995" s="29" t="s">
        <v>5</v>
      </c>
      <c r="F1995" s="119" t="s">
        <v>218</v>
      </c>
      <c r="G1995" s="119" t="s">
        <v>765</v>
      </c>
      <c r="H1995" s="119" t="s">
        <v>402</v>
      </c>
      <c r="I1995" s="53"/>
      <c r="J1995" s="52"/>
      <c r="K1995" s="100"/>
      <c r="L1995" s="36"/>
      <c r="M1995" s="36"/>
    </row>
    <row r="1996" spans="2:13" hidden="1">
      <c r="B1996" s="119">
        <v>1357</v>
      </c>
      <c r="C1996" s="119" t="s">
        <v>106</v>
      </c>
      <c r="D1996" s="119" t="s">
        <v>118</v>
      </c>
      <c r="E1996" s="29" t="s">
        <v>5</v>
      </c>
      <c r="F1996" s="119" t="s">
        <v>204</v>
      </c>
      <c r="G1996" s="119" t="s">
        <v>270</v>
      </c>
      <c r="H1996" s="119" t="s">
        <v>402</v>
      </c>
      <c r="I1996" s="53"/>
      <c r="J1996" s="52"/>
      <c r="K1996" s="100"/>
      <c r="L1996" s="36"/>
      <c r="M1996" s="36"/>
    </row>
    <row r="1997" spans="2:13">
      <c r="B1997" s="119">
        <v>1358</v>
      </c>
      <c r="C1997" s="119" t="s">
        <v>545</v>
      </c>
      <c r="D1997" s="119" t="s">
        <v>118</v>
      </c>
      <c r="E1997" s="29" t="s">
        <v>5</v>
      </c>
      <c r="F1997" s="119" t="s">
        <v>218</v>
      </c>
      <c r="G1997" s="119" t="s">
        <v>766</v>
      </c>
      <c r="H1997" s="119" t="s">
        <v>402</v>
      </c>
      <c r="I1997" s="53"/>
      <c r="J1997" s="52"/>
      <c r="K1997" s="100"/>
      <c r="L1997" s="36"/>
      <c r="M1997" s="36"/>
    </row>
    <row r="1998" spans="2:13" hidden="1">
      <c r="B1998" s="119">
        <v>530</v>
      </c>
      <c r="C1998" s="119" t="s">
        <v>106</v>
      </c>
      <c r="D1998" s="119" t="s">
        <v>118</v>
      </c>
      <c r="E1998" s="29" t="s">
        <v>41</v>
      </c>
      <c r="F1998" s="119" t="s">
        <v>81</v>
      </c>
      <c r="G1998" s="119"/>
      <c r="H1998" s="119" t="s">
        <v>119</v>
      </c>
      <c r="I1998" s="53"/>
      <c r="J1998" s="52"/>
      <c r="K1998" s="100"/>
      <c r="L1998" s="36"/>
      <c r="M1998" s="36"/>
    </row>
    <row r="1999" spans="2:13">
      <c r="B1999" s="119">
        <v>531</v>
      </c>
      <c r="C1999" s="119" t="s">
        <v>609</v>
      </c>
      <c r="D1999" s="119" t="s">
        <v>118</v>
      </c>
      <c r="E1999" s="29" t="s">
        <v>41</v>
      </c>
      <c r="F1999" s="119" t="s">
        <v>56</v>
      </c>
      <c r="G1999" s="119"/>
      <c r="H1999" s="119" t="s">
        <v>119</v>
      </c>
      <c r="I1999" s="53"/>
      <c r="J1999" s="52"/>
      <c r="K1999" s="100"/>
      <c r="L1999" s="36"/>
      <c r="M1999" s="36"/>
    </row>
    <row r="2000" spans="2:13">
      <c r="B2000" s="119">
        <v>532</v>
      </c>
      <c r="C2000" s="119" t="s">
        <v>609</v>
      </c>
      <c r="D2000" s="119" t="s">
        <v>118</v>
      </c>
      <c r="E2000" s="29" t="s">
        <v>41</v>
      </c>
      <c r="F2000" s="119" t="s">
        <v>121</v>
      </c>
      <c r="G2000" s="119"/>
      <c r="H2000" s="119" t="s">
        <v>119</v>
      </c>
      <c r="I2000" s="53"/>
      <c r="J2000" s="52"/>
      <c r="K2000" s="100"/>
      <c r="L2000" s="36"/>
      <c r="M2000" s="36"/>
    </row>
    <row r="2001" spans="2:13">
      <c r="B2001" s="119">
        <v>533</v>
      </c>
      <c r="C2001" s="119" t="s">
        <v>609</v>
      </c>
      <c r="D2001" s="119" t="s">
        <v>118</v>
      </c>
      <c r="E2001" s="29" t="s">
        <v>41</v>
      </c>
      <c r="F2001" s="119" t="s">
        <v>56</v>
      </c>
      <c r="G2001" s="119"/>
      <c r="H2001" s="119" t="s">
        <v>119</v>
      </c>
      <c r="I2001" s="53"/>
      <c r="J2001" s="52"/>
      <c r="K2001" s="100"/>
      <c r="L2001" s="36"/>
      <c r="M2001" s="36"/>
    </row>
    <row r="2002" spans="2:13">
      <c r="B2002" s="119">
        <v>534</v>
      </c>
      <c r="C2002" s="119" t="s">
        <v>609</v>
      </c>
      <c r="D2002" s="119" t="s">
        <v>118</v>
      </c>
      <c r="E2002" s="29" t="s">
        <v>41</v>
      </c>
      <c r="F2002" s="119" t="s">
        <v>56</v>
      </c>
      <c r="G2002" s="119"/>
      <c r="H2002" s="119" t="s">
        <v>119</v>
      </c>
      <c r="I2002" s="53"/>
      <c r="J2002" s="52"/>
      <c r="K2002" s="100"/>
      <c r="L2002" s="36"/>
      <c r="M2002" s="36"/>
    </row>
    <row r="2003" spans="2:13">
      <c r="B2003" s="119">
        <v>535</v>
      </c>
      <c r="C2003" s="119" t="s">
        <v>609</v>
      </c>
      <c r="D2003" s="119" t="s">
        <v>118</v>
      </c>
      <c r="E2003" s="29" t="s">
        <v>41</v>
      </c>
      <c r="F2003" s="119" t="s">
        <v>80</v>
      </c>
      <c r="G2003" s="119"/>
      <c r="H2003" s="119" t="s">
        <v>119</v>
      </c>
      <c r="I2003" s="53"/>
      <c r="J2003" s="52"/>
      <c r="K2003" s="100"/>
      <c r="L2003" s="36"/>
      <c r="M2003" s="36"/>
    </row>
    <row r="2004" spans="2:13">
      <c r="B2004" s="119">
        <v>536</v>
      </c>
      <c r="C2004" s="119" t="s">
        <v>609</v>
      </c>
      <c r="D2004" s="119" t="s">
        <v>118</v>
      </c>
      <c r="E2004" s="29" t="s">
        <v>41</v>
      </c>
      <c r="F2004" s="119" t="s">
        <v>121</v>
      </c>
      <c r="G2004" s="119"/>
      <c r="H2004" s="119" t="s">
        <v>119</v>
      </c>
      <c r="I2004" s="53"/>
      <c r="J2004" s="52"/>
      <c r="K2004" s="100"/>
      <c r="L2004" s="36"/>
      <c r="M2004" s="36"/>
    </row>
    <row r="2005" spans="2:13">
      <c r="B2005" s="119">
        <v>537</v>
      </c>
      <c r="C2005" s="119" t="s">
        <v>609</v>
      </c>
      <c r="D2005" s="119" t="s">
        <v>118</v>
      </c>
      <c r="E2005" s="29" t="s">
        <v>41</v>
      </c>
      <c r="F2005" s="119" t="s">
        <v>56</v>
      </c>
      <c r="G2005" s="119"/>
      <c r="H2005" s="119" t="s">
        <v>119</v>
      </c>
      <c r="I2005" s="53"/>
      <c r="J2005" s="52"/>
      <c r="K2005" s="100"/>
      <c r="L2005" s="36"/>
      <c r="M2005" s="36"/>
    </row>
    <row r="2006" spans="2:13" hidden="1">
      <c r="B2006" s="119">
        <v>538</v>
      </c>
      <c r="C2006" s="119" t="s">
        <v>106</v>
      </c>
      <c r="D2006" s="119" t="s">
        <v>118</v>
      </c>
      <c r="E2006" s="29" t="s">
        <v>41</v>
      </c>
      <c r="F2006" s="119" t="s">
        <v>120</v>
      </c>
      <c r="G2006" s="119"/>
      <c r="H2006" s="119" t="s">
        <v>119</v>
      </c>
      <c r="I2006" s="53"/>
      <c r="J2006" s="52"/>
      <c r="K2006" s="100"/>
      <c r="L2006" s="36"/>
      <c r="M2006" s="36"/>
    </row>
    <row r="2007" spans="2:13" hidden="1">
      <c r="B2007" s="119">
        <v>539</v>
      </c>
      <c r="C2007" s="119" t="s">
        <v>106</v>
      </c>
      <c r="D2007" s="119" t="s">
        <v>118</v>
      </c>
      <c r="E2007" s="29" t="s">
        <v>41</v>
      </c>
      <c r="F2007" s="119" t="s">
        <v>81</v>
      </c>
      <c r="G2007" s="119"/>
      <c r="H2007" s="119" t="s">
        <v>119</v>
      </c>
      <c r="I2007" s="53"/>
      <c r="J2007" s="52"/>
      <c r="K2007" s="100"/>
      <c r="L2007" s="36"/>
      <c r="M2007" s="36"/>
    </row>
    <row r="2008" spans="2:13">
      <c r="B2008" s="119">
        <v>540</v>
      </c>
      <c r="C2008" s="119" t="s">
        <v>609</v>
      </c>
      <c r="D2008" s="119" t="s">
        <v>118</v>
      </c>
      <c r="E2008" s="29" t="s">
        <v>41</v>
      </c>
      <c r="F2008" s="119" t="s">
        <v>56</v>
      </c>
      <c r="G2008" s="119"/>
      <c r="H2008" s="119" t="s">
        <v>119</v>
      </c>
      <c r="I2008" s="53"/>
      <c r="J2008" s="52"/>
      <c r="K2008" s="100"/>
      <c r="L2008" s="36"/>
      <c r="M2008" s="36"/>
    </row>
    <row r="2009" spans="2:13">
      <c r="B2009" s="119">
        <v>541</v>
      </c>
      <c r="C2009" s="119" t="s">
        <v>545</v>
      </c>
      <c r="D2009" s="119" t="s">
        <v>118</v>
      </c>
      <c r="E2009" s="29" t="s">
        <v>41</v>
      </c>
      <c r="F2009" s="119" t="s">
        <v>48</v>
      </c>
      <c r="G2009" s="119"/>
      <c r="H2009" s="119" t="s">
        <v>119</v>
      </c>
      <c r="I2009" s="53"/>
      <c r="J2009" s="52"/>
      <c r="K2009" s="100"/>
      <c r="L2009" s="36"/>
      <c r="M2009" s="36"/>
    </row>
    <row r="2010" spans="2:13" hidden="1">
      <c r="B2010" s="119">
        <v>542</v>
      </c>
      <c r="C2010" s="119" t="s">
        <v>106</v>
      </c>
      <c r="D2010" s="119" t="s">
        <v>118</v>
      </c>
      <c r="E2010" s="29" t="s">
        <v>41</v>
      </c>
      <c r="F2010" s="119" t="s">
        <v>121</v>
      </c>
      <c r="G2010" s="119"/>
      <c r="H2010" s="119" t="s">
        <v>119</v>
      </c>
      <c r="I2010" s="53"/>
      <c r="J2010" s="52"/>
      <c r="K2010" s="100"/>
      <c r="L2010" s="36"/>
      <c r="M2010" s="36"/>
    </row>
    <row r="2011" spans="2:13" hidden="1">
      <c r="B2011" s="119">
        <v>543</v>
      </c>
      <c r="C2011" s="119" t="s">
        <v>106</v>
      </c>
      <c r="D2011" s="119" t="s">
        <v>118</v>
      </c>
      <c r="E2011" s="29" t="s">
        <v>41</v>
      </c>
      <c r="F2011" s="119" t="s">
        <v>120</v>
      </c>
      <c r="G2011" s="119"/>
      <c r="H2011" s="119" t="s">
        <v>119</v>
      </c>
      <c r="I2011" s="53"/>
      <c r="J2011" s="52"/>
      <c r="K2011" s="100"/>
      <c r="L2011" s="36"/>
      <c r="M2011" s="36"/>
    </row>
    <row r="2012" spans="2:13">
      <c r="B2012" s="119">
        <v>544</v>
      </c>
      <c r="C2012" s="119" t="s">
        <v>609</v>
      </c>
      <c r="D2012" s="119" t="s">
        <v>118</v>
      </c>
      <c r="E2012" s="29" t="s">
        <v>41</v>
      </c>
      <c r="F2012" s="119" t="s">
        <v>133</v>
      </c>
      <c r="G2012" s="119"/>
      <c r="H2012" s="119" t="s">
        <v>119</v>
      </c>
      <c r="I2012" s="53"/>
      <c r="J2012" s="52"/>
      <c r="K2012" s="100"/>
      <c r="L2012" s="36"/>
      <c r="M2012" s="36"/>
    </row>
    <row r="2013" spans="2:13" hidden="1">
      <c r="B2013" s="119">
        <v>545</v>
      </c>
      <c r="C2013" s="119" t="s">
        <v>106</v>
      </c>
      <c r="D2013" s="119" t="s">
        <v>118</v>
      </c>
      <c r="E2013" s="29" t="s">
        <v>41</v>
      </c>
      <c r="F2013" s="119" t="s">
        <v>133</v>
      </c>
      <c r="G2013" s="119"/>
      <c r="H2013" s="119" t="s">
        <v>119</v>
      </c>
      <c r="I2013" s="53"/>
      <c r="J2013" s="52"/>
      <c r="K2013" s="100"/>
      <c r="L2013" s="36"/>
      <c r="M2013" s="36"/>
    </row>
    <row r="2014" spans="2:13" hidden="1">
      <c r="B2014" s="119">
        <v>546</v>
      </c>
      <c r="C2014" s="119" t="s">
        <v>106</v>
      </c>
      <c r="D2014" s="119" t="s">
        <v>118</v>
      </c>
      <c r="E2014" s="29" t="s">
        <v>41</v>
      </c>
      <c r="F2014" s="119" t="s">
        <v>48</v>
      </c>
      <c r="G2014" s="119"/>
      <c r="H2014" s="119" t="s">
        <v>119</v>
      </c>
      <c r="I2014" s="53"/>
      <c r="J2014" s="52"/>
      <c r="K2014" s="100"/>
      <c r="L2014" s="36"/>
      <c r="M2014" s="36"/>
    </row>
    <row r="2015" spans="2:13" hidden="1">
      <c r="B2015" s="119">
        <v>547</v>
      </c>
      <c r="C2015" s="119" t="s">
        <v>106</v>
      </c>
      <c r="D2015" s="119" t="s">
        <v>118</v>
      </c>
      <c r="E2015" s="29" t="s">
        <v>41</v>
      </c>
      <c r="F2015" s="119" t="s">
        <v>121</v>
      </c>
      <c r="G2015" s="119"/>
      <c r="H2015" s="119" t="s">
        <v>119</v>
      </c>
      <c r="I2015" s="53"/>
      <c r="J2015" s="52"/>
      <c r="K2015" s="100"/>
      <c r="L2015" s="36"/>
      <c r="M2015" s="36"/>
    </row>
    <row r="2016" spans="2:13">
      <c r="B2016" s="119">
        <v>548</v>
      </c>
      <c r="C2016" s="119" t="s">
        <v>609</v>
      </c>
      <c r="D2016" s="119" t="s">
        <v>118</v>
      </c>
      <c r="E2016" s="29" t="s">
        <v>41</v>
      </c>
      <c r="F2016" s="119" t="s">
        <v>56</v>
      </c>
      <c r="G2016" s="119"/>
      <c r="H2016" s="119" t="s">
        <v>119</v>
      </c>
      <c r="I2016" s="53"/>
      <c r="J2016" s="52"/>
      <c r="K2016" s="100"/>
      <c r="L2016" s="36"/>
      <c r="M2016" s="36"/>
    </row>
    <row r="2017" spans="2:13" hidden="1">
      <c r="B2017" s="119">
        <v>549</v>
      </c>
      <c r="C2017" s="119" t="s">
        <v>106</v>
      </c>
      <c r="D2017" s="119" t="s">
        <v>118</v>
      </c>
      <c r="E2017" s="29" t="s">
        <v>41</v>
      </c>
      <c r="F2017" s="119" t="s">
        <v>56</v>
      </c>
      <c r="G2017" s="119"/>
      <c r="H2017" s="119" t="s">
        <v>119</v>
      </c>
      <c r="I2017" s="53"/>
      <c r="J2017" s="52"/>
      <c r="K2017" s="100"/>
      <c r="L2017" s="36"/>
      <c r="M2017" s="36"/>
    </row>
    <row r="2018" spans="2:13" hidden="1">
      <c r="B2018" s="119">
        <v>550</v>
      </c>
      <c r="C2018" s="119" t="s">
        <v>106</v>
      </c>
      <c r="D2018" s="119" t="s">
        <v>118</v>
      </c>
      <c r="E2018" s="29" t="s">
        <v>41</v>
      </c>
      <c r="F2018" s="119" t="s">
        <v>56</v>
      </c>
      <c r="G2018" s="119"/>
      <c r="H2018" s="119" t="s">
        <v>119</v>
      </c>
      <c r="I2018" s="53"/>
      <c r="J2018" s="52"/>
      <c r="K2018" s="100"/>
      <c r="L2018" s="36"/>
      <c r="M2018" s="36"/>
    </row>
    <row r="2019" spans="2:13">
      <c r="B2019" s="119">
        <v>551</v>
      </c>
      <c r="C2019" s="119" t="s">
        <v>609</v>
      </c>
      <c r="D2019" s="119" t="s">
        <v>118</v>
      </c>
      <c r="E2019" s="29" t="s">
        <v>41</v>
      </c>
      <c r="F2019" s="119" t="s">
        <v>80</v>
      </c>
      <c r="G2019" s="119"/>
      <c r="H2019" s="119" t="s">
        <v>119</v>
      </c>
      <c r="I2019" s="53"/>
      <c r="J2019" s="52"/>
      <c r="K2019" s="100"/>
      <c r="L2019" s="36"/>
      <c r="M2019" s="36"/>
    </row>
    <row r="2020" spans="2:13">
      <c r="B2020" s="119">
        <v>552</v>
      </c>
      <c r="C2020" s="119" t="s">
        <v>545</v>
      </c>
      <c r="D2020" s="119" t="s">
        <v>118</v>
      </c>
      <c r="E2020" s="29" t="s">
        <v>41</v>
      </c>
      <c r="F2020" s="119" t="s">
        <v>121</v>
      </c>
      <c r="G2020" s="119"/>
      <c r="H2020" s="119" t="s">
        <v>119</v>
      </c>
      <c r="I2020" s="53"/>
      <c r="J2020" s="52"/>
      <c r="K2020" s="100"/>
      <c r="L2020" s="36"/>
      <c r="M2020" s="36"/>
    </row>
    <row r="2021" spans="2:13" hidden="1">
      <c r="B2021" s="119">
        <v>553</v>
      </c>
      <c r="C2021" s="119" t="s">
        <v>106</v>
      </c>
      <c r="D2021" s="119" t="s">
        <v>118</v>
      </c>
      <c r="E2021" s="29" t="s">
        <v>41</v>
      </c>
      <c r="F2021" s="119" t="s">
        <v>121</v>
      </c>
      <c r="G2021" s="119"/>
      <c r="H2021" s="119" t="s">
        <v>119</v>
      </c>
      <c r="I2021" s="53"/>
      <c r="J2021" s="52"/>
      <c r="K2021" s="100"/>
      <c r="L2021" s="36"/>
      <c r="M2021" s="36"/>
    </row>
    <row r="2022" spans="2:13">
      <c r="B2022" s="119">
        <v>554</v>
      </c>
      <c r="C2022" s="119" t="s">
        <v>609</v>
      </c>
      <c r="D2022" s="119" t="s">
        <v>118</v>
      </c>
      <c r="E2022" s="29" t="s">
        <v>41</v>
      </c>
      <c r="F2022" s="119" t="s">
        <v>56</v>
      </c>
      <c r="G2022" s="119"/>
      <c r="H2022" s="119" t="s">
        <v>119</v>
      </c>
      <c r="I2022" s="53"/>
      <c r="J2022" s="52"/>
      <c r="K2022" s="100"/>
      <c r="L2022" s="36"/>
      <c r="M2022" s="36"/>
    </row>
    <row r="2023" spans="2:13" hidden="1">
      <c r="B2023" s="119">
        <v>555</v>
      </c>
      <c r="C2023" s="119" t="s">
        <v>106</v>
      </c>
      <c r="D2023" s="119" t="s">
        <v>118</v>
      </c>
      <c r="E2023" s="29" t="s">
        <v>41</v>
      </c>
      <c r="F2023" s="119" t="s">
        <v>121</v>
      </c>
      <c r="G2023" s="119"/>
      <c r="H2023" s="119" t="s">
        <v>119</v>
      </c>
      <c r="I2023" s="53"/>
      <c r="J2023" s="52"/>
      <c r="K2023" s="100"/>
      <c r="L2023" s="36"/>
      <c r="M2023" s="36"/>
    </row>
    <row r="2024" spans="2:13">
      <c r="B2024" s="119">
        <v>556</v>
      </c>
      <c r="C2024" s="119" t="s">
        <v>545</v>
      </c>
      <c r="D2024" s="119" t="s">
        <v>118</v>
      </c>
      <c r="E2024" s="29" t="s">
        <v>41</v>
      </c>
      <c r="F2024" s="119" t="s">
        <v>80</v>
      </c>
      <c r="G2024" s="119"/>
      <c r="H2024" s="119" t="s">
        <v>119</v>
      </c>
      <c r="I2024" s="53"/>
      <c r="J2024" s="52"/>
      <c r="K2024" s="100"/>
      <c r="L2024" s="36"/>
      <c r="M2024" s="36"/>
    </row>
    <row r="2025" spans="2:13">
      <c r="B2025" s="119">
        <v>557</v>
      </c>
      <c r="C2025" s="119" t="s">
        <v>609</v>
      </c>
      <c r="D2025" s="119" t="s">
        <v>118</v>
      </c>
      <c r="E2025" s="29" t="s">
        <v>41</v>
      </c>
      <c r="F2025" s="119" t="s">
        <v>121</v>
      </c>
      <c r="G2025" s="119"/>
      <c r="H2025" s="119" t="s">
        <v>119</v>
      </c>
      <c r="I2025" s="53"/>
      <c r="J2025" s="52"/>
      <c r="K2025" s="100"/>
      <c r="L2025" s="36"/>
      <c r="M2025" s="36"/>
    </row>
    <row r="2026" spans="2:13">
      <c r="B2026" s="119">
        <v>558</v>
      </c>
      <c r="C2026" s="119" t="s">
        <v>609</v>
      </c>
      <c r="D2026" s="119" t="s">
        <v>118</v>
      </c>
      <c r="E2026" s="29" t="s">
        <v>41</v>
      </c>
      <c r="F2026" s="119" t="s">
        <v>121</v>
      </c>
      <c r="G2026" s="119"/>
      <c r="H2026" s="119" t="s">
        <v>119</v>
      </c>
      <c r="I2026" s="53"/>
      <c r="J2026" s="52"/>
      <c r="K2026" s="100"/>
      <c r="L2026" s="36"/>
      <c r="M2026" s="36"/>
    </row>
    <row r="2027" spans="2:13" hidden="1">
      <c r="B2027" s="119">
        <v>559</v>
      </c>
      <c r="C2027" s="119" t="s">
        <v>106</v>
      </c>
      <c r="D2027" s="119" t="s">
        <v>118</v>
      </c>
      <c r="E2027" s="29" t="s">
        <v>41</v>
      </c>
      <c r="F2027" s="119" t="s">
        <v>143</v>
      </c>
      <c r="G2027" s="119"/>
      <c r="H2027" s="119" t="s">
        <v>119</v>
      </c>
      <c r="I2027" s="53"/>
      <c r="J2027" s="52"/>
      <c r="K2027" s="100"/>
      <c r="L2027" s="36"/>
      <c r="M2027" s="36"/>
    </row>
    <row r="2028" spans="2:13" hidden="1">
      <c r="B2028" s="119">
        <v>560</v>
      </c>
      <c r="C2028" s="119" t="s">
        <v>106</v>
      </c>
      <c r="D2028" s="119" t="s">
        <v>118</v>
      </c>
      <c r="E2028" s="29" t="s">
        <v>41</v>
      </c>
      <c r="F2028" s="119" t="s">
        <v>56</v>
      </c>
      <c r="G2028" s="119"/>
      <c r="H2028" s="119" t="s">
        <v>119</v>
      </c>
      <c r="I2028" s="53"/>
      <c r="J2028" s="52"/>
      <c r="K2028" s="100"/>
      <c r="L2028" s="36"/>
      <c r="M2028" s="36"/>
    </row>
    <row r="2029" spans="2:13">
      <c r="B2029" s="119">
        <v>561</v>
      </c>
      <c r="C2029" s="119" t="s">
        <v>609</v>
      </c>
      <c r="D2029" s="119" t="s">
        <v>118</v>
      </c>
      <c r="E2029" s="29" t="s">
        <v>41</v>
      </c>
      <c r="F2029" s="119" t="s">
        <v>48</v>
      </c>
      <c r="G2029" s="119"/>
      <c r="H2029" s="119" t="s">
        <v>119</v>
      </c>
      <c r="I2029" s="53"/>
      <c r="J2029" s="52"/>
      <c r="K2029" s="100"/>
      <c r="L2029" s="36"/>
      <c r="M2029" s="36"/>
    </row>
    <row r="2030" spans="2:13" hidden="1">
      <c r="B2030" s="119">
        <v>562</v>
      </c>
      <c r="C2030" s="119" t="s">
        <v>106</v>
      </c>
      <c r="D2030" s="119" t="s">
        <v>118</v>
      </c>
      <c r="E2030" s="29" t="s">
        <v>41</v>
      </c>
      <c r="F2030" s="119" t="s">
        <v>121</v>
      </c>
      <c r="G2030" s="119"/>
      <c r="H2030" s="119" t="s">
        <v>119</v>
      </c>
      <c r="I2030" s="53"/>
      <c r="J2030" s="52"/>
      <c r="K2030" s="100"/>
      <c r="L2030" s="36"/>
      <c r="M2030" s="36"/>
    </row>
    <row r="2031" spans="2:13">
      <c r="B2031" s="119">
        <v>563</v>
      </c>
      <c r="C2031" s="119" t="s">
        <v>609</v>
      </c>
      <c r="D2031" s="119" t="s">
        <v>118</v>
      </c>
      <c r="E2031" s="29" t="s">
        <v>41</v>
      </c>
      <c r="F2031" s="119" t="s">
        <v>121</v>
      </c>
      <c r="G2031" s="119"/>
      <c r="H2031" s="119" t="s">
        <v>119</v>
      </c>
      <c r="I2031" s="53"/>
      <c r="J2031" s="52"/>
      <c r="K2031" s="100"/>
      <c r="L2031" s="36"/>
      <c r="M2031" s="36"/>
    </row>
    <row r="2032" spans="2:13" hidden="1">
      <c r="B2032" s="119">
        <v>564</v>
      </c>
      <c r="C2032" s="119" t="s">
        <v>106</v>
      </c>
      <c r="D2032" s="119" t="s">
        <v>118</v>
      </c>
      <c r="E2032" s="29" t="s">
        <v>41</v>
      </c>
      <c r="F2032" s="119" t="s">
        <v>121</v>
      </c>
      <c r="G2032" s="119"/>
      <c r="H2032" s="119" t="s">
        <v>119</v>
      </c>
      <c r="I2032" s="53"/>
      <c r="J2032" s="52"/>
      <c r="K2032" s="100"/>
      <c r="L2032" s="36"/>
      <c r="M2032" s="36"/>
    </row>
    <row r="2033" spans="2:13">
      <c r="B2033" s="119">
        <v>565</v>
      </c>
      <c r="C2033" s="119" t="s">
        <v>609</v>
      </c>
      <c r="D2033" s="119" t="s">
        <v>118</v>
      </c>
      <c r="E2033" s="29" t="s">
        <v>41</v>
      </c>
      <c r="F2033" s="119" t="s">
        <v>48</v>
      </c>
      <c r="G2033" s="119"/>
      <c r="H2033" s="119" t="s">
        <v>119</v>
      </c>
      <c r="I2033" s="53"/>
      <c r="J2033" s="52"/>
      <c r="K2033" s="100"/>
      <c r="L2033" s="36"/>
      <c r="M2033" s="36"/>
    </row>
    <row r="2034" spans="2:13">
      <c r="B2034" s="119">
        <v>566</v>
      </c>
      <c r="C2034" s="119" t="s">
        <v>609</v>
      </c>
      <c r="D2034" s="119" t="s">
        <v>118</v>
      </c>
      <c r="E2034" s="29" t="s">
        <v>41</v>
      </c>
      <c r="F2034" s="119" t="s">
        <v>81</v>
      </c>
      <c r="G2034" s="119"/>
      <c r="H2034" s="119" t="s">
        <v>119</v>
      </c>
      <c r="I2034" s="53"/>
      <c r="J2034" s="52"/>
      <c r="K2034" s="100"/>
      <c r="L2034" s="36"/>
      <c r="M2034" s="36"/>
    </row>
    <row r="2035" spans="2:13">
      <c r="B2035" s="119">
        <v>567</v>
      </c>
      <c r="C2035" s="119" t="s">
        <v>609</v>
      </c>
      <c r="D2035" s="119" t="s">
        <v>118</v>
      </c>
      <c r="E2035" s="29" t="s">
        <v>41</v>
      </c>
      <c r="F2035" s="119" t="s">
        <v>121</v>
      </c>
      <c r="G2035" s="119"/>
      <c r="H2035" s="119" t="s">
        <v>119</v>
      </c>
      <c r="I2035" s="53"/>
      <c r="J2035" s="52"/>
      <c r="K2035" s="100"/>
      <c r="L2035" s="36"/>
      <c r="M2035" s="36"/>
    </row>
    <row r="2036" spans="2:13" hidden="1">
      <c r="B2036" s="119">
        <v>568</v>
      </c>
      <c r="C2036" s="119" t="s">
        <v>106</v>
      </c>
      <c r="D2036" s="119" t="s">
        <v>118</v>
      </c>
      <c r="E2036" s="29" t="s">
        <v>41</v>
      </c>
      <c r="F2036" s="119" t="s">
        <v>56</v>
      </c>
      <c r="G2036" s="119"/>
      <c r="H2036" s="119" t="s">
        <v>119</v>
      </c>
      <c r="I2036" s="53"/>
      <c r="J2036" s="52"/>
      <c r="K2036" s="100"/>
      <c r="L2036" s="36"/>
      <c r="M2036" s="36"/>
    </row>
    <row r="2037" spans="2:13" hidden="1">
      <c r="B2037" s="119">
        <v>569</v>
      </c>
      <c r="C2037" s="119" t="s">
        <v>106</v>
      </c>
      <c r="D2037" s="119" t="s">
        <v>118</v>
      </c>
      <c r="E2037" s="29" t="s">
        <v>41</v>
      </c>
      <c r="F2037" s="119" t="s">
        <v>13</v>
      </c>
      <c r="G2037" s="119"/>
      <c r="H2037" s="119" t="s">
        <v>119</v>
      </c>
      <c r="I2037" s="53"/>
      <c r="J2037" s="52"/>
      <c r="K2037" s="100"/>
      <c r="L2037" s="36"/>
      <c r="M2037" s="36"/>
    </row>
    <row r="2038" spans="2:13" hidden="1">
      <c r="B2038" s="119">
        <v>570</v>
      </c>
      <c r="C2038" s="119" t="s">
        <v>106</v>
      </c>
      <c r="D2038" s="119" t="s">
        <v>118</v>
      </c>
      <c r="E2038" s="29" t="s">
        <v>41</v>
      </c>
      <c r="F2038" s="119" t="s">
        <v>121</v>
      </c>
      <c r="G2038" s="119"/>
      <c r="H2038" s="119" t="s">
        <v>119</v>
      </c>
      <c r="I2038" s="53"/>
      <c r="J2038" s="52"/>
      <c r="K2038" s="100"/>
      <c r="L2038" s="36"/>
      <c r="M2038" s="36"/>
    </row>
    <row r="2039" spans="2:13" hidden="1">
      <c r="B2039" s="119">
        <v>571</v>
      </c>
      <c r="C2039" s="119" t="s">
        <v>106</v>
      </c>
      <c r="D2039" s="119" t="s">
        <v>118</v>
      </c>
      <c r="E2039" s="29" t="s">
        <v>41</v>
      </c>
      <c r="F2039" s="119" t="s">
        <v>120</v>
      </c>
      <c r="G2039" s="119"/>
      <c r="H2039" s="119" t="s">
        <v>119</v>
      </c>
      <c r="I2039" s="53"/>
      <c r="J2039" s="52"/>
      <c r="K2039" s="100"/>
      <c r="L2039" s="36"/>
      <c r="M2039" s="36"/>
    </row>
    <row r="2040" spans="2:13">
      <c r="B2040" s="119">
        <v>572</v>
      </c>
      <c r="C2040" s="119" t="s">
        <v>609</v>
      </c>
      <c r="D2040" s="119" t="s">
        <v>118</v>
      </c>
      <c r="E2040" s="29" t="s">
        <v>41</v>
      </c>
      <c r="F2040" s="119" t="s">
        <v>48</v>
      </c>
      <c r="G2040" s="119"/>
      <c r="H2040" s="119" t="s">
        <v>119</v>
      </c>
      <c r="I2040" s="53"/>
      <c r="J2040" s="52"/>
      <c r="K2040" s="100"/>
      <c r="L2040" s="36"/>
      <c r="M2040" s="36"/>
    </row>
    <row r="2041" spans="2:13" hidden="1">
      <c r="B2041" s="119">
        <v>573</v>
      </c>
      <c r="C2041" s="119" t="s">
        <v>106</v>
      </c>
      <c r="D2041" s="119" t="s">
        <v>118</v>
      </c>
      <c r="E2041" s="29" t="s">
        <v>41</v>
      </c>
      <c r="F2041" s="119" t="s">
        <v>120</v>
      </c>
      <c r="G2041" s="119"/>
      <c r="H2041" s="119" t="s">
        <v>119</v>
      </c>
      <c r="I2041" s="53"/>
      <c r="J2041" s="52"/>
      <c r="K2041" s="100"/>
      <c r="L2041" s="36"/>
      <c r="M2041" s="36"/>
    </row>
    <row r="2042" spans="2:13" hidden="1">
      <c r="B2042" s="119">
        <v>574</v>
      </c>
      <c r="C2042" s="119" t="s">
        <v>106</v>
      </c>
      <c r="D2042" s="119" t="s">
        <v>118</v>
      </c>
      <c r="E2042" s="29" t="s">
        <v>41</v>
      </c>
      <c r="F2042" s="119" t="s">
        <v>120</v>
      </c>
      <c r="G2042" s="119"/>
      <c r="H2042" s="119" t="s">
        <v>119</v>
      </c>
      <c r="I2042" s="53"/>
      <c r="J2042" s="52"/>
      <c r="K2042" s="100"/>
      <c r="L2042" s="36"/>
      <c r="M2042" s="36"/>
    </row>
    <row r="2043" spans="2:13">
      <c r="B2043" s="119">
        <v>575</v>
      </c>
      <c r="C2043" s="119" t="s">
        <v>609</v>
      </c>
      <c r="D2043" s="119" t="s">
        <v>118</v>
      </c>
      <c r="E2043" s="29" t="s">
        <v>41</v>
      </c>
      <c r="F2043" s="119" t="s">
        <v>56</v>
      </c>
      <c r="G2043" s="119"/>
      <c r="H2043" s="119" t="s">
        <v>119</v>
      </c>
      <c r="I2043" s="53"/>
      <c r="J2043" s="52"/>
      <c r="K2043" s="100"/>
      <c r="L2043" s="36"/>
      <c r="M2043" s="36"/>
    </row>
    <row r="2044" spans="2:13">
      <c r="B2044" s="119">
        <v>576</v>
      </c>
      <c r="C2044" s="119" t="s">
        <v>609</v>
      </c>
      <c r="D2044" s="119" t="s">
        <v>118</v>
      </c>
      <c r="E2044" s="29" t="s">
        <v>41</v>
      </c>
      <c r="F2044" s="119" t="s">
        <v>56</v>
      </c>
      <c r="G2044" s="119"/>
      <c r="H2044" s="119" t="s">
        <v>119</v>
      </c>
      <c r="I2044" s="53"/>
      <c r="J2044" s="52"/>
      <c r="K2044" s="100"/>
      <c r="L2044" s="36"/>
      <c r="M2044" s="36"/>
    </row>
    <row r="2045" spans="2:13" hidden="1">
      <c r="B2045" s="119">
        <v>577</v>
      </c>
      <c r="C2045" s="119" t="s">
        <v>106</v>
      </c>
      <c r="D2045" s="119" t="s">
        <v>118</v>
      </c>
      <c r="E2045" s="29" t="s">
        <v>41</v>
      </c>
      <c r="F2045" s="119" t="s">
        <v>130</v>
      </c>
      <c r="G2045" s="119"/>
      <c r="H2045" s="119" t="s">
        <v>119</v>
      </c>
      <c r="I2045" s="53"/>
      <c r="J2045" s="52"/>
      <c r="K2045" s="100"/>
      <c r="L2045" s="36"/>
      <c r="M2045" s="36"/>
    </row>
    <row r="2046" spans="2:13" hidden="1">
      <c r="B2046" s="119">
        <v>578</v>
      </c>
      <c r="C2046" s="119" t="s">
        <v>106</v>
      </c>
      <c r="D2046" s="119" t="s">
        <v>118</v>
      </c>
      <c r="E2046" s="29" t="s">
        <v>41</v>
      </c>
      <c r="F2046" s="119" t="s">
        <v>121</v>
      </c>
      <c r="G2046" s="119"/>
      <c r="H2046" s="119" t="s">
        <v>119</v>
      </c>
      <c r="I2046" s="53"/>
      <c r="J2046" s="52"/>
      <c r="K2046" s="100"/>
      <c r="L2046" s="36"/>
      <c r="M2046" s="36"/>
    </row>
    <row r="2047" spans="2:13">
      <c r="B2047" s="119">
        <v>579</v>
      </c>
      <c r="C2047" s="119" t="s">
        <v>609</v>
      </c>
      <c r="D2047" s="119" t="s">
        <v>118</v>
      </c>
      <c r="E2047" s="29" t="s">
        <v>41</v>
      </c>
      <c r="F2047" s="119" t="s">
        <v>48</v>
      </c>
      <c r="G2047" s="119"/>
      <c r="H2047" s="119" t="s">
        <v>119</v>
      </c>
      <c r="I2047" s="53"/>
      <c r="J2047" s="52"/>
      <c r="K2047" s="100"/>
      <c r="L2047" s="36"/>
      <c r="M2047" s="36"/>
    </row>
    <row r="2048" spans="2:13">
      <c r="B2048" s="119">
        <v>580</v>
      </c>
      <c r="C2048" s="119" t="s">
        <v>609</v>
      </c>
      <c r="D2048" s="119" t="s">
        <v>118</v>
      </c>
      <c r="E2048" s="29" t="s">
        <v>41</v>
      </c>
      <c r="F2048" s="119" t="s">
        <v>56</v>
      </c>
      <c r="G2048" s="119"/>
      <c r="H2048" s="119" t="s">
        <v>119</v>
      </c>
      <c r="I2048" s="53"/>
      <c r="J2048" s="52"/>
      <c r="K2048" s="100"/>
      <c r="L2048" s="36"/>
      <c r="M2048" s="36"/>
    </row>
    <row r="2049" spans="2:13" hidden="1">
      <c r="B2049" s="119">
        <v>581</v>
      </c>
      <c r="C2049" s="119" t="s">
        <v>106</v>
      </c>
      <c r="D2049" s="119" t="s">
        <v>118</v>
      </c>
      <c r="E2049" s="29" t="s">
        <v>41</v>
      </c>
      <c r="F2049" s="119" t="s">
        <v>13</v>
      </c>
      <c r="G2049" s="119"/>
      <c r="H2049" s="119" t="s">
        <v>119</v>
      </c>
      <c r="I2049" s="53"/>
      <c r="J2049" s="52"/>
      <c r="K2049" s="100"/>
      <c r="L2049" s="36"/>
      <c r="M2049" s="36"/>
    </row>
    <row r="2050" spans="2:13">
      <c r="B2050" s="119">
        <v>582</v>
      </c>
      <c r="C2050" s="119" t="s">
        <v>609</v>
      </c>
      <c r="D2050" s="119" t="s">
        <v>118</v>
      </c>
      <c r="E2050" s="29" t="s">
        <v>41</v>
      </c>
      <c r="F2050" s="119" t="s">
        <v>56</v>
      </c>
      <c r="G2050" s="119"/>
      <c r="H2050" s="119" t="s">
        <v>119</v>
      </c>
      <c r="I2050" s="53"/>
      <c r="J2050" s="52"/>
      <c r="K2050" s="100"/>
      <c r="L2050" s="36"/>
      <c r="M2050" s="36"/>
    </row>
    <row r="2051" spans="2:13" hidden="1">
      <c r="B2051" s="119">
        <v>583</v>
      </c>
      <c r="C2051" s="119" t="s">
        <v>106</v>
      </c>
      <c r="D2051" s="119" t="s">
        <v>118</v>
      </c>
      <c r="E2051" s="29" t="s">
        <v>41</v>
      </c>
      <c r="F2051" s="119" t="s">
        <v>56</v>
      </c>
      <c r="G2051" s="119"/>
      <c r="H2051" s="119" t="s">
        <v>119</v>
      </c>
      <c r="I2051" s="53"/>
      <c r="J2051" s="52"/>
      <c r="K2051" s="100"/>
      <c r="L2051" s="36"/>
      <c r="M2051" s="36"/>
    </row>
    <row r="2052" spans="2:13">
      <c r="B2052" s="119">
        <v>584</v>
      </c>
      <c r="C2052" s="119" t="s">
        <v>609</v>
      </c>
      <c r="D2052" s="119" t="s">
        <v>118</v>
      </c>
      <c r="E2052" s="29" t="s">
        <v>41</v>
      </c>
      <c r="F2052" s="119" t="s">
        <v>56</v>
      </c>
      <c r="G2052" s="119"/>
      <c r="H2052" s="119" t="s">
        <v>119</v>
      </c>
      <c r="I2052" s="53"/>
      <c r="J2052" s="52"/>
      <c r="K2052" s="100"/>
      <c r="L2052" s="36"/>
      <c r="M2052" s="36"/>
    </row>
    <row r="2053" spans="2:13" hidden="1">
      <c r="B2053" s="119">
        <v>585</v>
      </c>
      <c r="C2053" s="119" t="s">
        <v>106</v>
      </c>
      <c r="D2053" s="119" t="s">
        <v>118</v>
      </c>
      <c r="E2053" s="29" t="s">
        <v>41</v>
      </c>
      <c r="F2053" s="119" t="s">
        <v>120</v>
      </c>
      <c r="G2053" s="119"/>
      <c r="H2053" s="119" t="s">
        <v>119</v>
      </c>
      <c r="I2053" s="53"/>
      <c r="J2053" s="52"/>
      <c r="K2053" s="100"/>
      <c r="L2053" s="36"/>
      <c r="M2053" s="36"/>
    </row>
    <row r="2054" spans="2:13" hidden="1">
      <c r="B2054" s="119">
        <v>586</v>
      </c>
      <c r="C2054" s="119" t="s">
        <v>106</v>
      </c>
      <c r="D2054" s="119" t="s">
        <v>118</v>
      </c>
      <c r="E2054" s="29" t="s">
        <v>41</v>
      </c>
      <c r="F2054" s="119" t="s">
        <v>56</v>
      </c>
      <c r="G2054" s="119"/>
      <c r="H2054" s="119" t="s">
        <v>119</v>
      </c>
      <c r="I2054" s="53"/>
      <c r="J2054" s="52"/>
      <c r="K2054" s="100"/>
      <c r="L2054" s="36"/>
      <c r="M2054" s="36"/>
    </row>
    <row r="2055" spans="2:13" hidden="1">
      <c r="B2055" s="119">
        <v>587</v>
      </c>
      <c r="C2055" s="119" t="s">
        <v>106</v>
      </c>
      <c r="D2055" s="119" t="s">
        <v>118</v>
      </c>
      <c r="E2055" s="29" t="s">
        <v>41</v>
      </c>
      <c r="F2055" s="119" t="s">
        <v>56</v>
      </c>
      <c r="G2055" s="119"/>
      <c r="H2055" s="119" t="s">
        <v>119</v>
      </c>
      <c r="I2055" s="53"/>
      <c r="J2055" s="52"/>
      <c r="K2055" s="100"/>
      <c r="L2055" s="36"/>
      <c r="M2055" s="36"/>
    </row>
    <row r="2056" spans="2:13" hidden="1">
      <c r="B2056" s="119">
        <v>588</v>
      </c>
      <c r="C2056" s="119" t="s">
        <v>106</v>
      </c>
      <c r="D2056" s="119" t="s">
        <v>118</v>
      </c>
      <c r="E2056" s="29" t="s">
        <v>41</v>
      </c>
      <c r="F2056" s="119" t="s">
        <v>80</v>
      </c>
      <c r="G2056" s="119"/>
      <c r="H2056" s="119" t="s">
        <v>119</v>
      </c>
      <c r="I2056" s="53"/>
      <c r="J2056" s="52"/>
      <c r="K2056" s="100"/>
      <c r="L2056" s="36"/>
      <c r="M2056" s="36"/>
    </row>
    <row r="2057" spans="2:13" hidden="1">
      <c r="B2057" s="119">
        <v>589</v>
      </c>
      <c r="C2057" s="119" t="s">
        <v>106</v>
      </c>
      <c r="D2057" s="119" t="s">
        <v>118</v>
      </c>
      <c r="E2057" s="29" t="s">
        <v>41</v>
      </c>
      <c r="F2057" s="119" t="s">
        <v>80</v>
      </c>
      <c r="G2057" s="119"/>
      <c r="H2057" s="119" t="s">
        <v>119</v>
      </c>
      <c r="I2057" s="53"/>
      <c r="J2057" s="52"/>
      <c r="K2057" s="100"/>
      <c r="L2057" s="36"/>
      <c r="M2057" s="36"/>
    </row>
    <row r="2058" spans="2:13">
      <c r="B2058" s="119">
        <v>590</v>
      </c>
      <c r="C2058" s="119" t="s">
        <v>609</v>
      </c>
      <c r="D2058" s="119" t="s">
        <v>118</v>
      </c>
      <c r="E2058" s="29" t="s">
        <v>41</v>
      </c>
      <c r="F2058" s="119" t="s">
        <v>121</v>
      </c>
      <c r="G2058" s="119"/>
      <c r="H2058" s="119" t="s">
        <v>119</v>
      </c>
      <c r="I2058" s="53"/>
      <c r="J2058" s="52"/>
      <c r="K2058" s="100"/>
      <c r="L2058" s="36"/>
      <c r="M2058" s="36"/>
    </row>
    <row r="2059" spans="2:13">
      <c r="B2059" s="119">
        <v>591</v>
      </c>
      <c r="C2059" s="119" t="s">
        <v>609</v>
      </c>
      <c r="D2059" s="119" t="s">
        <v>118</v>
      </c>
      <c r="E2059" s="29" t="s">
        <v>41</v>
      </c>
      <c r="F2059" s="119" t="s">
        <v>56</v>
      </c>
      <c r="G2059" s="119"/>
      <c r="H2059" s="119" t="s">
        <v>119</v>
      </c>
      <c r="I2059" s="53"/>
      <c r="J2059" s="52"/>
      <c r="K2059" s="100"/>
      <c r="L2059" s="36"/>
      <c r="M2059" s="36"/>
    </row>
    <row r="2060" spans="2:13" hidden="1">
      <c r="B2060" s="119">
        <v>592</v>
      </c>
      <c r="C2060" s="119" t="s">
        <v>106</v>
      </c>
      <c r="D2060" s="119" t="s">
        <v>118</v>
      </c>
      <c r="E2060" s="29" t="s">
        <v>41</v>
      </c>
      <c r="F2060" s="119" t="s">
        <v>121</v>
      </c>
      <c r="G2060" s="119"/>
      <c r="H2060" s="119" t="s">
        <v>119</v>
      </c>
      <c r="I2060" s="53"/>
      <c r="J2060" s="52"/>
      <c r="K2060" s="100"/>
      <c r="L2060" s="36"/>
      <c r="M2060" s="36"/>
    </row>
    <row r="2061" spans="2:13" hidden="1">
      <c r="B2061" s="119">
        <v>593</v>
      </c>
      <c r="C2061" s="119" t="s">
        <v>106</v>
      </c>
      <c r="D2061" s="119" t="s">
        <v>118</v>
      </c>
      <c r="E2061" s="29" t="s">
        <v>41</v>
      </c>
      <c r="F2061" s="119" t="s">
        <v>130</v>
      </c>
      <c r="G2061" s="119"/>
      <c r="H2061" s="119" t="s">
        <v>119</v>
      </c>
      <c r="I2061" s="53"/>
      <c r="J2061" s="52"/>
      <c r="K2061" s="100"/>
      <c r="L2061" s="36"/>
      <c r="M2061" s="36"/>
    </row>
    <row r="2062" spans="2:13" hidden="1">
      <c r="B2062" s="119">
        <v>594</v>
      </c>
      <c r="C2062" s="119" t="s">
        <v>106</v>
      </c>
      <c r="D2062" s="119" t="s">
        <v>118</v>
      </c>
      <c r="E2062" s="29" t="s">
        <v>41</v>
      </c>
      <c r="F2062" s="119" t="s">
        <v>56</v>
      </c>
      <c r="G2062" s="119"/>
      <c r="H2062" s="119" t="s">
        <v>119</v>
      </c>
      <c r="I2062" s="53"/>
      <c r="J2062" s="52"/>
      <c r="K2062" s="100"/>
      <c r="L2062" s="36"/>
      <c r="M2062" s="36"/>
    </row>
    <row r="2063" spans="2:13">
      <c r="B2063" s="119">
        <v>595</v>
      </c>
      <c r="C2063" s="119" t="s">
        <v>609</v>
      </c>
      <c r="D2063" s="119" t="s">
        <v>118</v>
      </c>
      <c r="E2063" s="29" t="s">
        <v>41</v>
      </c>
      <c r="F2063" s="119" t="s">
        <v>56</v>
      </c>
      <c r="G2063" s="119"/>
      <c r="H2063" s="119" t="s">
        <v>119</v>
      </c>
      <c r="I2063" s="53"/>
      <c r="J2063" s="52"/>
      <c r="K2063" s="100"/>
      <c r="L2063" s="36"/>
      <c r="M2063" s="36"/>
    </row>
    <row r="2064" spans="2:13" hidden="1">
      <c r="B2064" s="119">
        <v>596</v>
      </c>
      <c r="C2064" s="119" t="s">
        <v>106</v>
      </c>
      <c r="D2064" s="119" t="s">
        <v>118</v>
      </c>
      <c r="E2064" s="29" t="s">
        <v>41</v>
      </c>
      <c r="F2064" s="119" t="s">
        <v>81</v>
      </c>
      <c r="G2064" s="119"/>
      <c r="H2064" s="119" t="s">
        <v>119</v>
      </c>
      <c r="I2064" s="53"/>
      <c r="J2064" s="52"/>
      <c r="K2064" s="100"/>
      <c r="L2064" s="36"/>
      <c r="M2064" s="36"/>
    </row>
    <row r="2065" spans="2:13" hidden="1">
      <c r="B2065" s="119">
        <v>597</v>
      </c>
      <c r="C2065" s="119" t="s">
        <v>106</v>
      </c>
      <c r="D2065" s="119" t="s">
        <v>118</v>
      </c>
      <c r="E2065" s="29" t="s">
        <v>41</v>
      </c>
      <c r="F2065" s="119" t="s">
        <v>121</v>
      </c>
      <c r="G2065" s="119"/>
      <c r="H2065" s="119" t="s">
        <v>119</v>
      </c>
      <c r="I2065" s="53"/>
      <c r="J2065" s="52"/>
      <c r="K2065" s="100"/>
      <c r="L2065" s="36"/>
      <c r="M2065" s="36"/>
    </row>
    <row r="2066" spans="2:13" hidden="1">
      <c r="B2066" s="119">
        <v>598</v>
      </c>
      <c r="C2066" s="119" t="s">
        <v>106</v>
      </c>
      <c r="D2066" s="119" t="s">
        <v>118</v>
      </c>
      <c r="E2066" s="29" t="s">
        <v>41</v>
      </c>
      <c r="F2066" s="119" t="s">
        <v>56</v>
      </c>
      <c r="G2066" s="119"/>
      <c r="H2066" s="119" t="s">
        <v>119</v>
      </c>
      <c r="I2066" s="53"/>
      <c r="J2066" s="52"/>
      <c r="K2066" s="100"/>
      <c r="L2066" s="36"/>
      <c r="M2066" s="36"/>
    </row>
    <row r="2067" spans="2:13" hidden="1">
      <c r="B2067" s="119">
        <v>599</v>
      </c>
      <c r="C2067" s="119" t="s">
        <v>106</v>
      </c>
      <c r="D2067" s="119" t="s">
        <v>118</v>
      </c>
      <c r="E2067" s="29" t="s">
        <v>41</v>
      </c>
      <c r="F2067" s="119" t="s">
        <v>56</v>
      </c>
      <c r="G2067" s="119"/>
      <c r="H2067" s="119" t="s">
        <v>119</v>
      </c>
      <c r="I2067" s="53"/>
      <c r="J2067" s="52"/>
      <c r="K2067" s="100"/>
      <c r="L2067" s="36"/>
      <c r="M2067" s="36"/>
    </row>
    <row r="2068" spans="2:13">
      <c r="B2068" s="119">
        <v>600</v>
      </c>
      <c r="C2068" s="119" t="s">
        <v>545</v>
      </c>
      <c r="D2068" s="119" t="s">
        <v>118</v>
      </c>
      <c r="E2068" s="29" t="s">
        <v>41</v>
      </c>
      <c r="F2068" s="119" t="s">
        <v>121</v>
      </c>
      <c r="G2068" s="119"/>
      <c r="H2068" s="119" t="s">
        <v>119</v>
      </c>
      <c r="I2068" s="53"/>
      <c r="J2068" s="52"/>
      <c r="K2068" s="100"/>
      <c r="L2068" s="36"/>
      <c r="M2068" s="36"/>
    </row>
    <row r="2069" spans="2:13" hidden="1">
      <c r="B2069" s="119">
        <v>601</v>
      </c>
      <c r="C2069" s="119" t="s">
        <v>106</v>
      </c>
      <c r="D2069" s="119" t="s">
        <v>118</v>
      </c>
      <c r="E2069" s="29" t="s">
        <v>41</v>
      </c>
      <c r="F2069" s="119" t="s">
        <v>81</v>
      </c>
      <c r="G2069" s="119"/>
      <c r="H2069" s="119" t="s">
        <v>119</v>
      </c>
      <c r="I2069" s="53"/>
      <c r="J2069" s="52"/>
      <c r="K2069" s="100"/>
      <c r="L2069" s="36"/>
      <c r="M2069" s="36"/>
    </row>
    <row r="2070" spans="2:13" hidden="1">
      <c r="B2070" s="119">
        <v>602</v>
      </c>
      <c r="C2070" s="119" t="s">
        <v>106</v>
      </c>
      <c r="D2070" s="119" t="s">
        <v>118</v>
      </c>
      <c r="E2070" s="29" t="s">
        <v>41</v>
      </c>
      <c r="F2070" s="119" t="s">
        <v>121</v>
      </c>
      <c r="G2070" s="119"/>
      <c r="H2070" s="119" t="s">
        <v>119</v>
      </c>
      <c r="I2070" s="53"/>
      <c r="J2070" s="52"/>
      <c r="K2070" s="100"/>
      <c r="L2070" s="36"/>
      <c r="M2070" s="36"/>
    </row>
    <row r="2071" spans="2:13" hidden="1">
      <c r="B2071" s="119">
        <v>603</v>
      </c>
      <c r="C2071" s="119" t="s">
        <v>106</v>
      </c>
      <c r="D2071" s="119" t="s">
        <v>118</v>
      </c>
      <c r="E2071" s="29" t="s">
        <v>41</v>
      </c>
      <c r="F2071" s="119" t="s">
        <v>80</v>
      </c>
      <c r="G2071" s="119"/>
      <c r="H2071" s="119" t="s">
        <v>119</v>
      </c>
      <c r="I2071" s="53"/>
      <c r="J2071" s="52"/>
      <c r="K2071" s="100"/>
      <c r="L2071" s="36"/>
      <c r="M2071" s="36"/>
    </row>
    <row r="2072" spans="2:13" hidden="1">
      <c r="B2072" s="119">
        <v>604</v>
      </c>
      <c r="C2072" s="119" t="s">
        <v>106</v>
      </c>
      <c r="D2072" s="119" t="s">
        <v>118</v>
      </c>
      <c r="E2072" s="29" t="s">
        <v>41</v>
      </c>
      <c r="F2072" s="119" t="s">
        <v>120</v>
      </c>
      <c r="G2072" s="119"/>
      <c r="H2072" s="119" t="s">
        <v>119</v>
      </c>
      <c r="I2072" s="53"/>
      <c r="J2072" s="52"/>
      <c r="K2072" s="100"/>
      <c r="L2072" s="36"/>
      <c r="M2072" s="36"/>
    </row>
    <row r="2073" spans="2:13">
      <c r="B2073" s="119">
        <v>605</v>
      </c>
      <c r="C2073" s="119" t="s">
        <v>609</v>
      </c>
      <c r="D2073" s="119" t="s">
        <v>118</v>
      </c>
      <c r="E2073" s="29" t="s">
        <v>41</v>
      </c>
      <c r="F2073" s="119" t="s">
        <v>13</v>
      </c>
      <c r="G2073" s="119"/>
      <c r="H2073" s="119" t="s">
        <v>119</v>
      </c>
      <c r="I2073" s="53"/>
      <c r="J2073" s="52"/>
      <c r="K2073" s="100"/>
      <c r="L2073" s="36"/>
      <c r="M2073" s="36"/>
    </row>
    <row r="2074" spans="2:13" hidden="1">
      <c r="B2074" s="119">
        <v>606</v>
      </c>
      <c r="C2074" s="119" t="s">
        <v>106</v>
      </c>
      <c r="D2074" s="119" t="s">
        <v>118</v>
      </c>
      <c r="E2074" s="29" t="s">
        <v>41</v>
      </c>
      <c r="F2074" s="119" t="s">
        <v>56</v>
      </c>
      <c r="G2074" s="119"/>
      <c r="H2074" s="119" t="s">
        <v>119</v>
      </c>
      <c r="I2074" s="53"/>
      <c r="J2074" s="52"/>
      <c r="K2074" s="100"/>
      <c r="L2074" s="36"/>
      <c r="M2074" s="36"/>
    </row>
    <row r="2075" spans="2:13" hidden="1">
      <c r="B2075" s="119">
        <v>607</v>
      </c>
      <c r="C2075" s="119" t="s">
        <v>106</v>
      </c>
      <c r="D2075" s="119" t="s">
        <v>118</v>
      </c>
      <c r="E2075" s="29" t="s">
        <v>41</v>
      </c>
      <c r="F2075" s="119" t="s">
        <v>56</v>
      </c>
      <c r="G2075" s="119"/>
      <c r="H2075" s="119" t="s">
        <v>119</v>
      </c>
      <c r="I2075" s="53"/>
      <c r="J2075" s="52"/>
      <c r="K2075" s="100"/>
      <c r="L2075" s="36"/>
      <c r="M2075" s="36"/>
    </row>
    <row r="2076" spans="2:13">
      <c r="B2076" s="119">
        <v>608</v>
      </c>
      <c r="C2076" s="119" t="s">
        <v>609</v>
      </c>
      <c r="D2076" s="119" t="s">
        <v>118</v>
      </c>
      <c r="E2076" s="29" t="s">
        <v>41</v>
      </c>
      <c r="F2076" s="119" t="s">
        <v>121</v>
      </c>
      <c r="G2076" s="119"/>
      <c r="H2076" s="119" t="s">
        <v>119</v>
      </c>
      <c r="I2076" s="53"/>
      <c r="J2076" s="52"/>
      <c r="K2076" s="100"/>
      <c r="L2076" s="36"/>
      <c r="M2076" s="36"/>
    </row>
    <row r="2077" spans="2:13">
      <c r="B2077" s="119">
        <v>609</v>
      </c>
      <c r="C2077" s="119" t="s">
        <v>545</v>
      </c>
      <c r="D2077" s="119" t="s">
        <v>118</v>
      </c>
      <c r="E2077" s="29" t="s">
        <v>41</v>
      </c>
      <c r="F2077" s="119" t="s">
        <v>56</v>
      </c>
      <c r="G2077" s="119"/>
      <c r="H2077" s="119" t="s">
        <v>119</v>
      </c>
      <c r="I2077" s="53"/>
      <c r="J2077" s="52"/>
      <c r="K2077" s="100"/>
      <c r="L2077" s="36"/>
      <c r="M2077" s="36"/>
    </row>
    <row r="2078" spans="2:13">
      <c r="B2078" s="119">
        <v>610</v>
      </c>
      <c r="C2078" s="119" t="s">
        <v>545</v>
      </c>
      <c r="D2078" s="119" t="s">
        <v>118</v>
      </c>
      <c r="E2078" s="29" t="s">
        <v>41</v>
      </c>
      <c r="F2078" s="119" t="s">
        <v>80</v>
      </c>
      <c r="G2078" s="119"/>
      <c r="H2078" s="119" t="s">
        <v>119</v>
      </c>
      <c r="I2078" s="53"/>
      <c r="J2078" s="52"/>
      <c r="K2078" s="100"/>
      <c r="L2078" s="36"/>
      <c r="M2078" s="36"/>
    </row>
    <row r="2079" spans="2:13" hidden="1">
      <c r="B2079" s="119">
        <v>611</v>
      </c>
      <c r="C2079" s="119" t="s">
        <v>106</v>
      </c>
      <c r="D2079" s="119" t="s">
        <v>118</v>
      </c>
      <c r="E2079" s="29" t="s">
        <v>41</v>
      </c>
      <c r="F2079" s="119" t="s">
        <v>56</v>
      </c>
      <c r="G2079" s="119"/>
      <c r="H2079" s="119" t="s">
        <v>119</v>
      </c>
      <c r="I2079" s="53"/>
      <c r="J2079" s="52"/>
      <c r="K2079" s="100"/>
      <c r="L2079" s="36"/>
      <c r="M2079" s="36"/>
    </row>
    <row r="2080" spans="2:13">
      <c r="B2080" s="119">
        <v>612</v>
      </c>
      <c r="C2080" s="119" t="s">
        <v>609</v>
      </c>
      <c r="D2080" s="119" t="s">
        <v>118</v>
      </c>
      <c r="E2080" s="29" t="s">
        <v>41</v>
      </c>
      <c r="F2080" s="119" t="s">
        <v>121</v>
      </c>
      <c r="G2080" s="119"/>
      <c r="H2080" s="119" t="s">
        <v>119</v>
      </c>
      <c r="I2080" s="53"/>
      <c r="J2080" s="52"/>
      <c r="K2080" s="100"/>
      <c r="L2080" s="36"/>
      <c r="M2080" s="36"/>
    </row>
    <row r="2081" spans="2:13" hidden="1">
      <c r="B2081" s="119">
        <v>613</v>
      </c>
      <c r="C2081" s="119" t="s">
        <v>106</v>
      </c>
      <c r="D2081" s="119" t="s">
        <v>118</v>
      </c>
      <c r="E2081" s="29" t="s">
        <v>41</v>
      </c>
      <c r="F2081" s="119" t="s">
        <v>120</v>
      </c>
      <c r="G2081" s="119"/>
      <c r="H2081" s="119" t="s">
        <v>119</v>
      </c>
      <c r="I2081" s="53"/>
      <c r="J2081" s="52"/>
      <c r="K2081" s="100"/>
      <c r="L2081" s="36"/>
      <c r="M2081" s="36"/>
    </row>
    <row r="2082" spans="2:13" hidden="1">
      <c r="B2082" s="119">
        <v>614</v>
      </c>
      <c r="C2082" s="119" t="s">
        <v>106</v>
      </c>
      <c r="D2082" s="119" t="s">
        <v>118</v>
      </c>
      <c r="E2082" s="29" t="s">
        <v>41</v>
      </c>
      <c r="F2082" s="119" t="s">
        <v>130</v>
      </c>
      <c r="G2082" s="119"/>
      <c r="H2082" s="119" t="s">
        <v>119</v>
      </c>
      <c r="I2082" s="53"/>
      <c r="J2082" s="52"/>
      <c r="K2082" s="100"/>
      <c r="L2082" s="36"/>
      <c r="M2082" s="36"/>
    </row>
    <row r="2083" spans="2:13" hidden="1">
      <c r="B2083" s="119">
        <v>615</v>
      </c>
      <c r="C2083" s="119" t="s">
        <v>106</v>
      </c>
      <c r="D2083" s="119" t="s">
        <v>118</v>
      </c>
      <c r="E2083" s="29" t="s">
        <v>41</v>
      </c>
      <c r="F2083" s="119" t="s">
        <v>121</v>
      </c>
      <c r="G2083" s="119"/>
      <c r="H2083" s="119" t="s">
        <v>119</v>
      </c>
      <c r="I2083" s="53"/>
      <c r="J2083" s="52"/>
      <c r="K2083" s="100"/>
      <c r="L2083" s="36"/>
      <c r="M2083" s="36"/>
    </row>
    <row r="2084" spans="2:13">
      <c r="B2084" s="119">
        <v>616</v>
      </c>
      <c r="C2084" s="119" t="s">
        <v>545</v>
      </c>
      <c r="D2084" s="119" t="s">
        <v>118</v>
      </c>
      <c r="E2084" s="29" t="s">
        <v>41</v>
      </c>
      <c r="F2084" s="119" t="s">
        <v>121</v>
      </c>
      <c r="G2084" s="119"/>
      <c r="H2084" s="119" t="s">
        <v>119</v>
      </c>
      <c r="I2084" s="53"/>
      <c r="J2084" s="52"/>
      <c r="K2084" s="100"/>
      <c r="L2084" s="36"/>
      <c r="M2084" s="36"/>
    </row>
    <row r="2085" spans="2:13" hidden="1">
      <c r="B2085" s="119">
        <v>617</v>
      </c>
      <c r="C2085" s="119" t="s">
        <v>106</v>
      </c>
      <c r="D2085" s="119" t="s">
        <v>118</v>
      </c>
      <c r="E2085" s="29" t="s">
        <v>41</v>
      </c>
      <c r="F2085" s="119" t="s">
        <v>48</v>
      </c>
      <c r="G2085" s="119"/>
      <c r="H2085" s="119" t="s">
        <v>119</v>
      </c>
      <c r="I2085" s="53"/>
      <c r="J2085" s="52"/>
      <c r="K2085" s="100"/>
      <c r="L2085" s="36"/>
      <c r="M2085" s="36"/>
    </row>
    <row r="2086" spans="2:13">
      <c r="B2086" s="119">
        <v>618</v>
      </c>
      <c r="C2086" s="119" t="s">
        <v>609</v>
      </c>
      <c r="D2086" s="119" t="s">
        <v>118</v>
      </c>
      <c r="E2086" s="29" t="s">
        <v>41</v>
      </c>
      <c r="F2086" s="119" t="s">
        <v>56</v>
      </c>
      <c r="G2086" s="119"/>
      <c r="H2086" s="119" t="s">
        <v>119</v>
      </c>
      <c r="I2086" s="53"/>
      <c r="J2086" s="52"/>
      <c r="K2086" s="100"/>
      <c r="L2086" s="36"/>
      <c r="M2086" s="36"/>
    </row>
    <row r="2087" spans="2:13" hidden="1">
      <c r="B2087" s="119">
        <v>619</v>
      </c>
      <c r="C2087" s="119" t="s">
        <v>106</v>
      </c>
      <c r="D2087" s="119" t="s">
        <v>118</v>
      </c>
      <c r="E2087" s="29" t="s">
        <v>41</v>
      </c>
      <c r="F2087" s="119" t="s">
        <v>120</v>
      </c>
      <c r="G2087" s="119"/>
      <c r="H2087" s="119" t="s">
        <v>119</v>
      </c>
      <c r="I2087" s="53"/>
      <c r="J2087" s="52"/>
      <c r="K2087" s="100"/>
      <c r="L2087" s="36"/>
      <c r="M2087" s="36"/>
    </row>
    <row r="2088" spans="2:13" hidden="1">
      <c r="B2088" s="119">
        <v>620</v>
      </c>
      <c r="C2088" s="119" t="s">
        <v>106</v>
      </c>
      <c r="D2088" s="119" t="s">
        <v>118</v>
      </c>
      <c r="E2088" s="29" t="s">
        <v>41</v>
      </c>
      <c r="F2088" s="119" t="s">
        <v>56</v>
      </c>
      <c r="G2088" s="119"/>
      <c r="H2088" s="119" t="s">
        <v>119</v>
      </c>
      <c r="I2088" s="53"/>
      <c r="J2088" s="52"/>
      <c r="K2088" s="100"/>
      <c r="L2088" s="36"/>
      <c r="M2088" s="36"/>
    </row>
    <row r="2089" spans="2:13">
      <c r="B2089" s="119">
        <v>621</v>
      </c>
      <c r="C2089" s="119" t="s">
        <v>545</v>
      </c>
      <c r="D2089" s="119" t="s">
        <v>118</v>
      </c>
      <c r="E2089" s="29" t="s">
        <v>41</v>
      </c>
      <c r="F2089" s="119" t="s">
        <v>80</v>
      </c>
      <c r="G2089" s="119"/>
      <c r="H2089" s="119" t="s">
        <v>119</v>
      </c>
      <c r="I2089" s="53"/>
      <c r="J2089" s="52"/>
      <c r="K2089" s="100"/>
      <c r="L2089" s="36"/>
      <c r="M2089" s="36"/>
    </row>
    <row r="2090" spans="2:13" hidden="1">
      <c r="B2090" s="119">
        <v>622</v>
      </c>
      <c r="C2090" s="119" t="s">
        <v>106</v>
      </c>
      <c r="D2090" s="119" t="s">
        <v>118</v>
      </c>
      <c r="E2090" s="29" t="s">
        <v>41</v>
      </c>
      <c r="F2090" s="119" t="s">
        <v>56</v>
      </c>
      <c r="G2090" s="119"/>
      <c r="H2090" s="119" t="s">
        <v>119</v>
      </c>
      <c r="I2090" s="53"/>
      <c r="J2090" s="52"/>
      <c r="K2090" s="100"/>
      <c r="L2090" s="36"/>
      <c r="M2090" s="36"/>
    </row>
    <row r="2091" spans="2:13" hidden="1">
      <c r="B2091" s="119">
        <v>623</v>
      </c>
      <c r="C2091" s="119" t="s">
        <v>106</v>
      </c>
      <c r="D2091" s="119" t="s">
        <v>118</v>
      </c>
      <c r="E2091" s="29" t="s">
        <v>41</v>
      </c>
      <c r="F2091" s="119" t="s">
        <v>121</v>
      </c>
      <c r="G2091" s="119"/>
      <c r="H2091" s="119" t="s">
        <v>119</v>
      </c>
      <c r="I2091" s="53"/>
      <c r="J2091" s="52"/>
      <c r="K2091" s="100"/>
      <c r="L2091" s="36"/>
      <c r="M2091" s="36"/>
    </row>
    <row r="2092" spans="2:13" hidden="1">
      <c r="B2092" s="119">
        <v>624</v>
      </c>
      <c r="C2092" s="119" t="s">
        <v>106</v>
      </c>
      <c r="D2092" s="119" t="s">
        <v>118</v>
      </c>
      <c r="E2092" s="29" t="s">
        <v>41</v>
      </c>
      <c r="F2092" s="119" t="s">
        <v>13</v>
      </c>
      <c r="G2092" s="119"/>
      <c r="H2092" s="119" t="s">
        <v>119</v>
      </c>
      <c r="I2092" s="53"/>
      <c r="J2092" s="52"/>
      <c r="K2092" s="100"/>
      <c r="L2092" s="36"/>
      <c r="M2092" s="36"/>
    </row>
    <row r="2093" spans="2:13">
      <c r="B2093" s="119">
        <v>625</v>
      </c>
      <c r="C2093" s="119" t="s">
        <v>545</v>
      </c>
      <c r="D2093" s="119" t="s">
        <v>118</v>
      </c>
      <c r="E2093" s="29" t="s">
        <v>41</v>
      </c>
      <c r="F2093" s="119" t="s">
        <v>121</v>
      </c>
      <c r="G2093" s="119"/>
      <c r="H2093" s="119" t="s">
        <v>119</v>
      </c>
      <c r="I2093" s="53"/>
      <c r="J2093" s="52"/>
      <c r="K2093" s="100"/>
      <c r="L2093" s="36"/>
      <c r="M2093" s="36"/>
    </row>
    <row r="2094" spans="2:13">
      <c r="B2094" s="119">
        <v>626</v>
      </c>
      <c r="C2094" s="119" t="s">
        <v>609</v>
      </c>
      <c r="D2094" s="119" t="s">
        <v>118</v>
      </c>
      <c r="E2094" s="29" t="s">
        <v>41</v>
      </c>
      <c r="F2094" s="119" t="s">
        <v>56</v>
      </c>
      <c r="G2094" s="119"/>
      <c r="H2094" s="119" t="s">
        <v>119</v>
      </c>
      <c r="I2094" s="53"/>
      <c r="J2094" s="52"/>
      <c r="K2094" s="100"/>
      <c r="L2094" s="36"/>
      <c r="M2094" s="36"/>
    </row>
    <row r="2095" spans="2:13">
      <c r="B2095" s="119">
        <v>627</v>
      </c>
      <c r="C2095" s="119" t="s">
        <v>609</v>
      </c>
      <c r="D2095" s="119" t="s">
        <v>118</v>
      </c>
      <c r="E2095" s="29" t="s">
        <v>41</v>
      </c>
      <c r="F2095" s="119" t="s">
        <v>48</v>
      </c>
      <c r="G2095" s="119"/>
      <c r="H2095" s="119" t="s">
        <v>119</v>
      </c>
      <c r="I2095" s="53"/>
      <c r="J2095" s="52"/>
      <c r="K2095" s="100"/>
      <c r="L2095" s="36"/>
      <c r="M2095" s="36"/>
    </row>
    <row r="2096" spans="2:13" hidden="1">
      <c r="B2096" s="119">
        <v>628</v>
      </c>
      <c r="C2096" s="119" t="s">
        <v>106</v>
      </c>
      <c r="D2096" s="119" t="s">
        <v>118</v>
      </c>
      <c r="E2096" s="29" t="s">
        <v>41</v>
      </c>
      <c r="F2096" s="119" t="s">
        <v>80</v>
      </c>
      <c r="G2096" s="119"/>
      <c r="H2096" s="119" t="s">
        <v>119</v>
      </c>
      <c r="I2096" s="53"/>
      <c r="J2096" s="52"/>
      <c r="K2096" s="100"/>
      <c r="L2096" s="36"/>
      <c r="M2096" s="36"/>
    </row>
    <row r="2097" spans="2:13" hidden="1">
      <c r="B2097" s="119">
        <v>629</v>
      </c>
      <c r="C2097" s="119" t="s">
        <v>106</v>
      </c>
      <c r="D2097" s="119" t="s">
        <v>118</v>
      </c>
      <c r="E2097" s="29" t="s">
        <v>41</v>
      </c>
      <c r="F2097" s="119" t="s">
        <v>56</v>
      </c>
      <c r="G2097" s="119"/>
      <c r="H2097" s="119" t="s">
        <v>119</v>
      </c>
      <c r="I2097" s="53"/>
      <c r="J2097" s="52"/>
      <c r="K2097" s="100"/>
      <c r="L2097" s="36"/>
      <c r="M2097" s="36"/>
    </row>
    <row r="2098" spans="2:13">
      <c r="B2098" s="119">
        <v>630</v>
      </c>
      <c r="C2098" s="119" t="s">
        <v>609</v>
      </c>
      <c r="D2098" s="119" t="s">
        <v>118</v>
      </c>
      <c r="E2098" s="29" t="s">
        <v>41</v>
      </c>
      <c r="F2098" s="119" t="s">
        <v>121</v>
      </c>
      <c r="G2098" s="119"/>
      <c r="H2098" s="119" t="s">
        <v>119</v>
      </c>
      <c r="I2098" s="53"/>
      <c r="J2098" s="52"/>
      <c r="K2098" s="100"/>
      <c r="L2098" s="36"/>
      <c r="M2098" s="36"/>
    </row>
    <row r="2099" spans="2:13" hidden="1">
      <c r="B2099" s="119">
        <v>631</v>
      </c>
      <c r="C2099" s="119" t="s">
        <v>106</v>
      </c>
      <c r="D2099" s="119" t="s">
        <v>118</v>
      </c>
      <c r="E2099" s="29" t="s">
        <v>41</v>
      </c>
      <c r="F2099" s="119" t="s">
        <v>56</v>
      </c>
      <c r="G2099" s="119"/>
      <c r="H2099" s="119" t="s">
        <v>119</v>
      </c>
      <c r="I2099" s="53"/>
      <c r="J2099" s="52"/>
      <c r="K2099" s="100"/>
      <c r="L2099" s="36"/>
      <c r="M2099" s="36"/>
    </row>
    <row r="2100" spans="2:13">
      <c r="B2100" s="119">
        <v>632</v>
      </c>
      <c r="C2100" s="119" t="s">
        <v>609</v>
      </c>
      <c r="D2100" s="119" t="s">
        <v>118</v>
      </c>
      <c r="E2100" s="29" t="s">
        <v>41</v>
      </c>
      <c r="F2100" s="119" t="s">
        <v>13</v>
      </c>
      <c r="G2100" s="119"/>
      <c r="H2100" s="119" t="s">
        <v>119</v>
      </c>
      <c r="I2100" s="53"/>
      <c r="J2100" s="52"/>
      <c r="K2100" s="100"/>
      <c r="L2100" s="36"/>
      <c r="M2100" s="36"/>
    </row>
    <row r="2101" spans="2:13">
      <c r="B2101" s="119">
        <v>633</v>
      </c>
      <c r="C2101" s="119" t="s">
        <v>609</v>
      </c>
      <c r="D2101" s="119" t="s">
        <v>118</v>
      </c>
      <c r="E2101" s="29" t="s">
        <v>41</v>
      </c>
      <c r="F2101" s="119" t="s">
        <v>133</v>
      </c>
      <c r="G2101" s="119"/>
      <c r="H2101" s="119" t="s">
        <v>119</v>
      </c>
      <c r="I2101" s="53"/>
      <c r="J2101" s="52"/>
      <c r="K2101" s="100"/>
      <c r="L2101" s="36"/>
      <c r="M2101" s="36"/>
    </row>
    <row r="2102" spans="2:13" hidden="1">
      <c r="B2102" s="119">
        <v>634</v>
      </c>
      <c r="C2102" s="119" t="s">
        <v>106</v>
      </c>
      <c r="D2102" s="119" t="s">
        <v>118</v>
      </c>
      <c r="E2102" s="29" t="s">
        <v>41</v>
      </c>
      <c r="F2102" s="119" t="s">
        <v>81</v>
      </c>
      <c r="G2102" s="119"/>
      <c r="H2102" s="119" t="s">
        <v>119</v>
      </c>
      <c r="I2102" s="53"/>
      <c r="J2102" s="52"/>
      <c r="K2102" s="100"/>
      <c r="L2102" s="36"/>
      <c r="M2102" s="36"/>
    </row>
    <row r="2103" spans="2:13" hidden="1">
      <c r="B2103" s="119">
        <v>635</v>
      </c>
      <c r="C2103" s="119" t="s">
        <v>106</v>
      </c>
      <c r="D2103" s="119" t="s">
        <v>118</v>
      </c>
      <c r="E2103" s="29" t="s">
        <v>41</v>
      </c>
      <c r="F2103" s="119" t="s">
        <v>56</v>
      </c>
      <c r="G2103" s="119"/>
      <c r="H2103" s="119" t="s">
        <v>119</v>
      </c>
      <c r="I2103" s="53"/>
      <c r="J2103" s="52"/>
      <c r="K2103" s="100"/>
      <c r="L2103" s="36"/>
      <c r="M2103" s="36"/>
    </row>
    <row r="2104" spans="2:13" hidden="1">
      <c r="B2104" s="119">
        <v>636</v>
      </c>
      <c r="C2104" s="119" t="s">
        <v>106</v>
      </c>
      <c r="D2104" s="119" t="s">
        <v>118</v>
      </c>
      <c r="E2104" s="29" t="s">
        <v>41</v>
      </c>
      <c r="F2104" s="119" t="s">
        <v>121</v>
      </c>
      <c r="G2104" s="119"/>
      <c r="H2104" s="119" t="s">
        <v>119</v>
      </c>
      <c r="I2104" s="53"/>
      <c r="J2104" s="52"/>
      <c r="K2104" s="100"/>
      <c r="L2104" s="36"/>
      <c r="M2104" s="36"/>
    </row>
    <row r="2105" spans="2:13">
      <c r="B2105" s="119">
        <v>637</v>
      </c>
      <c r="C2105" s="119" t="s">
        <v>609</v>
      </c>
      <c r="D2105" s="119" t="s">
        <v>118</v>
      </c>
      <c r="E2105" s="29" t="s">
        <v>41</v>
      </c>
      <c r="F2105" s="119" t="s">
        <v>56</v>
      </c>
      <c r="G2105" s="119"/>
      <c r="H2105" s="119" t="s">
        <v>119</v>
      </c>
      <c r="I2105" s="53"/>
      <c r="J2105" s="52"/>
      <c r="K2105" s="100"/>
      <c r="L2105" s="36"/>
      <c r="M2105" s="36"/>
    </row>
    <row r="2106" spans="2:13">
      <c r="B2106" s="119">
        <v>638</v>
      </c>
      <c r="C2106" s="119" t="s">
        <v>545</v>
      </c>
      <c r="D2106" s="119" t="s">
        <v>118</v>
      </c>
      <c r="E2106" s="29" t="s">
        <v>41</v>
      </c>
      <c r="F2106" s="119" t="s">
        <v>56</v>
      </c>
      <c r="G2106" s="119"/>
      <c r="H2106" s="119" t="s">
        <v>119</v>
      </c>
      <c r="I2106" s="53"/>
      <c r="J2106" s="52"/>
      <c r="K2106" s="100"/>
      <c r="L2106" s="36"/>
      <c r="M2106" s="36"/>
    </row>
    <row r="2107" spans="2:13" hidden="1">
      <c r="B2107" s="119">
        <v>639</v>
      </c>
      <c r="C2107" s="119" t="s">
        <v>106</v>
      </c>
      <c r="D2107" s="119" t="s">
        <v>118</v>
      </c>
      <c r="E2107" s="29" t="s">
        <v>41</v>
      </c>
      <c r="F2107" s="119" t="s">
        <v>48</v>
      </c>
      <c r="G2107" s="119"/>
      <c r="H2107" s="119" t="s">
        <v>119</v>
      </c>
      <c r="I2107" s="53"/>
      <c r="J2107" s="52"/>
      <c r="K2107" s="100"/>
      <c r="L2107" s="36"/>
      <c r="M2107" s="36"/>
    </row>
    <row r="2108" spans="2:13">
      <c r="B2108" s="119">
        <v>640</v>
      </c>
      <c r="C2108" s="119" t="s">
        <v>545</v>
      </c>
      <c r="D2108" s="119" t="s">
        <v>118</v>
      </c>
      <c r="E2108" s="29" t="s">
        <v>41</v>
      </c>
      <c r="F2108" s="119" t="s">
        <v>56</v>
      </c>
      <c r="G2108" s="119"/>
      <c r="H2108" s="119" t="s">
        <v>119</v>
      </c>
      <c r="I2108" s="53"/>
      <c r="J2108" s="52"/>
      <c r="K2108" s="100"/>
      <c r="L2108" s="36"/>
      <c r="M2108" s="36"/>
    </row>
    <row r="2109" spans="2:13">
      <c r="B2109" s="119">
        <v>641</v>
      </c>
      <c r="C2109" s="119" t="s">
        <v>609</v>
      </c>
      <c r="D2109" s="119" t="s">
        <v>118</v>
      </c>
      <c r="E2109" s="29" t="s">
        <v>41</v>
      </c>
      <c r="F2109" s="119" t="s">
        <v>13</v>
      </c>
      <c r="G2109" s="119"/>
      <c r="H2109" s="119" t="s">
        <v>119</v>
      </c>
      <c r="I2109" s="53"/>
      <c r="J2109" s="52"/>
      <c r="K2109" s="100"/>
      <c r="L2109" s="36"/>
      <c r="M2109" s="36"/>
    </row>
    <row r="2110" spans="2:13" hidden="1">
      <c r="B2110" s="119">
        <v>642</v>
      </c>
      <c r="C2110" s="119" t="s">
        <v>106</v>
      </c>
      <c r="D2110" s="119" t="s">
        <v>118</v>
      </c>
      <c r="E2110" s="29" t="s">
        <v>41</v>
      </c>
      <c r="F2110" s="119" t="s">
        <v>120</v>
      </c>
      <c r="G2110" s="119"/>
      <c r="H2110" s="119" t="s">
        <v>119</v>
      </c>
      <c r="I2110" s="53"/>
      <c r="J2110" s="52"/>
      <c r="K2110" s="100"/>
      <c r="L2110" s="36"/>
      <c r="M2110" s="36"/>
    </row>
    <row r="2111" spans="2:13" hidden="1">
      <c r="B2111" s="119">
        <v>643</v>
      </c>
      <c r="C2111" s="119" t="s">
        <v>106</v>
      </c>
      <c r="D2111" s="119" t="s">
        <v>118</v>
      </c>
      <c r="E2111" s="29" t="s">
        <v>41</v>
      </c>
      <c r="F2111" s="119" t="s">
        <v>56</v>
      </c>
      <c r="G2111" s="119"/>
      <c r="H2111" s="119" t="s">
        <v>119</v>
      </c>
      <c r="I2111" s="53"/>
      <c r="J2111" s="52"/>
      <c r="K2111" s="100"/>
      <c r="L2111" s="36"/>
      <c r="M2111" s="36"/>
    </row>
    <row r="2112" spans="2:13" hidden="1">
      <c r="B2112" s="119">
        <v>644</v>
      </c>
      <c r="C2112" s="119" t="s">
        <v>106</v>
      </c>
      <c r="D2112" s="119" t="s">
        <v>118</v>
      </c>
      <c r="E2112" s="29" t="s">
        <v>41</v>
      </c>
      <c r="F2112" s="119" t="s">
        <v>56</v>
      </c>
      <c r="G2112" s="119"/>
      <c r="H2112" s="119" t="s">
        <v>119</v>
      </c>
      <c r="I2112" s="53"/>
      <c r="J2112" s="52"/>
      <c r="K2112" s="100"/>
      <c r="L2112" s="36"/>
      <c r="M2112" s="36"/>
    </row>
    <row r="2113" spans="2:13" hidden="1">
      <c r="B2113" s="119">
        <v>645</v>
      </c>
      <c r="C2113" s="119" t="s">
        <v>106</v>
      </c>
      <c r="D2113" s="119" t="s">
        <v>118</v>
      </c>
      <c r="E2113" s="29" t="s">
        <v>41</v>
      </c>
      <c r="F2113" s="119" t="s">
        <v>120</v>
      </c>
      <c r="G2113" s="119"/>
      <c r="H2113" s="119" t="s">
        <v>119</v>
      </c>
      <c r="I2113" s="53"/>
      <c r="J2113" s="52"/>
      <c r="K2113" s="100"/>
      <c r="L2113" s="36"/>
      <c r="M2113" s="36"/>
    </row>
    <row r="2114" spans="2:13" hidden="1">
      <c r="B2114" s="119">
        <v>646</v>
      </c>
      <c r="C2114" s="119" t="s">
        <v>106</v>
      </c>
      <c r="D2114" s="119" t="s">
        <v>118</v>
      </c>
      <c r="E2114" s="29" t="s">
        <v>41</v>
      </c>
      <c r="F2114" s="119" t="s">
        <v>56</v>
      </c>
      <c r="G2114" s="119"/>
      <c r="H2114" s="119" t="s">
        <v>119</v>
      </c>
      <c r="I2114" s="53"/>
      <c r="J2114" s="52"/>
      <c r="K2114" s="100"/>
      <c r="L2114" s="36"/>
      <c r="M2114" s="36"/>
    </row>
    <row r="2115" spans="2:13" hidden="1">
      <c r="B2115" s="119">
        <v>647</v>
      </c>
      <c r="C2115" s="119" t="s">
        <v>106</v>
      </c>
      <c r="D2115" s="119" t="s">
        <v>118</v>
      </c>
      <c r="E2115" s="29" t="s">
        <v>41</v>
      </c>
      <c r="F2115" s="119" t="s">
        <v>133</v>
      </c>
      <c r="G2115" s="119"/>
      <c r="H2115" s="119" t="s">
        <v>119</v>
      </c>
      <c r="I2115" s="53"/>
      <c r="J2115" s="52"/>
      <c r="K2115" s="100"/>
      <c r="L2115" s="36"/>
      <c r="M2115" s="36"/>
    </row>
    <row r="2116" spans="2:13" hidden="1">
      <c r="B2116" s="119">
        <v>648</v>
      </c>
      <c r="C2116" s="119" t="s">
        <v>106</v>
      </c>
      <c r="D2116" s="119" t="s">
        <v>118</v>
      </c>
      <c r="E2116" s="29" t="s">
        <v>41</v>
      </c>
      <c r="F2116" s="119" t="s">
        <v>121</v>
      </c>
      <c r="G2116" s="119"/>
      <c r="H2116" s="119" t="s">
        <v>119</v>
      </c>
      <c r="I2116" s="53"/>
      <c r="J2116" s="52"/>
      <c r="K2116" s="100"/>
      <c r="L2116" s="36"/>
      <c r="M2116" s="36"/>
    </row>
    <row r="2117" spans="2:13" hidden="1">
      <c r="B2117" s="119">
        <v>649</v>
      </c>
      <c r="C2117" s="119" t="s">
        <v>106</v>
      </c>
      <c r="D2117" s="119" t="s">
        <v>118</v>
      </c>
      <c r="E2117" s="29" t="s">
        <v>41</v>
      </c>
      <c r="F2117" s="119" t="s">
        <v>121</v>
      </c>
      <c r="G2117" s="119"/>
      <c r="H2117" s="119" t="s">
        <v>119</v>
      </c>
      <c r="I2117" s="53"/>
      <c r="J2117" s="52"/>
      <c r="K2117" s="100"/>
      <c r="L2117" s="36"/>
      <c r="M2117" s="36"/>
    </row>
    <row r="2118" spans="2:13" hidden="1">
      <c r="B2118" s="119">
        <v>650</v>
      </c>
      <c r="C2118" s="119" t="s">
        <v>106</v>
      </c>
      <c r="D2118" s="119" t="s">
        <v>118</v>
      </c>
      <c r="E2118" s="29" t="s">
        <v>41</v>
      </c>
      <c r="F2118" s="119" t="s">
        <v>121</v>
      </c>
      <c r="G2118" s="119"/>
      <c r="H2118" s="119" t="s">
        <v>119</v>
      </c>
      <c r="I2118" s="53"/>
      <c r="J2118" s="52"/>
      <c r="K2118" s="100"/>
      <c r="L2118" s="36"/>
      <c r="M2118" s="36"/>
    </row>
    <row r="2119" spans="2:13" hidden="1">
      <c r="B2119" s="119">
        <v>651</v>
      </c>
      <c r="C2119" s="119" t="s">
        <v>106</v>
      </c>
      <c r="D2119" s="119" t="s">
        <v>118</v>
      </c>
      <c r="E2119" s="29" t="s">
        <v>41</v>
      </c>
      <c r="F2119" s="119" t="s">
        <v>81</v>
      </c>
      <c r="G2119" s="119"/>
      <c r="H2119" s="119" t="s">
        <v>119</v>
      </c>
      <c r="I2119" s="53"/>
      <c r="J2119" s="52"/>
      <c r="K2119" s="100"/>
      <c r="L2119" s="36"/>
      <c r="M2119" s="36"/>
    </row>
    <row r="2120" spans="2:13">
      <c r="B2120" s="119">
        <v>652</v>
      </c>
      <c r="C2120" s="119" t="s">
        <v>609</v>
      </c>
      <c r="D2120" s="119" t="s">
        <v>118</v>
      </c>
      <c r="E2120" s="29" t="s">
        <v>41</v>
      </c>
      <c r="F2120" s="119" t="s">
        <v>81</v>
      </c>
      <c r="G2120" s="119"/>
      <c r="H2120" s="119" t="s">
        <v>119</v>
      </c>
      <c r="I2120" s="53"/>
      <c r="J2120" s="52"/>
      <c r="K2120" s="100"/>
      <c r="L2120" s="36"/>
      <c r="M2120" s="36"/>
    </row>
    <row r="2121" spans="2:13" hidden="1">
      <c r="B2121" s="119">
        <v>653</v>
      </c>
      <c r="C2121" s="119" t="s">
        <v>106</v>
      </c>
      <c r="D2121" s="119" t="s">
        <v>118</v>
      </c>
      <c r="E2121" s="29" t="s">
        <v>41</v>
      </c>
      <c r="F2121" s="119" t="s">
        <v>56</v>
      </c>
      <c r="G2121" s="119"/>
      <c r="H2121" s="119" t="s">
        <v>119</v>
      </c>
      <c r="I2121" s="53"/>
      <c r="J2121" s="52"/>
      <c r="K2121" s="100"/>
      <c r="L2121" s="36"/>
      <c r="M2121" s="36"/>
    </row>
    <row r="2122" spans="2:13">
      <c r="B2122" s="119">
        <v>654</v>
      </c>
      <c r="C2122" s="119" t="s">
        <v>545</v>
      </c>
      <c r="D2122" s="119" t="s">
        <v>118</v>
      </c>
      <c r="E2122" s="29" t="s">
        <v>41</v>
      </c>
      <c r="F2122" s="119" t="s">
        <v>56</v>
      </c>
      <c r="G2122" s="119"/>
      <c r="H2122" s="119" t="s">
        <v>119</v>
      </c>
      <c r="I2122" s="53"/>
      <c r="J2122" s="52"/>
      <c r="K2122" s="100"/>
      <c r="L2122" s="36"/>
      <c r="M2122" s="36"/>
    </row>
    <row r="2123" spans="2:13" hidden="1">
      <c r="B2123" s="119">
        <v>655</v>
      </c>
      <c r="C2123" s="119" t="s">
        <v>106</v>
      </c>
      <c r="D2123" s="119" t="s">
        <v>118</v>
      </c>
      <c r="E2123" s="29" t="s">
        <v>41</v>
      </c>
      <c r="F2123" s="119" t="s">
        <v>48</v>
      </c>
      <c r="G2123" s="119"/>
      <c r="H2123" s="119" t="s">
        <v>119</v>
      </c>
      <c r="I2123" s="53"/>
      <c r="J2123" s="52"/>
      <c r="K2123" s="100"/>
      <c r="L2123" s="36"/>
      <c r="M2123" s="36"/>
    </row>
    <row r="2124" spans="2:13" hidden="1">
      <c r="B2124" s="119">
        <v>656</v>
      </c>
      <c r="C2124" s="119" t="s">
        <v>106</v>
      </c>
      <c r="D2124" s="119" t="s">
        <v>118</v>
      </c>
      <c r="E2124" s="29" t="s">
        <v>41</v>
      </c>
      <c r="F2124" s="119" t="s">
        <v>56</v>
      </c>
      <c r="G2124" s="119"/>
      <c r="H2124" s="119" t="s">
        <v>119</v>
      </c>
      <c r="I2124" s="53"/>
      <c r="J2124" s="52"/>
      <c r="K2124" s="100"/>
      <c r="L2124" s="36"/>
      <c r="M2124" s="36"/>
    </row>
    <row r="2125" spans="2:13" hidden="1">
      <c r="B2125" s="119">
        <v>657</v>
      </c>
      <c r="C2125" s="119" t="s">
        <v>106</v>
      </c>
      <c r="D2125" s="119" t="s">
        <v>118</v>
      </c>
      <c r="E2125" s="29" t="s">
        <v>41</v>
      </c>
      <c r="F2125" s="119" t="s">
        <v>120</v>
      </c>
      <c r="G2125" s="119"/>
      <c r="H2125" s="119" t="s">
        <v>119</v>
      </c>
      <c r="I2125" s="53"/>
      <c r="J2125" s="52"/>
      <c r="K2125" s="100"/>
      <c r="L2125" s="36"/>
      <c r="M2125" s="36"/>
    </row>
    <row r="2126" spans="2:13" hidden="1">
      <c r="B2126" s="119">
        <v>658</v>
      </c>
      <c r="C2126" s="119" t="s">
        <v>106</v>
      </c>
      <c r="D2126" s="119" t="s">
        <v>118</v>
      </c>
      <c r="E2126" s="29" t="s">
        <v>41</v>
      </c>
      <c r="F2126" s="119" t="s">
        <v>81</v>
      </c>
      <c r="G2126" s="119"/>
      <c r="H2126" s="119" t="s">
        <v>119</v>
      </c>
      <c r="I2126" s="53"/>
      <c r="J2126" s="52"/>
      <c r="K2126" s="100"/>
      <c r="L2126" s="36"/>
      <c r="M2126" s="36"/>
    </row>
    <row r="2127" spans="2:13" hidden="1">
      <c r="B2127" s="119">
        <v>659</v>
      </c>
      <c r="C2127" s="119" t="s">
        <v>106</v>
      </c>
      <c r="D2127" s="119" t="s">
        <v>118</v>
      </c>
      <c r="E2127" s="29" t="s">
        <v>41</v>
      </c>
      <c r="F2127" s="119" t="s">
        <v>80</v>
      </c>
      <c r="G2127" s="119"/>
      <c r="H2127" s="119" t="s">
        <v>119</v>
      </c>
      <c r="I2127" s="53"/>
      <c r="J2127" s="52"/>
      <c r="K2127" s="100"/>
      <c r="L2127" s="36"/>
      <c r="M2127" s="36"/>
    </row>
    <row r="2128" spans="2:13">
      <c r="B2128" s="119">
        <v>660</v>
      </c>
      <c r="C2128" s="119" t="s">
        <v>545</v>
      </c>
      <c r="D2128" s="119" t="s">
        <v>118</v>
      </c>
      <c r="E2128" s="29" t="s">
        <v>41</v>
      </c>
      <c r="F2128" s="119" t="s">
        <v>48</v>
      </c>
      <c r="G2128" s="119"/>
      <c r="H2128" s="119" t="s">
        <v>119</v>
      </c>
      <c r="I2128" s="53"/>
      <c r="J2128" s="52"/>
      <c r="K2128" s="100"/>
      <c r="L2128" s="36"/>
      <c r="M2128" s="36"/>
    </row>
    <row r="2129" spans="2:13" hidden="1">
      <c r="B2129" s="119">
        <v>661</v>
      </c>
      <c r="C2129" s="119" t="s">
        <v>106</v>
      </c>
      <c r="D2129" s="119" t="s">
        <v>118</v>
      </c>
      <c r="E2129" s="29" t="s">
        <v>41</v>
      </c>
      <c r="F2129" s="119" t="s">
        <v>121</v>
      </c>
      <c r="G2129" s="119"/>
      <c r="H2129" s="119" t="s">
        <v>119</v>
      </c>
      <c r="I2129" s="53"/>
      <c r="J2129" s="52"/>
      <c r="K2129" s="100"/>
      <c r="L2129" s="36"/>
      <c r="M2129" s="36"/>
    </row>
    <row r="2130" spans="2:13">
      <c r="B2130" s="119">
        <v>662</v>
      </c>
      <c r="C2130" s="119" t="s">
        <v>545</v>
      </c>
      <c r="D2130" s="119" t="s">
        <v>118</v>
      </c>
      <c r="E2130" s="29" t="s">
        <v>41</v>
      </c>
      <c r="F2130" s="119" t="s">
        <v>121</v>
      </c>
      <c r="G2130" s="119"/>
      <c r="H2130" s="119" t="s">
        <v>119</v>
      </c>
      <c r="I2130" s="53"/>
      <c r="J2130" s="52"/>
      <c r="K2130" s="100"/>
      <c r="L2130" s="36"/>
      <c r="M2130" s="36"/>
    </row>
    <row r="2131" spans="2:13" hidden="1">
      <c r="B2131" s="119">
        <v>663</v>
      </c>
      <c r="C2131" s="119" t="s">
        <v>106</v>
      </c>
      <c r="D2131" s="119" t="s">
        <v>118</v>
      </c>
      <c r="E2131" s="29" t="s">
        <v>41</v>
      </c>
      <c r="F2131" s="119" t="s">
        <v>121</v>
      </c>
      <c r="G2131" s="119"/>
      <c r="H2131" s="119" t="s">
        <v>119</v>
      </c>
      <c r="I2131" s="53"/>
      <c r="J2131" s="52"/>
      <c r="K2131" s="100"/>
      <c r="L2131" s="36"/>
      <c r="M2131" s="36"/>
    </row>
    <row r="2132" spans="2:13" hidden="1">
      <c r="B2132" s="119">
        <v>664</v>
      </c>
      <c r="C2132" s="119" t="s">
        <v>106</v>
      </c>
      <c r="D2132" s="119" t="s">
        <v>118</v>
      </c>
      <c r="E2132" s="29" t="s">
        <v>41</v>
      </c>
      <c r="F2132" s="119" t="s">
        <v>121</v>
      </c>
      <c r="G2132" s="119"/>
      <c r="H2132" s="119" t="s">
        <v>119</v>
      </c>
      <c r="I2132" s="53"/>
      <c r="J2132" s="52"/>
      <c r="K2132" s="100"/>
      <c r="L2132" s="36"/>
      <c r="M2132" s="36"/>
    </row>
    <row r="2133" spans="2:13" hidden="1">
      <c r="B2133" s="119">
        <v>665</v>
      </c>
      <c r="C2133" s="119" t="s">
        <v>106</v>
      </c>
      <c r="D2133" s="119" t="s">
        <v>118</v>
      </c>
      <c r="E2133" s="29" t="s">
        <v>41</v>
      </c>
      <c r="F2133" s="119" t="s">
        <v>133</v>
      </c>
      <c r="G2133" s="119"/>
      <c r="H2133" s="119" t="s">
        <v>119</v>
      </c>
      <c r="I2133" s="53"/>
      <c r="J2133" s="52"/>
      <c r="K2133" s="100"/>
      <c r="L2133" s="36"/>
      <c r="M2133" s="36"/>
    </row>
    <row r="2134" spans="2:13" hidden="1">
      <c r="B2134" s="119">
        <v>666</v>
      </c>
      <c r="C2134" s="119" t="s">
        <v>106</v>
      </c>
      <c r="D2134" s="119" t="s">
        <v>118</v>
      </c>
      <c r="E2134" s="29" t="s">
        <v>41</v>
      </c>
      <c r="F2134" s="119" t="s">
        <v>56</v>
      </c>
      <c r="G2134" s="119"/>
      <c r="H2134" s="119" t="s">
        <v>119</v>
      </c>
      <c r="I2134" s="53"/>
      <c r="J2134" s="52"/>
      <c r="K2134" s="100"/>
      <c r="L2134" s="36"/>
      <c r="M2134" s="36"/>
    </row>
    <row r="2135" spans="2:13" hidden="1">
      <c r="B2135" s="119">
        <v>667</v>
      </c>
      <c r="C2135" s="119" t="s">
        <v>106</v>
      </c>
      <c r="D2135" s="119" t="s">
        <v>118</v>
      </c>
      <c r="E2135" s="29" t="s">
        <v>41</v>
      </c>
      <c r="F2135" s="119" t="s">
        <v>13</v>
      </c>
      <c r="G2135" s="119"/>
      <c r="H2135" s="119" t="s">
        <v>119</v>
      </c>
      <c r="I2135" s="53"/>
      <c r="J2135" s="52"/>
      <c r="K2135" s="100"/>
      <c r="L2135" s="36"/>
      <c r="M2135" s="36"/>
    </row>
    <row r="2136" spans="2:13" hidden="1">
      <c r="B2136" s="119">
        <v>668</v>
      </c>
      <c r="C2136" s="119" t="s">
        <v>106</v>
      </c>
      <c r="D2136" s="119" t="s">
        <v>118</v>
      </c>
      <c r="E2136" s="29" t="s">
        <v>41</v>
      </c>
      <c r="F2136" s="119" t="s">
        <v>81</v>
      </c>
      <c r="G2136" s="119"/>
      <c r="H2136" s="119" t="s">
        <v>145</v>
      </c>
      <c r="I2136" s="53"/>
      <c r="J2136" s="52"/>
      <c r="K2136" s="100"/>
      <c r="L2136" s="36"/>
      <c r="M2136" s="36"/>
    </row>
    <row r="2137" spans="2:13" hidden="1">
      <c r="B2137" s="119">
        <v>669</v>
      </c>
      <c r="C2137" s="119" t="s">
        <v>106</v>
      </c>
      <c r="D2137" s="119" t="s">
        <v>118</v>
      </c>
      <c r="E2137" s="29" t="s">
        <v>41</v>
      </c>
      <c r="F2137" s="119" t="s">
        <v>130</v>
      </c>
      <c r="G2137" s="119"/>
      <c r="H2137" s="119" t="s">
        <v>145</v>
      </c>
      <c r="I2137" s="53"/>
      <c r="J2137" s="52"/>
      <c r="K2137" s="100"/>
      <c r="L2137" s="36"/>
      <c r="M2137" s="36"/>
    </row>
    <row r="2138" spans="2:13">
      <c r="B2138" s="119">
        <v>670</v>
      </c>
      <c r="C2138" s="119" t="s">
        <v>609</v>
      </c>
      <c r="D2138" s="119" t="s">
        <v>118</v>
      </c>
      <c r="E2138" s="29" t="s">
        <v>41</v>
      </c>
      <c r="F2138" s="119" t="s">
        <v>48</v>
      </c>
      <c r="G2138" s="119"/>
      <c r="H2138" s="119" t="s">
        <v>145</v>
      </c>
      <c r="I2138" s="53"/>
      <c r="J2138" s="52"/>
      <c r="K2138" s="100"/>
      <c r="L2138" s="36"/>
      <c r="M2138" s="36"/>
    </row>
    <row r="2139" spans="2:13">
      <c r="B2139" s="119">
        <v>671</v>
      </c>
      <c r="C2139" s="119" t="s">
        <v>609</v>
      </c>
      <c r="D2139" s="119" t="s">
        <v>118</v>
      </c>
      <c r="E2139" s="29" t="s">
        <v>41</v>
      </c>
      <c r="F2139" s="119" t="s">
        <v>121</v>
      </c>
      <c r="G2139" s="119"/>
      <c r="H2139" s="119" t="s">
        <v>145</v>
      </c>
      <c r="I2139" s="53"/>
      <c r="J2139" s="52"/>
      <c r="K2139" s="100"/>
      <c r="L2139" s="36"/>
      <c r="M2139" s="36"/>
    </row>
    <row r="2140" spans="2:13">
      <c r="B2140" s="119">
        <v>672</v>
      </c>
      <c r="C2140" s="119" t="s">
        <v>545</v>
      </c>
      <c r="D2140" s="119" t="s">
        <v>118</v>
      </c>
      <c r="E2140" s="29" t="s">
        <v>41</v>
      </c>
      <c r="F2140" s="119" t="s">
        <v>56</v>
      </c>
      <c r="G2140" s="119"/>
      <c r="H2140" s="119" t="s">
        <v>145</v>
      </c>
      <c r="I2140" s="53"/>
      <c r="J2140" s="52"/>
      <c r="K2140" s="100"/>
      <c r="L2140" s="36"/>
      <c r="M2140" s="36"/>
    </row>
    <row r="2141" spans="2:13">
      <c r="B2141" s="119">
        <v>673</v>
      </c>
      <c r="C2141" s="119" t="s">
        <v>609</v>
      </c>
      <c r="D2141" s="119" t="s">
        <v>118</v>
      </c>
      <c r="E2141" s="29" t="s">
        <v>41</v>
      </c>
      <c r="F2141" s="119" t="s">
        <v>133</v>
      </c>
      <c r="G2141" s="119"/>
      <c r="H2141" s="119" t="s">
        <v>145</v>
      </c>
      <c r="I2141" s="53"/>
      <c r="J2141" s="52"/>
      <c r="K2141" s="100"/>
      <c r="L2141" s="36"/>
      <c r="M2141" s="36"/>
    </row>
    <row r="2142" spans="2:13" hidden="1">
      <c r="B2142" s="119">
        <v>674</v>
      </c>
      <c r="C2142" s="119" t="s">
        <v>106</v>
      </c>
      <c r="D2142" s="119" t="s">
        <v>118</v>
      </c>
      <c r="E2142" s="29" t="s">
        <v>41</v>
      </c>
      <c r="F2142" s="119" t="s">
        <v>56</v>
      </c>
      <c r="G2142" s="119"/>
      <c r="H2142" s="119" t="s">
        <v>145</v>
      </c>
      <c r="I2142" s="53"/>
      <c r="J2142" s="52"/>
      <c r="K2142" s="100"/>
      <c r="L2142" s="36"/>
      <c r="M2142" s="36"/>
    </row>
    <row r="2143" spans="2:13">
      <c r="B2143" s="119">
        <v>675</v>
      </c>
      <c r="C2143" s="119" t="s">
        <v>609</v>
      </c>
      <c r="D2143" s="119" t="s">
        <v>118</v>
      </c>
      <c r="E2143" s="29" t="s">
        <v>41</v>
      </c>
      <c r="F2143" s="119" t="s">
        <v>121</v>
      </c>
      <c r="G2143" s="119"/>
      <c r="H2143" s="119" t="s">
        <v>145</v>
      </c>
      <c r="I2143" s="53"/>
      <c r="J2143" s="52"/>
      <c r="K2143" s="100"/>
      <c r="L2143" s="36"/>
      <c r="M2143" s="36"/>
    </row>
    <row r="2144" spans="2:13">
      <c r="B2144" s="119">
        <v>676</v>
      </c>
      <c r="C2144" s="119" t="s">
        <v>609</v>
      </c>
      <c r="D2144" s="119" t="s">
        <v>118</v>
      </c>
      <c r="E2144" s="29" t="s">
        <v>41</v>
      </c>
      <c r="F2144" s="119" t="s">
        <v>13</v>
      </c>
      <c r="G2144" s="119"/>
      <c r="H2144" s="119" t="s">
        <v>145</v>
      </c>
      <c r="I2144" s="53"/>
      <c r="J2144" s="52"/>
      <c r="K2144" s="100"/>
      <c r="L2144" s="36"/>
      <c r="M2144" s="36"/>
    </row>
    <row r="2145" spans="2:13">
      <c r="B2145" s="119">
        <v>677</v>
      </c>
      <c r="C2145" s="119" t="s">
        <v>609</v>
      </c>
      <c r="D2145" s="119" t="s">
        <v>118</v>
      </c>
      <c r="E2145" s="29" t="s">
        <v>41</v>
      </c>
      <c r="F2145" s="119" t="s">
        <v>121</v>
      </c>
      <c r="G2145" s="119"/>
      <c r="H2145" s="119" t="s">
        <v>145</v>
      </c>
      <c r="I2145" s="53"/>
      <c r="J2145" s="52"/>
      <c r="K2145" s="100"/>
      <c r="L2145" s="36"/>
      <c r="M2145" s="36"/>
    </row>
    <row r="2146" spans="2:13">
      <c r="B2146" s="119">
        <v>678</v>
      </c>
      <c r="C2146" s="119" t="s">
        <v>609</v>
      </c>
      <c r="D2146" s="119" t="s">
        <v>118</v>
      </c>
      <c r="E2146" s="29" t="s">
        <v>41</v>
      </c>
      <c r="F2146" s="119" t="s">
        <v>56</v>
      </c>
      <c r="G2146" s="119"/>
      <c r="H2146" s="119" t="s">
        <v>145</v>
      </c>
      <c r="I2146" s="53">
        <v>44238</v>
      </c>
      <c r="J2146" s="52" t="s">
        <v>450</v>
      </c>
      <c r="K2146" s="100"/>
      <c r="L2146" s="36"/>
      <c r="M2146" s="36"/>
    </row>
    <row r="2147" spans="2:13">
      <c r="B2147" s="119">
        <v>679</v>
      </c>
      <c r="C2147" s="119" t="s">
        <v>609</v>
      </c>
      <c r="D2147" s="119" t="s">
        <v>118</v>
      </c>
      <c r="E2147" s="29" t="s">
        <v>41</v>
      </c>
      <c r="F2147" s="119" t="s">
        <v>56</v>
      </c>
      <c r="G2147" s="119"/>
      <c r="H2147" s="119" t="s">
        <v>145</v>
      </c>
      <c r="I2147" s="53">
        <v>44238</v>
      </c>
      <c r="J2147" s="52" t="s">
        <v>450</v>
      </c>
      <c r="K2147" s="100"/>
      <c r="L2147" s="36"/>
      <c r="M2147" s="36"/>
    </row>
    <row r="2148" spans="2:13">
      <c r="B2148" s="119">
        <v>680</v>
      </c>
      <c r="C2148" s="119" t="s">
        <v>609</v>
      </c>
      <c r="D2148" s="119" t="s">
        <v>118</v>
      </c>
      <c r="E2148" s="29" t="s">
        <v>41</v>
      </c>
      <c r="F2148" s="119" t="s">
        <v>56</v>
      </c>
      <c r="G2148" s="119"/>
      <c r="H2148" s="119" t="s">
        <v>145</v>
      </c>
      <c r="I2148" s="53">
        <v>44238</v>
      </c>
      <c r="J2148" s="52" t="s">
        <v>450</v>
      </c>
      <c r="K2148" s="100"/>
      <c r="L2148" s="36"/>
      <c r="M2148" s="36"/>
    </row>
    <row r="2149" spans="2:13" hidden="1">
      <c r="B2149" s="119">
        <v>681</v>
      </c>
      <c r="C2149" s="119" t="s">
        <v>106</v>
      </c>
      <c r="D2149" s="119" t="s">
        <v>118</v>
      </c>
      <c r="E2149" s="29" t="s">
        <v>41</v>
      </c>
      <c r="F2149" s="119" t="s">
        <v>121</v>
      </c>
      <c r="G2149" s="119"/>
      <c r="H2149" s="119" t="s">
        <v>145</v>
      </c>
      <c r="I2149" s="53"/>
      <c r="J2149" s="52"/>
      <c r="K2149" s="100"/>
      <c r="L2149" s="36"/>
      <c r="M2149" s="36"/>
    </row>
    <row r="2150" spans="2:13">
      <c r="B2150" s="119">
        <v>682</v>
      </c>
      <c r="C2150" s="119" t="s">
        <v>609</v>
      </c>
      <c r="D2150" s="119" t="s">
        <v>118</v>
      </c>
      <c r="E2150" s="29" t="s">
        <v>41</v>
      </c>
      <c r="F2150" s="119" t="s">
        <v>80</v>
      </c>
      <c r="G2150" s="119"/>
      <c r="H2150" s="119" t="s">
        <v>145</v>
      </c>
      <c r="I2150" s="53">
        <v>44238</v>
      </c>
      <c r="J2150" s="52" t="s">
        <v>450</v>
      </c>
      <c r="K2150" s="100"/>
      <c r="L2150" s="36"/>
      <c r="M2150" s="36"/>
    </row>
    <row r="2151" spans="2:13">
      <c r="B2151" s="119">
        <v>683</v>
      </c>
      <c r="C2151" s="119" t="s">
        <v>609</v>
      </c>
      <c r="D2151" s="119" t="s">
        <v>118</v>
      </c>
      <c r="E2151" s="29" t="s">
        <v>41</v>
      </c>
      <c r="F2151" s="119" t="s">
        <v>81</v>
      </c>
      <c r="G2151" s="119"/>
      <c r="H2151" s="119" t="s">
        <v>145</v>
      </c>
      <c r="I2151" s="53">
        <v>44238</v>
      </c>
      <c r="J2151" s="52" t="s">
        <v>449</v>
      </c>
      <c r="K2151" s="100"/>
      <c r="L2151" s="36"/>
      <c r="M2151" s="36"/>
    </row>
    <row r="2152" spans="2:13">
      <c r="B2152" s="119">
        <v>684</v>
      </c>
      <c r="C2152" s="119" t="s">
        <v>609</v>
      </c>
      <c r="D2152" s="119" t="s">
        <v>118</v>
      </c>
      <c r="E2152" s="29" t="s">
        <v>41</v>
      </c>
      <c r="F2152" s="119" t="s">
        <v>143</v>
      </c>
      <c r="G2152" s="119"/>
      <c r="H2152" s="119" t="s">
        <v>145</v>
      </c>
      <c r="I2152" s="53">
        <v>44238</v>
      </c>
      <c r="J2152" s="52" t="s">
        <v>450</v>
      </c>
      <c r="K2152" s="100"/>
      <c r="L2152" s="36"/>
      <c r="M2152" s="36"/>
    </row>
    <row r="2153" spans="2:13">
      <c r="B2153" s="119">
        <v>685</v>
      </c>
      <c r="C2153" s="119" t="s">
        <v>609</v>
      </c>
      <c r="D2153" s="119" t="s">
        <v>118</v>
      </c>
      <c r="E2153" s="29" t="s">
        <v>41</v>
      </c>
      <c r="F2153" s="119" t="s">
        <v>56</v>
      </c>
      <c r="G2153" s="119"/>
      <c r="H2153" s="119" t="s">
        <v>145</v>
      </c>
      <c r="I2153" s="53">
        <v>44238</v>
      </c>
      <c r="J2153" s="52" t="s">
        <v>450</v>
      </c>
      <c r="K2153" s="100"/>
      <c r="L2153" s="36"/>
      <c r="M2153" s="36"/>
    </row>
    <row r="2154" spans="2:13" hidden="1">
      <c r="B2154" s="119">
        <v>686</v>
      </c>
      <c r="C2154" s="119" t="s">
        <v>106</v>
      </c>
      <c r="D2154" s="119" t="s">
        <v>118</v>
      </c>
      <c r="E2154" s="29" t="s">
        <v>41</v>
      </c>
      <c r="F2154" s="119" t="s">
        <v>130</v>
      </c>
      <c r="G2154" s="119"/>
      <c r="H2154" s="119" t="s">
        <v>145</v>
      </c>
      <c r="I2154" s="53"/>
      <c r="J2154" s="52"/>
      <c r="K2154" s="100"/>
      <c r="L2154" s="36"/>
      <c r="M2154" s="36"/>
    </row>
    <row r="2155" spans="2:13" hidden="1">
      <c r="B2155" s="119">
        <v>687</v>
      </c>
      <c r="C2155" s="119" t="s">
        <v>106</v>
      </c>
      <c r="D2155" s="119" t="s">
        <v>118</v>
      </c>
      <c r="E2155" s="29" t="s">
        <v>41</v>
      </c>
      <c r="F2155" s="119" t="s">
        <v>130</v>
      </c>
      <c r="G2155" s="119"/>
      <c r="H2155" s="119" t="s">
        <v>145</v>
      </c>
      <c r="I2155" s="53"/>
      <c r="J2155" s="52"/>
      <c r="K2155" s="100"/>
      <c r="L2155" s="36"/>
      <c r="M2155" s="36"/>
    </row>
    <row r="2156" spans="2:13" hidden="1">
      <c r="B2156" s="119">
        <v>688</v>
      </c>
      <c r="C2156" s="119" t="s">
        <v>106</v>
      </c>
      <c r="D2156" s="119" t="s">
        <v>118</v>
      </c>
      <c r="E2156" s="29" t="s">
        <v>41</v>
      </c>
      <c r="F2156" s="119" t="s">
        <v>13</v>
      </c>
      <c r="G2156" s="119"/>
      <c r="H2156" s="119" t="s">
        <v>145</v>
      </c>
      <c r="I2156" s="53"/>
      <c r="J2156" s="52"/>
      <c r="K2156" s="100"/>
      <c r="L2156" s="36"/>
      <c r="M2156" s="36"/>
    </row>
    <row r="2157" spans="2:13" hidden="1">
      <c r="B2157" s="119">
        <v>689</v>
      </c>
      <c r="C2157" s="119" t="s">
        <v>106</v>
      </c>
      <c r="D2157" s="119" t="s">
        <v>118</v>
      </c>
      <c r="E2157" s="29" t="s">
        <v>41</v>
      </c>
      <c r="F2157" s="119" t="s">
        <v>130</v>
      </c>
      <c r="G2157" s="119"/>
      <c r="H2157" s="119" t="s">
        <v>145</v>
      </c>
      <c r="I2157" s="53"/>
      <c r="J2157" s="52"/>
      <c r="K2157" s="100"/>
      <c r="L2157" s="36"/>
      <c r="M2157" s="36"/>
    </row>
    <row r="2158" spans="2:13">
      <c r="B2158" s="119">
        <v>690</v>
      </c>
      <c r="C2158" s="119" t="s">
        <v>609</v>
      </c>
      <c r="D2158" s="119" t="s">
        <v>118</v>
      </c>
      <c r="E2158" s="29" t="s">
        <v>41</v>
      </c>
      <c r="F2158" s="119" t="s">
        <v>13</v>
      </c>
      <c r="G2158" s="119"/>
      <c r="H2158" s="119" t="s">
        <v>145</v>
      </c>
      <c r="I2158" s="53">
        <v>44238</v>
      </c>
      <c r="J2158" s="52" t="s">
        <v>450</v>
      </c>
      <c r="K2158" s="100"/>
      <c r="L2158" s="36"/>
      <c r="M2158" s="36"/>
    </row>
    <row r="2159" spans="2:13">
      <c r="B2159" s="119">
        <v>691</v>
      </c>
      <c r="C2159" s="119" t="s">
        <v>609</v>
      </c>
      <c r="D2159" s="119" t="s">
        <v>118</v>
      </c>
      <c r="E2159" s="29" t="s">
        <v>41</v>
      </c>
      <c r="F2159" s="119" t="s">
        <v>13</v>
      </c>
      <c r="G2159" s="119"/>
      <c r="H2159" s="119" t="s">
        <v>145</v>
      </c>
      <c r="I2159" s="53">
        <v>44238</v>
      </c>
      <c r="J2159" s="52" t="s">
        <v>450</v>
      </c>
      <c r="K2159" s="100"/>
      <c r="L2159" s="36"/>
      <c r="M2159" s="36"/>
    </row>
    <row r="2160" spans="2:13">
      <c r="B2160" s="119">
        <v>692</v>
      </c>
      <c r="C2160" s="119" t="s">
        <v>609</v>
      </c>
      <c r="D2160" s="119" t="s">
        <v>118</v>
      </c>
      <c r="E2160" s="29" t="s">
        <v>41</v>
      </c>
      <c r="F2160" s="119" t="s">
        <v>143</v>
      </c>
      <c r="G2160" s="119"/>
      <c r="H2160" s="119" t="s">
        <v>145</v>
      </c>
      <c r="I2160" s="53">
        <v>44238</v>
      </c>
      <c r="J2160" s="52" t="s">
        <v>450</v>
      </c>
      <c r="K2160" s="100"/>
      <c r="L2160" s="36"/>
      <c r="M2160" s="36"/>
    </row>
    <row r="2161" spans="2:13">
      <c r="B2161" s="119">
        <v>693</v>
      </c>
      <c r="C2161" s="119" t="s">
        <v>609</v>
      </c>
      <c r="D2161" s="119" t="s">
        <v>118</v>
      </c>
      <c r="E2161" s="29" t="s">
        <v>41</v>
      </c>
      <c r="F2161" s="119" t="s">
        <v>13</v>
      </c>
      <c r="G2161" s="119"/>
      <c r="H2161" s="119" t="s">
        <v>145</v>
      </c>
      <c r="I2161" s="53">
        <v>44238</v>
      </c>
      <c r="J2161" s="52" t="s">
        <v>450</v>
      </c>
      <c r="K2161" s="100"/>
      <c r="L2161" s="36"/>
      <c r="M2161" s="36"/>
    </row>
    <row r="2162" spans="2:13" hidden="1">
      <c r="B2162" s="119">
        <v>694</v>
      </c>
      <c r="C2162" s="119" t="s">
        <v>106</v>
      </c>
      <c r="D2162" s="119" t="s">
        <v>118</v>
      </c>
      <c r="E2162" s="29" t="s">
        <v>41</v>
      </c>
      <c r="F2162" s="119" t="s">
        <v>121</v>
      </c>
      <c r="G2162" s="119"/>
      <c r="H2162" s="119" t="s">
        <v>145</v>
      </c>
      <c r="I2162" s="53"/>
      <c r="J2162" s="52"/>
      <c r="K2162" s="100"/>
      <c r="L2162" s="36"/>
      <c r="M2162" s="36"/>
    </row>
    <row r="2163" spans="2:13">
      <c r="B2163" s="119">
        <v>695</v>
      </c>
      <c r="C2163" s="119" t="s">
        <v>609</v>
      </c>
      <c r="D2163" s="119" t="s">
        <v>118</v>
      </c>
      <c r="E2163" s="29" t="s">
        <v>41</v>
      </c>
      <c r="F2163" s="119" t="s">
        <v>81</v>
      </c>
      <c r="G2163" s="119"/>
      <c r="H2163" s="119" t="s">
        <v>145</v>
      </c>
      <c r="I2163" s="53">
        <v>44238</v>
      </c>
      <c r="J2163" s="52" t="s">
        <v>450</v>
      </c>
      <c r="K2163" s="100"/>
      <c r="L2163" s="36"/>
      <c r="M2163" s="36"/>
    </row>
    <row r="2164" spans="2:13" hidden="1">
      <c r="B2164" s="119">
        <v>696</v>
      </c>
      <c r="C2164" s="119" t="s">
        <v>106</v>
      </c>
      <c r="D2164" s="119" t="s">
        <v>118</v>
      </c>
      <c r="E2164" s="29" t="s">
        <v>41</v>
      </c>
      <c r="F2164" s="119" t="s">
        <v>56</v>
      </c>
      <c r="G2164" s="119"/>
      <c r="H2164" s="119" t="s">
        <v>145</v>
      </c>
      <c r="I2164" s="53"/>
      <c r="J2164" s="52"/>
      <c r="K2164" s="100"/>
      <c r="L2164" s="36"/>
      <c r="M2164" s="36"/>
    </row>
    <row r="2165" spans="2:13">
      <c r="B2165" s="119">
        <v>697</v>
      </c>
      <c r="C2165" s="119" t="s">
        <v>609</v>
      </c>
      <c r="D2165" s="119" t="s">
        <v>118</v>
      </c>
      <c r="E2165" s="29" t="s">
        <v>41</v>
      </c>
      <c r="F2165" s="119" t="s">
        <v>143</v>
      </c>
      <c r="G2165" s="119"/>
      <c r="H2165" s="119" t="s">
        <v>145</v>
      </c>
      <c r="I2165" s="53">
        <v>44238</v>
      </c>
      <c r="J2165" s="52" t="s">
        <v>449</v>
      </c>
      <c r="K2165" s="100"/>
      <c r="L2165" s="36"/>
      <c r="M2165" s="36"/>
    </row>
    <row r="2166" spans="2:13">
      <c r="B2166" s="119">
        <v>698</v>
      </c>
      <c r="C2166" s="119" t="s">
        <v>609</v>
      </c>
      <c r="D2166" s="119" t="s">
        <v>118</v>
      </c>
      <c r="E2166" s="29" t="s">
        <v>41</v>
      </c>
      <c r="F2166" s="119" t="s">
        <v>56</v>
      </c>
      <c r="G2166" s="119"/>
      <c r="H2166" s="119" t="s">
        <v>145</v>
      </c>
      <c r="I2166" s="53">
        <v>44238</v>
      </c>
      <c r="J2166" s="52" t="s">
        <v>449</v>
      </c>
      <c r="K2166" s="100"/>
      <c r="L2166" s="36"/>
      <c r="M2166" s="36"/>
    </row>
    <row r="2167" spans="2:13" hidden="1">
      <c r="B2167" s="119">
        <v>699</v>
      </c>
      <c r="C2167" s="119" t="s">
        <v>106</v>
      </c>
      <c r="D2167" s="119" t="s">
        <v>118</v>
      </c>
      <c r="E2167" s="29" t="s">
        <v>41</v>
      </c>
      <c r="F2167" s="119" t="s">
        <v>121</v>
      </c>
      <c r="G2167" s="119"/>
      <c r="H2167" s="119" t="s">
        <v>145</v>
      </c>
      <c r="I2167" s="53"/>
      <c r="J2167" s="52"/>
      <c r="K2167" s="100"/>
      <c r="L2167" s="36"/>
      <c r="M2167" s="36"/>
    </row>
    <row r="2168" spans="2:13" hidden="1">
      <c r="B2168" s="119">
        <v>700</v>
      </c>
      <c r="C2168" s="119" t="s">
        <v>106</v>
      </c>
      <c r="D2168" s="119" t="s">
        <v>118</v>
      </c>
      <c r="E2168" s="29" t="s">
        <v>41</v>
      </c>
      <c r="F2168" s="119" t="s">
        <v>56</v>
      </c>
      <c r="G2168" s="119"/>
      <c r="H2168" s="119" t="s">
        <v>145</v>
      </c>
      <c r="I2168" s="53"/>
      <c r="J2168" s="52"/>
      <c r="K2168" s="100"/>
      <c r="L2168" s="36"/>
      <c r="M2168" s="36"/>
    </row>
    <row r="2169" spans="2:13">
      <c r="B2169" s="119">
        <v>701</v>
      </c>
      <c r="C2169" s="119" t="s">
        <v>609</v>
      </c>
      <c r="D2169" s="119" t="s">
        <v>118</v>
      </c>
      <c r="E2169" s="29" t="s">
        <v>41</v>
      </c>
      <c r="F2169" s="119" t="s">
        <v>121</v>
      </c>
      <c r="G2169" s="119"/>
      <c r="H2169" s="119" t="s">
        <v>145</v>
      </c>
      <c r="I2169" s="53">
        <v>44236</v>
      </c>
      <c r="J2169" s="52" t="s">
        <v>450</v>
      </c>
      <c r="K2169" s="100"/>
      <c r="L2169" s="36"/>
      <c r="M2169" s="36"/>
    </row>
    <row r="2170" spans="2:13" hidden="1">
      <c r="B2170" s="119">
        <v>702</v>
      </c>
      <c r="C2170" s="119" t="s">
        <v>106</v>
      </c>
      <c r="D2170" s="119" t="s">
        <v>118</v>
      </c>
      <c r="E2170" s="29" t="s">
        <v>41</v>
      </c>
      <c r="F2170" s="119" t="s">
        <v>133</v>
      </c>
      <c r="G2170" s="119"/>
      <c r="H2170" s="119" t="s">
        <v>145</v>
      </c>
      <c r="I2170" s="53"/>
      <c r="J2170" s="52"/>
      <c r="K2170" s="100"/>
      <c r="L2170" s="36"/>
      <c r="M2170" s="36"/>
    </row>
    <row r="2171" spans="2:13">
      <c r="B2171" s="119">
        <v>703</v>
      </c>
      <c r="C2171" s="119" t="s">
        <v>609</v>
      </c>
      <c r="D2171" s="119" t="s">
        <v>118</v>
      </c>
      <c r="E2171" s="29" t="s">
        <v>41</v>
      </c>
      <c r="F2171" s="119" t="s">
        <v>56</v>
      </c>
      <c r="G2171" s="119"/>
      <c r="H2171" s="119" t="s">
        <v>145</v>
      </c>
      <c r="I2171" s="53">
        <v>44236</v>
      </c>
      <c r="J2171" s="52" t="s">
        <v>450</v>
      </c>
      <c r="K2171" s="100"/>
      <c r="L2171" s="36"/>
      <c r="M2171" s="36"/>
    </row>
    <row r="2172" spans="2:13" hidden="1">
      <c r="B2172" s="119">
        <v>704</v>
      </c>
      <c r="C2172" s="119" t="s">
        <v>106</v>
      </c>
      <c r="D2172" s="119" t="s">
        <v>118</v>
      </c>
      <c r="E2172" s="29" t="s">
        <v>41</v>
      </c>
      <c r="F2172" s="119" t="s">
        <v>80</v>
      </c>
      <c r="G2172" s="119"/>
      <c r="H2172" s="119" t="s">
        <v>145</v>
      </c>
      <c r="I2172" s="53"/>
      <c r="J2172" s="52"/>
      <c r="K2172" s="100"/>
      <c r="L2172" s="36"/>
      <c r="M2172" s="36"/>
    </row>
    <row r="2173" spans="2:13">
      <c r="B2173" s="119">
        <v>705</v>
      </c>
      <c r="C2173" s="119" t="s">
        <v>609</v>
      </c>
      <c r="D2173" s="119" t="s">
        <v>118</v>
      </c>
      <c r="E2173" s="29" t="s">
        <v>41</v>
      </c>
      <c r="F2173" s="119" t="s">
        <v>56</v>
      </c>
      <c r="G2173" s="119"/>
      <c r="H2173" s="119" t="s">
        <v>145</v>
      </c>
      <c r="I2173" s="53">
        <v>44236</v>
      </c>
      <c r="J2173" s="52" t="s">
        <v>450</v>
      </c>
      <c r="K2173" s="100"/>
      <c r="L2173" s="36"/>
      <c r="M2173" s="36"/>
    </row>
    <row r="2174" spans="2:13" hidden="1">
      <c r="B2174" s="119">
        <v>706</v>
      </c>
      <c r="C2174" s="119" t="s">
        <v>106</v>
      </c>
      <c r="D2174" s="119" t="s">
        <v>118</v>
      </c>
      <c r="E2174" s="29" t="s">
        <v>41</v>
      </c>
      <c r="F2174" s="119" t="s">
        <v>130</v>
      </c>
      <c r="G2174" s="119"/>
      <c r="H2174" s="119" t="s">
        <v>145</v>
      </c>
      <c r="I2174" s="53"/>
      <c r="J2174" s="52"/>
      <c r="K2174" s="100"/>
      <c r="L2174" s="36"/>
      <c r="M2174" s="36"/>
    </row>
    <row r="2175" spans="2:13" hidden="1">
      <c r="B2175" s="119">
        <v>707</v>
      </c>
      <c r="C2175" s="119" t="s">
        <v>106</v>
      </c>
      <c r="D2175" s="119" t="s">
        <v>118</v>
      </c>
      <c r="E2175" s="29" t="s">
        <v>41</v>
      </c>
      <c r="F2175" s="119" t="s">
        <v>48</v>
      </c>
      <c r="G2175" s="119"/>
      <c r="H2175" s="119" t="s">
        <v>145</v>
      </c>
      <c r="I2175" s="53"/>
      <c r="J2175" s="52"/>
      <c r="K2175" s="100"/>
      <c r="L2175" s="36"/>
      <c r="M2175" s="36"/>
    </row>
    <row r="2176" spans="2:13" hidden="1">
      <c r="B2176" s="119">
        <v>708</v>
      </c>
      <c r="C2176" s="119" t="s">
        <v>106</v>
      </c>
      <c r="D2176" s="119" t="s">
        <v>118</v>
      </c>
      <c r="E2176" s="29" t="s">
        <v>41</v>
      </c>
      <c r="F2176" s="119" t="s">
        <v>48</v>
      </c>
      <c r="G2176" s="119"/>
      <c r="H2176" s="119" t="s">
        <v>145</v>
      </c>
      <c r="I2176" s="53"/>
      <c r="J2176" s="52"/>
      <c r="K2176" s="100"/>
      <c r="L2176" s="36"/>
      <c r="M2176" s="36"/>
    </row>
    <row r="2177" spans="2:13" hidden="1">
      <c r="B2177" s="119">
        <v>709</v>
      </c>
      <c r="C2177" s="119" t="s">
        <v>106</v>
      </c>
      <c r="D2177" s="119" t="s">
        <v>118</v>
      </c>
      <c r="E2177" s="29" t="s">
        <v>41</v>
      </c>
      <c r="F2177" s="119" t="s">
        <v>56</v>
      </c>
      <c r="G2177" s="119"/>
      <c r="H2177" s="119" t="s">
        <v>145</v>
      </c>
      <c r="I2177" s="53"/>
      <c r="J2177" s="52"/>
      <c r="K2177" s="100"/>
      <c r="L2177" s="36"/>
      <c r="M2177" s="36"/>
    </row>
    <row r="2178" spans="2:13" hidden="1">
      <c r="B2178" s="119">
        <v>710</v>
      </c>
      <c r="C2178" s="119" t="s">
        <v>106</v>
      </c>
      <c r="D2178" s="119" t="s">
        <v>118</v>
      </c>
      <c r="E2178" s="29" t="s">
        <v>41</v>
      </c>
      <c r="F2178" s="119" t="s">
        <v>121</v>
      </c>
      <c r="G2178" s="119"/>
      <c r="H2178" s="119" t="s">
        <v>145</v>
      </c>
      <c r="I2178" s="53"/>
      <c r="J2178" s="52"/>
      <c r="K2178" s="100"/>
      <c r="L2178" s="36"/>
      <c r="M2178" s="36"/>
    </row>
    <row r="2179" spans="2:13">
      <c r="B2179" s="119">
        <v>711</v>
      </c>
      <c r="C2179" s="119" t="s">
        <v>545</v>
      </c>
      <c r="D2179" s="119" t="s">
        <v>118</v>
      </c>
      <c r="E2179" s="29" t="s">
        <v>41</v>
      </c>
      <c r="F2179" s="119" t="s">
        <v>56</v>
      </c>
      <c r="G2179" s="119"/>
      <c r="H2179" s="119" t="s">
        <v>145</v>
      </c>
      <c r="I2179" s="53">
        <v>44236</v>
      </c>
      <c r="J2179" s="52" t="s">
        <v>450</v>
      </c>
      <c r="K2179" s="100"/>
      <c r="L2179" s="36"/>
      <c r="M2179" s="36"/>
    </row>
    <row r="2180" spans="2:13">
      <c r="B2180" s="119">
        <v>712</v>
      </c>
      <c r="C2180" s="119" t="s">
        <v>545</v>
      </c>
      <c r="D2180" s="119" t="s">
        <v>118</v>
      </c>
      <c r="E2180" s="29" t="s">
        <v>41</v>
      </c>
      <c r="F2180" s="119" t="s">
        <v>80</v>
      </c>
      <c r="G2180" s="119"/>
      <c r="H2180" s="119" t="s">
        <v>145</v>
      </c>
      <c r="I2180" s="53">
        <v>44236</v>
      </c>
      <c r="J2180" s="52" t="s">
        <v>450</v>
      </c>
      <c r="K2180" s="100"/>
      <c r="L2180" s="36"/>
      <c r="M2180" s="36"/>
    </row>
    <row r="2181" spans="2:13" hidden="1">
      <c r="B2181" s="119">
        <v>713</v>
      </c>
      <c r="C2181" s="119" t="s">
        <v>106</v>
      </c>
      <c r="D2181" s="119" t="s">
        <v>118</v>
      </c>
      <c r="E2181" s="29" t="s">
        <v>41</v>
      </c>
      <c r="F2181" s="119" t="s">
        <v>130</v>
      </c>
      <c r="G2181" s="119"/>
      <c r="H2181" s="119" t="s">
        <v>145</v>
      </c>
      <c r="I2181" s="53"/>
      <c r="J2181" s="52"/>
      <c r="K2181" s="100"/>
      <c r="L2181" s="36"/>
      <c r="M2181" s="36"/>
    </row>
    <row r="2182" spans="2:13">
      <c r="B2182" s="119">
        <v>714</v>
      </c>
      <c r="C2182" s="119" t="s">
        <v>609</v>
      </c>
      <c r="D2182" s="119" t="s">
        <v>118</v>
      </c>
      <c r="E2182" s="29" t="s">
        <v>41</v>
      </c>
      <c r="F2182" s="119" t="s">
        <v>56</v>
      </c>
      <c r="G2182" s="119"/>
      <c r="H2182" s="119" t="s">
        <v>145</v>
      </c>
      <c r="I2182" s="53">
        <v>44236</v>
      </c>
      <c r="J2182" s="52" t="s">
        <v>450</v>
      </c>
      <c r="K2182" s="100"/>
      <c r="L2182" s="36"/>
      <c r="M2182" s="36"/>
    </row>
    <row r="2183" spans="2:13">
      <c r="B2183" s="119">
        <v>715</v>
      </c>
      <c r="C2183" s="119" t="s">
        <v>609</v>
      </c>
      <c r="D2183" s="119" t="s">
        <v>118</v>
      </c>
      <c r="E2183" s="29" t="s">
        <v>41</v>
      </c>
      <c r="F2183" s="119" t="s">
        <v>80</v>
      </c>
      <c r="G2183" s="119"/>
      <c r="H2183" s="119" t="s">
        <v>145</v>
      </c>
      <c r="I2183" s="53">
        <v>44236</v>
      </c>
      <c r="J2183" s="52" t="s">
        <v>450</v>
      </c>
      <c r="K2183" s="100"/>
      <c r="L2183" s="36"/>
      <c r="M2183" s="36"/>
    </row>
    <row r="2184" spans="2:13" hidden="1">
      <c r="B2184" s="119">
        <v>716</v>
      </c>
      <c r="C2184" s="119" t="s">
        <v>106</v>
      </c>
      <c r="D2184" s="119" t="s">
        <v>118</v>
      </c>
      <c r="E2184" s="29" t="s">
        <v>41</v>
      </c>
      <c r="F2184" s="119" t="s">
        <v>80</v>
      </c>
      <c r="G2184" s="119"/>
      <c r="H2184" s="119" t="s">
        <v>145</v>
      </c>
      <c r="I2184" s="53"/>
      <c r="J2184" s="52"/>
      <c r="K2184" s="100"/>
      <c r="L2184" s="36"/>
      <c r="M2184" s="36"/>
    </row>
    <row r="2185" spans="2:13">
      <c r="B2185" s="119">
        <v>717</v>
      </c>
      <c r="C2185" s="119" t="s">
        <v>609</v>
      </c>
      <c r="D2185" s="119" t="s">
        <v>118</v>
      </c>
      <c r="E2185" s="29" t="s">
        <v>41</v>
      </c>
      <c r="F2185" s="119" t="s">
        <v>56</v>
      </c>
      <c r="G2185" s="119"/>
      <c r="H2185" s="119" t="s">
        <v>145</v>
      </c>
      <c r="I2185" s="53">
        <v>44235</v>
      </c>
      <c r="J2185" s="52" t="s">
        <v>449</v>
      </c>
      <c r="K2185" s="100"/>
      <c r="L2185" s="36"/>
      <c r="M2185" s="36"/>
    </row>
    <row r="2186" spans="2:13">
      <c r="B2186" s="119">
        <v>718</v>
      </c>
      <c r="C2186" s="119" t="s">
        <v>609</v>
      </c>
      <c r="D2186" s="119" t="s">
        <v>118</v>
      </c>
      <c r="E2186" s="29" t="s">
        <v>41</v>
      </c>
      <c r="F2186" s="119" t="s">
        <v>121</v>
      </c>
      <c r="G2186" s="119"/>
      <c r="H2186" s="119" t="s">
        <v>145</v>
      </c>
      <c r="I2186" s="53">
        <v>44235</v>
      </c>
      <c r="J2186" s="52" t="s">
        <v>450</v>
      </c>
      <c r="K2186" s="100"/>
      <c r="L2186" s="36"/>
      <c r="M2186" s="36"/>
    </row>
    <row r="2187" spans="2:13">
      <c r="B2187" s="119">
        <v>719</v>
      </c>
      <c r="C2187" s="119" t="s">
        <v>609</v>
      </c>
      <c r="D2187" s="119" t="s">
        <v>118</v>
      </c>
      <c r="E2187" s="29" t="s">
        <v>41</v>
      </c>
      <c r="F2187" s="119" t="s">
        <v>13</v>
      </c>
      <c r="G2187" s="119"/>
      <c r="H2187" s="119" t="s">
        <v>145</v>
      </c>
      <c r="I2187" s="53">
        <v>44235</v>
      </c>
      <c r="J2187" s="52" t="s">
        <v>449</v>
      </c>
      <c r="K2187" s="100"/>
      <c r="L2187" s="36"/>
      <c r="M2187" s="36"/>
    </row>
    <row r="2188" spans="2:13" hidden="1">
      <c r="B2188" s="119">
        <v>720</v>
      </c>
      <c r="C2188" s="119" t="s">
        <v>106</v>
      </c>
      <c r="D2188" s="119" t="s">
        <v>118</v>
      </c>
      <c r="E2188" s="29" t="s">
        <v>41</v>
      </c>
      <c r="F2188" s="119" t="s">
        <v>56</v>
      </c>
      <c r="G2188" s="119"/>
      <c r="H2188" s="119" t="s">
        <v>145</v>
      </c>
      <c r="I2188" s="53"/>
      <c r="J2188" s="52"/>
      <c r="K2188" s="100"/>
      <c r="L2188" s="36"/>
      <c r="M2188" s="36"/>
    </row>
    <row r="2189" spans="2:13" hidden="1">
      <c r="B2189" s="119">
        <v>721</v>
      </c>
      <c r="C2189" s="119" t="s">
        <v>106</v>
      </c>
      <c r="D2189" s="119" t="s">
        <v>118</v>
      </c>
      <c r="E2189" s="29" t="s">
        <v>41</v>
      </c>
      <c r="F2189" s="119" t="s">
        <v>13</v>
      </c>
      <c r="G2189" s="119"/>
      <c r="H2189" s="119" t="s">
        <v>145</v>
      </c>
      <c r="I2189" s="53"/>
      <c r="J2189" s="52"/>
      <c r="K2189" s="100"/>
      <c r="L2189" s="36"/>
      <c r="M2189" s="36"/>
    </row>
    <row r="2190" spans="2:13" hidden="1">
      <c r="B2190" s="119">
        <v>722</v>
      </c>
      <c r="C2190" s="119" t="s">
        <v>106</v>
      </c>
      <c r="D2190" s="119" t="s">
        <v>118</v>
      </c>
      <c r="E2190" s="29" t="s">
        <v>41</v>
      </c>
      <c r="F2190" s="119" t="s">
        <v>80</v>
      </c>
      <c r="G2190" s="119"/>
      <c r="H2190" s="119" t="s">
        <v>145</v>
      </c>
      <c r="I2190" s="53"/>
      <c r="J2190" s="52"/>
      <c r="K2190" s="100"/>
      <c r="L2190" s="36"/>
      <c r="M2190" s="36"/>
    </row>
    <row r="2191" spans="2:13">
      <c r="B2191" s="119">
        <v>723</v>
      </c>
      <c r="C2191" s="119" t="s">
        <v>609</v>
      </c>
      <c r="D2191" s="119" t="s">
        <v>118</v>
      </c>
      <c r="E2191" s="29" t="s">
        <v>41</v>
      </c>
      <c r="F2191" s="119" t="s">
        <v>13</v>
      </c>
      <c r="G2191" s="119"/>
      <c r="H2191" s="119" t="s">
        <v>145</v>
      </c>
      <c r="I2191" s="53">
        <v>44235</v>
      </c>
      <c r="J2191" s="52" t="s">
        <v>450</v>
      </c>
      <c r="K2191" s="100"/>
      <c r="L2191" s="36"/>
      <c r="M2191" s="36"/>
    </row>
    <row r="2192" spans="2:13" hidden="1">
      <c r="B2192" s="119">
        <v>724</v>
      </c>
      <c r="C2192" s="119" t="s">
        <v>106</v>
      </c>
      <c r="D2192" s="119" t="s">
        <v>118</v>
      </c>
      <c r="E2192" s="29" t="s">
        <v>41</v>
      </c>
      <c r="F2192" s="119" t="s">
        <v>120</v>
      </c>
      <c r="G2192" s="119"/>
      <c r="H2192" s="119" t="s">
        <v>145</v>
      </c>
      <c r="I2192" s="53"/>
      <c r="J2192" s="52"/>
      <c r="K2192" s="100"/>
      <c r="L2192" s="36"/>
      <c r="M2192" s="36"/>
    </row>
    <row r="2193" spans="2:13" hidden="1">
      <c r="B2193" s="119">
        <v>725</v>
      </c>
      <c r="C2193" s="119" t="s">
        <v>106</v>
      </c>
      <c r="D2193" s="119" t="s">
        <v>118</v>
      </c>
      <c r="E2193" s="29" t="s">
        <v>41</v>
      </c>
      <c r="F2193" s="119" t="s">
        <v>130</v>
      </c>
      <c r="G2193" s="119"/>
      <c r="H2193" s="119" t="s">
        <v>145</v>
      </c>
      <c r="I2193" s="53"/>
      <c r="J2193" s="52"/>
      <c r="K2193" s="100"/>
      <c r="L2193" s="36"/>
      <c r="M2193" s="36"/>
    </row>
    <row r="2194" spans="2:13">
      <c r="B2194" s="119">
        <v>726</v>
      </c>
      <c r="C2194" s="119" t="s">
        <v>609</v>
      </c>
      <c r="D2194" s="119" t="s">
        <v>118</v>
      </c>
      <c r="E2194" s="29" t="s">
        <v>41</v>
      </c>
      <c r="F2194" s="119" t="s">
        <v>13</v>
      </c>
      <c r="G2194" s="119"/>
      <c r="H2194" s="119" t="s">
        <v>145</v>
      </c>
      <c r="I2194" s="53">
        <v>44235</v>
      </c>
      <c r="J2194" s="52" t="s">
        <v>450</v>
      </c>
      <c r="K2194" s="100"/>
      <c r="L2194" s="36"/>
      <c r="M2194" s="36"/>
    </row>
    <row r="2195" spans="2:13" hidden="1">
      <c r="B2195" s="119">
        <v>727</v>
      </c>
      <c r="C2195" s="119" t="s">
        <v>106</v>
      </c>
      <c r="D2195" s="119" t="s">
        <v>118</v>
      </c>
      <c r="E2195" s="29" t="s">
        <v>41</v>
      </c>
      <c r="F2195" s="119" t="s">
        <v>81</v>
      </c>
      <c r="G2195" s="119"/>
      <c r="H2195" s="119" t="s">
        <v>145</v>
      </c>
      <c r="I2195" s="53"/>
      <c r="J2195" s="52"/>
      <c r="K2195" s="100"/>
      <c r="L2195" s="36"/>
      <c r="M2195" s="36"/>
    </row>
    <row r="2196" spans="2:13" hidden="1">
      <c r="B2196" s="119">
        <v>728</v>
      </c>
      <c r="C2196" s="119" t="s">
        <v>106</v>
      </c>
      <c r="D2196" s="119" t="s">
        <v>118</v>
      </c>
      <c r="E2196" s="29" t="s">
        <v>41</v>
      </c>
      <c r="F2196" s="119" t="s">
        <v>120</v>
      </c>
      <c r="G2196" s="119"/>
      <c r="H2196" s="119" t="s">
        <v>145</v>
      </c>
      <c r="I2196" s="53"/>
      <c r="J2196" s="52"/>
      <c r="K2196" s="100"/>
      <c r="L2196" s="36"/>
      <c r="M2196" s="36"/>
    </row>
    <row r="2197" spans="2:13">
      <c r="B2197" s="119">
        <v>729</v>
      </c>
      <c r="C2197" s="119" t="s">
        <v>609</v>
      </c>
      <c r="D2197" s="119" t="s">
        <v>118</v>
      </c>
      <c r="E2197" s="29" t="s">
        <v>41</v>
      </c>
      <c r="F2197" s="119" t="s">
        <v>13</v>
      </c>
      <c r="G2197" s="119"/>
      <c r="H2197" s="119" t="s">
        <v>145</v>
      </c>
      <c r="I2197" s="53">
        <v>44235</v>
      </c>
      <c r="J2197" s="52" t="s">
        <v>450</v>
      </c>
      <c r="K2197" s="100"/>
      <c r="L2197" s="36"/>
      <c r="M2197" s="36"/>
    </row>
    <row r="2198" spans="2:13">
      <c r="B2198" s="119">
        <v>730</v>
      </c>
      <c r="C2198" s="119" t="s">
        <v>609</v>
      </c>
      <c r="D2198" s="119" t="s">
        <v>118</v>
      </c>
      <c r="E2198" s="29" t="s">
        <v>41</v>
      </c>
      <c r="F2198" s="119" t="s">
        <v>13</v>
      </c>
      <c r="G2198" s="119"/>
      <c r="H2198" s="119" t="s">
        <v>145</v>
      </c>
      <c r="I2198" s="53">
        <v>44235</v>
      </c>
      <c r="J2198" s="52" t="s">
        <v>450</v>
      </c>
      <c r="K2198" s="100"/>
      <c r="L2198" s="36"/>
      <c r="M2198" s="36"/>
    </row>
    <row r="2199" spans="2:13">
      <c r="B2199" s="119">
        <v>731</v>
      </c>
      <c r="C2199" s="119" t="s">
        <v>609</v>
      </c>
      <c r="D2199" s="119" t="s">
        <v>118</v>
      </c>
      <c r="E2199" s="29" t="s">
        <v>41</v>
      </c>
      <c r="F2199" s="119" t="s">
        <v>56</v>
      </c>
      <c r="G2199" s="119"/>
      <c r="H2199" s="119" t="s">
        <v>145</v>
      </c>
      <c r="I2199" s="53">
        <v>44234</v>
      </c>
      <c r="J2199" s="52" t="s">
        <v>450</v>
      </c>
      <c r="K2199" s="100"/>
      <c r="L2199" s="36"/>
      <c r="M2199" s="36"/>
    </row>
    <row r="2200" spans="2:13" hidden="1">
      <c r="B2200" s="119">
        <v>732</v>
      </c>
      <c r="C2200" s="119" t="s">
        <v>106</v>
      </c>
      <c r="D2200" s="119" t="s">
        <v>118</v>
      </c>
      <c r="E2200" s="29" t="s">
        <v>41</v>
      </c>
      <c r="F2200" s="119" t="s">
        <v>143</v>
      </c>
      <c r="G2200" s="119"/>
      <c r="H2200" s="119" t="s">
        <v>145</v>
      </c>
      <c r="I2200" s="53"/>
      <c r="J2200" s="52"/>
      <c r="K2200" s="100"/>
      <c r="L2200" s="36"/>
      <c r="M2200" s="36"/>
    </row>
    <row r="2201" spans="2:13" hidden="1">
      <c r="B2201" s="119">
        <v>733</v>
      </c>
      <c r="C2201" s="119" t="s">
        <v>106</v>
      </c>
      <c r="D2201" s="119" t="s">
        <v>118</v>
      </c>
      <c r="E2201" s="29" t="s">
        <v>41</v>
      </c>
      <c r="F2201" s="119" t="s">
        <v>120</v>
      </c>
      <c r="G2201" s="119"/>
      <c r="H2201" s="119" t="s">
        <v>145</v>
      </c>
      <c r="I2201" s="53"/>
      <c r="J2201" s="52"/>
      <c r="K2201" s="100"/>
      <c r="L2201" s="36"/>
      <c r="M2201" s="36"/>
    </row>
    <row r="2202" spans="2:13" hidden="1">
      <c r="B2202" s="119">
        <v>734</v>
      </c>
      <c r="C2202" s="119" t="s">
        <v>106</v>
      </c>
      <c r="D2202" s="119" t="s">
        <v>118</v>
      </c>
      <c r="E2202" s="29" t="s">
        <v>41</v>
      </c>
      <c r="F2202" s="119" t="s">
        <v>80</v>
      </c>
      <c r="G2202" s="119"/>
      <c r="H2202" s="119" t="s">
        <v>145</v>
      </c>
      <c r="I2202" s="53"/>
      <c r="J2202" s="52"/>
      <c r="K2202" s="100"/>
      <c r="L2202" s="36"/>
      <c r="M2202" s="36"/>
    </row>
    <row r="2203" spans="2:13">
      <c r="B2203" s="119">
        <v>735</v>
      </c>
      <c r="C2203" s="119" t="s">
        <v>545</v>
      </c>
      <c r="D2203" s="119" t="s">
        <v>118</v>
      </c>
      <c r="E2203" s="29" t="s">
        <v>41</v>
      </c>
      <c r="F2203" s="119" t="s">
        <v>120</v>
      </c>
      <c r="G2203" s="119"/>
      <c r="H2203" s="119" t="s">
        <v>145</v>
      </c>
      <c r="I2203" s="53">
        <v>44234</v>
      </c>
      <c r="J2203" s="52" t="s">
        <v>450</v>
      </c>
      <c r="K2203" s="100"/>
      <c r="L2203" s="36"/>
      <c r="M2203" s="36"/>
    </row>
    <row r="2204" spans="2:13" hidden="1">
      <c r="B2204" s="119">
        <v>736</v>
      </c>
      <c r="C2204" s="119" t="s">
        <v>106</v>
      </c>
      <c r="D2204" s="119" t="s">
        <v>118</v>
      </c>
      <c r="E2204" s="29" t="s">
        <v>41</v>
      </c>
      <c r="F2204" s="119" t="s">
        <v>80</v>
      </c>
      <c r="G2204" s="119"/>
      <c r="H2204" s="119" t="s">
        <v>145</v>
      </c>
      <c r="I2204" s="53"/>
      <c r="J2204" s="52"/>
      <c r="K2204" s="100"/>
      <c r="L2204" s="36"/>
      <c r="M2204" s="36"/>
    </row>
    <row r="2205" spans="2:13" hidden="1">
      <c r="B2205" s="119">
        <v>737</v>
      </c>
      <c r="C2205" s="119" t="s">
        <v>106</v>
      </c>
      <c r="D2205" s="119" t="s">
        <v>118</v>
      </c>
      <c r="E2205" s="29" t="s">
        <v>41</v>
      </c>
      <c r="F2205" s="119" t="s">
        <v>120</v>
      </c>
      <c r="G2205" s="119"/>
      <c r="H2205" s="119" t="s">
        <v>145</v>
      </c>
      <c r="I2205" s="53"/>
      <c r="J2205" s="52"/>
      <c r="K2205" s="100"/>
      <c r="L2205" s="36"/>
      <c r="M2205" s="36"/>
    </row>
    <row r="2206" spans="2:13">
      <c r="B2206" s="119">
        <v>738</v>
      </c>
      <c r="C2206" s="119" t="s">
        <v>609</v>
      </c>
      <c r="D2206" s="119" t="s">
        <v>118</v>
      </c>
      <c r="E2206" s="29" t="s">
        <v>41</v>
      </c>
      <c r="F2206" s="119" t="s">
        <v>13</v>
      </c>
      <c r="G2206" s="119"/>
      <c r="H2206" s="119" t="s">
        <v>145</v>
      </c>
      <c r="I2206" s="53">
        <v>44234</v>
      </c>
      <c r="J2206" s="52" t="s">
        <v>450</v>
      </c>
      <c r="K2206" s="100"/>
      <c r="L2206" s="36"/>
      <c r="M2206" s="36"/>
    </row>
    <row r="2207" spans="2:13">
      <c r="B2207" s="119">
        <v>739</v>
      </c>
      <c r="C2207" s="119" t="s">
        <v>609</v>
      </c>
      <c r="D2207" s="119" t="s">
        <v>118</v>
      </c>
      <c r="E2207" s="29" t="s">
        <v>41</v>
      </c>
      <c r="F2207" s="119" t="s">
        <v>56</v>
      </c>
      <c r="G2207" s="119"/>
      <c r="H2207" s="119" t="s">
        <v>145</v>
      </c>
      <c r="I2207" s="53">
        <v>44234</v>
      </c>
      <c r="J2207" s="52" t="s">
        <v>450</v>
      </c>
      <c r="K2207" s="100"/>
      <c r="L2207" s="36"/>
      <c r="M2207" s="36"/>
    </row>
    <row r="2208" spans="2:13" hidden="1">
      <c r="B2208" s="119">
        <v>740</v>
      </c>
      <c r="C2208" s="119" t="s">
        <v>106</v>
      </c>
      <c r="D2208" s="119" t="s">
        <v>118</v>
      </c>
      <c r="E2208" s="29" t="s">
        <v>41</v>
      </c>
      <c r="F2208" s="119" t="s">
        <v>13</v>
      </c>
      <c r="G2208" s="119"/>
      <c r="H2208" s="119" t="s">
        <v>145</v>
      </c>
      <c r="I2208" s="53"/>
      <c r="J2208" s="52"/>
      <c r="K2208" s="100"/>
      <c r="L2208" s="36"/>
      <c r="M2208" s="36"/>
    </row>
    <row r="2209" spans="2:13" hidden="1">
      <c r="B2209" s="119">
        <v>741</v>
      </c>
      <c r="C2209" s="119" t="s">
        <v>106</v>
      </c>
      <c r="D2209" s="119" t="s">
        <v>118</v>
      </c>
      <c r="E2209" s="29" t="s">
        <v>41</v>
      </c>
      <c r="F2209" s="119" t="s">
        <v>121</v>
      </c>
      <c r="G2209" s="119"/>
      <c r="H2209" s="119" t="s">
        <v>145</v>
      </c>
      <c r="I2209" s="53"/>
      <c r="J2209" s="52"/>
      <c r="K2209" s="100"/>
      <c r="L2209" s="36"/>
      <c r="M2209" s="36"/>
    </row>
    <row r="2210" spans="2:13">
      <c r="B2210" s="119">
        <v>742</v>
      </c>
      <c r="C2210" s="119" t="s">
        <v>609</v>
      </c>
      <c r="D2210" s="119" t="s">
        <v>118</v>
      </c>
      <c r="E2210" s="29" t="s">
        <v>41</v>
      </c>
      <c r="F2210" s="119" t="s">
        <v>81</v>
      </c>
      <c r="G2210" s="119"/>
      <c r="H2210" s="119" t="s">
        <v>145</v>
      </c>
      <c r="I2210" s="53">
        <v>44234</v>
      </c>
      <c r="J2210" s="52" t="s">
        <v>449</v>
      </c>
      <c r="K2210" s="100"/>
      <c r="L2210" s="36"/>
      <c r="M2210" s="36"/>
    </row>
    <row r="2211" spans="2:13" hidden="1">
      <c r="B2211" s="119">
        <v>743</v>
      </c>
      <c r="C2211" s="119" t="s">
        <v>106</v>
      </c>
      <c r="D2211" s="119" t="s">
        <v>118</v>
      </c>
      <c r="E2211" s="29" t="s">
        <v>41</v>
      </c>
      <c r="F2211" s="119" t="s">
        <v>56</v>
      </c>
      <c r="G2211" s="119"/>
      <c r="H2211" s="119" t="s">
        <v>145</v>
      </c>
      <c r="I2211" s="53"/>
      <c r="J2211" s="52"/>
      <c r="K2211" s="100"/>
      <c r="L2211" s="36"/>
      <c r="M2211" s="36"/>
    </row>
    <row r="2212" spans="2:13">
      <c r="B2212" s="119">
        <v>744</v>
      </c>
      <c r="C2212" s="119" t="s">
        <v>609</v>
      </c>
      <c r="D2212" s="119" t="s">
        <v>118</v>
      </c>
      <c r="E2212" s="29" t="s">
        <v>41</v>
      </c>
      <c r="F2212" s="119" t="s">
        <v>56</v>
      </c>
      <c r="G2212" s="119"/>
      <c r="H2212" s="119" t="s">
        <v>145</v>
      </c>
      <c r="I2212" s="53">
        <v>44234</v>
      </c>
      <c r="J2212" s="52" t="s">
        <v>450</v>
      </c>
      <c r="K2212" s="100"/>
      <c r="L2212" s="36"/>
      <c r="M2212" s="36"/>
    </row>
    <row r="2213" spans="2:13" hidden="1">
      <c r="B2213" s="119">
        <v>745</v>
      </c>
      <c r="C2213" s="119" t="s">
        <v>106</v>
      </c>
      <c r="D2213" s="119" t="s">
        <v>118</v>
      </c>
      <c r="E2213" s="29" t="s">
        <v>41</v>
      </c>
      <c r="F2213" s="119" t="s">
        <v>48</v>
      </c>
      <c r="G2213" s="119"/>
      <c r="H2213" s="119" t="s">
        <v>145</v>
      </c>
      <c r="I2213" s="53"/>
      <c r="J2213" s="52"/>
      <c r="K2213" s="100"/>
      <c r="L2213" s="36"/>
      <c r="M2213" s="36"/>
    </row>
    <row r="2214" spans="2:13">
      <c r="B2214" s="119">
        <v>746</v>
      </c>
      <c r="C2214" s="119" t="s">
        <v>545</v>
      </c>
      <c r="D2214" s="119" t="s">
        <v>118</v>
      </c>
      <c r="E2214" s="29" t="s">
        <v>41</v>
      </c>
      <c r="F2214" s="119" t="s">
        <v>56</v>
      </c>
      <c r="G2214" s="119"/>
      <c r="H2214" s="119" t="s">
        <v>145</v>
      </c>
      <c r="I2214" s="53">
        <v>44234</v>
      </c>
      <c r="J2214" s="52" t="s">
        <v>450</v>
      </c>
      <c r="K2214" s="100"/>
      <c r="L2214" s="36"/>
      <c r="M2214" s="36"/>
    </row>
    <row r="2215" spans="2:13" hidden="1">
      <c r="B2215" s="119">
        <v>747</v>
      </c>
      <c r="C2215" s="119" t="s">
        <v>106</v>
      </c>
      <c r="D2215" s="119" t="s">
        <v>118</v>
      </c>
      <c r="E2215" s="29" t="s">
        <v>41</v>
      </c>
      <c r="F2215" s="119" t="s">
        <v>81</v>
      </c>
      <c r="G2215" s="119"/>
      <c r="H2215" s="119" t="s">
        <v>145</v>
      </c>
      <c r="I2215" s="53"/>
      <c r="J2215" s="52"/>
      <c r="K2215" s="100"/>
      <c r="L2215" s="36"/>
      <c r="M2215" s="36"/>
    </row>
    <row r="2216" spans="2:13">
      <c r="B2216" s="119">
        <v>748</v>
      </c>
      <c r="C2216" s="119" t="s">
        <v>609</v>
      </c>
      <c r="D2216" s="119" t="s">
        <v>118</v>
      </c>
      <c r="E2216" s="29" t="s">
        <v>41</v>
      </c>
      <c r="F2216" s="119" t="s">
        <v>13</v>
      </c>
      <c r="G2216" s="119"/>
      <c r="H2216" s="119" t="s">
        <v>145</v>
      </c>
      <c r="I2216" s="53">
        <v>44232</v>
      </c>
      <c r="J2216" s="52" t="s">
        <v>450</v>
      </c>
      <c r="K2216" s="100"/>
      <c r="L2216" s="36"/>
      <c r="M2216" s="36"/>
    </row>
    <row r="2217" spans="2:13" hidden="1">
      <c r="B2217" s="119">
        <v>749</v>
      </c>
      <c r="C2217" s="119" t="s">
        <v>106</v>
      </c>
      <c r="D2217" s="119" t="s">
        <v>118</v>
      </c>
      <c r="E2217" s="29" t="s">
        <v>41</v>
      </c>
      <c r="F2217" s="119" t="s">
        <v>143</v>
      </c>
      <c r="G2217" s="119"/>
      <c r="H2217" s="119" t="s">
        <v>145</v>
      </c>
      <c r="I2217" s="53"/>
      <c r="J2217" s="52"/>
      <c r="K2217" s="100"/>
      <c r="L2217" s="36"/>
      <c r="M2217" s="36"/>
    </row>
    <row r="2218" spans="2:13" hidden="1">
      <c r="B2218" s="119">
        <v>750</v>
      </c>
      <c r="C2218" s="119" t="s">
        <v>106</v>
      </c>
      <c r="D2218" s="119" t="s">
        <v>118</v>
      </c>
      <c r="E2218" s="29" t="s">
        <v>41</v>
      </c>
      <c r="F2218" s="119" t="s">
        <v>80</v>
      </c>
      <c r="G2218" s="119"/>
      <c r="H2218" s="119" t="s">
        <v>145</v>
      </c>
      <c r="I2218" s="53"/>
      <c r="J2218" s="52"/>
      <c r="K2218" s="100"/>
      <c r="L2218" s="36"/>
      <c r="M2218" s="36"/>
    </row>
    <row r="2219" spans="2:13" hidden="1">
      <c r="B2219" s="119">
        <v>751</v>
      </c>
      <c r="C2219" s="119" t="s">
        <v>106</v>
      </c>
      <c r="D2219" s="119" t="s">
        <v>118</v>
      </c>
      <c r="E2219" s="29" t="s">
        <v>41</v>
      </c>
      <c r="F2219" s="119" t="s">
        <v>56</v>
      </c>
      <c r="G2219" s="119"/>
      <c r="H2219" s="119" t="s">
        <v>145</v>
      </c>
      <c r="I2219" s="53"/>
      <c r="J2219" s="52"/>
      <c r="K2219" s="100"/>
      <c r="L2219" s="36"/>
      <c r="M2219" s="36"/>
    </row>
    <row r="2220" spans="2:13">
      <c r="B2220" s="119">
        <v>752</v>
      </c>
      <c r="C2220" s="119" t="s">
        <v>609</v>
      </c>
      <c r="D2220" s="119" t="s">
        <v>118</v>
      </c>
      <c r="E2220" s="29" t="s">
        <v>41</v>
      </c>
      <c r="F2220" s="119" t="s">
        <v>13</v>
      </c>
      <c r="G2220" s="119"/>
      <c r="H2220" s="119" t="s">
        <v>145</v>
      </c>
      <c r="I2220" s="53">
        <v>44232</v>
      </c>
      <c r="J2220" s="52" t="s">
        <v>450</v>
      </c>
      <c r="K2220" s="100"/>
      <c r="L2220" s="36"/>
      <c r="M2220" s="36"/>
    </row>
    <row r="2221" spans="2:13" hidden="1">
      <c r="B2221" s="119">
        <v>753</v>
      </c>
      <c r="C2221" s="119" t="s">
        <v>106</v>
      </c>
      <c r="D2221" s="119" t="s">
        <v>118</v>
      </c>
      <c r="E2221" s="29" t="s">
        <v>41</v>
      </c>
      <c r="F2221" s="119" t="s">
        <v>120</v>
      </c>
      <c r="G2221" s="119"/>
      <c r="H2221" s="119" t="s">
        <v>145</v>
      </c>
      <c r="I2221" s="53"/>
      <c r="J2221" s="52"/>
      <c r="K2221" s="100"/>
      <c r="L2221" s="36"/>
      <c r="M2221" s="36"/>
    </row>
    <row r="2222" spans="2:13" hidden="1">
      <c r="B2222" s="119">
        <v>754</v>
      </c>
      <c r="C2222" s="119" t="s">
        <v>106</v>
      </c>
      <c r="D2222" s="119" t="s">
        <v>118</v>
      </c>
      <c r="E2222" s="29" t="s">
        <v>41</v>
      </c>
      <c r="F2222" s="119" t="s">
        <v>56</v>
      </c>
      <c r="G2222" s="119"/>
      <c r="H2222" s="119" t="s">
        <v>145</v>
      </c>
      <c r="I2222" s="53"/>
      <c r="J2222" s="52"/>
      <c r="K2222" s="100"/>
      <c r="L2222" s="36"/>
      <c r="M2222" s="36"/>
    </row>
    <row r="2223" spans="2:13" hidden="1">
      <c r="B2223" s="119">
        <v>755</v>
      </c>
      <c r="C2223" s="119" t="s">
        <v>106</v>
      </c>
      <c r="D2223" s="119" t="s">
        <v>118</v>
      </c>
      <c r="E2223" s="29" t="s">
        <v>41</v>
      </c>
      <c r="F2223" s="119" t="s">
        <v>48</v>
      </c>
      <c r="G2223" s="119"/>
      <c r="H2223" s="119" t="s">
        <v>145</v>
      </c>
      <c r="I2223" s="53"/>
      <c r="J2223" s="52"/>
      <c r="K2223" s="100"/>
      <c r="L2223" s="36"/>
      <c r="M2223" s="36"/>
    </row>
    <row r="2224" spans="2:13">
      <c r="B2224" s="119">
        <v>756</v>
      </c>
      <c r="C2224" s="119" t="s">
        <v>609</v>
      </c>
      <c r="D2224" s="119" t="s">
        <v>118</v>
      </c>
      <c r="E2224" s="29" t="s">
        <v>41</v>
      </c>
      <c r="F2224" s="119" t="s">
        <v>56</v>
      </c>
      <c r="G2224" s="119"/>
      <c r="H2224" s="119" t="s">
        <v>145</v>
      </c>
      <c r="I2224" s="53">
        <v>44232</v>
      </c>
      <c r="J2224" s="52" t="s">
        <v>449</v>
      </c>
      <c r="K2224" s="100"/>
      <c r="L2224" s="36"/>
      <c r="M2224" s="36"/>
    </row>
    <row r="2225" spans="2:13" hidden="1">
      <c r="B2225" s="119">
        <v>757</v>
      </c>
      <c r="C2225" s="119" t="s">
        <v>106</v>
      </c>
      <c r="D2225" s="119" t="s">
        <v>118</v>
      </c>
      <c r="E2225" s="29" t="s">
        <v>41</v>
      </c>
      <c r="F2225" s="119" t="s">
        <v>80</v>
      </c>
      <c r="G2225" s="119"/>
      <c r="H2225" s="119" t="s">
        <v>145</v>
      </c>
      <c r="I2225" s="53"/>
      <c r="J2225" s="52"/>
      <c r="K2225" s="100"/>
      <c r="L2225" s="36"/>
      <c r="M2225" s="36"/>
    </row>
    <row r="2226" spans="2:13">
      <c r="B2226" s="119">
        <v>758</v>
      </c>
      <c r="C2226" s="119" t="s">
        <v>545</v>
      </c>
      <c r="D2226" s="119" t="s">
        <v>118</v>
      </c>
      <c r="E2226" s="29" t="s">
        <v>41</v>
      </c>
      <c r="F2226" s="119" t="s">
        <v>48</v>
      </c>
      <c r="G2226" s="119"/>
      <c r="H2226" s="119" t="s">
        <v>145</v>
      </c>
      <c r="I2226" s="53">
        <v>44232</v>
      </c>
      <c r="J2226" s="52" t="s">
        <v>450</v>
      </c>
      <c r="K2226" s="100"/>
      <c r="L2226" s="36"/>
      <c r="M2226" s="36"/>
    </row>
    <row r="2227" spans="2:13" hidden="1">
      <c r="B2227" s="119">
        <v>759</v>
      </c>
      <c r="C2227" s="119" t="s">
        <v>106</v>
      </c>
      <c r="D2227" s="119" t="s">
        <v>118</v>
      </c>
      <c r="E2227" s="29" t="s">
        <v>41</v>
      </c>
      <c r="F2227" s="119" t="s">
        <v>48</v>
      </c>
      <c r="G2227" s="119"/>
      <c r="H2227" s="119" t="s">
        <v>145</v>
      </c>
      <c r="I2227" s="53"/>
      <c r="J2227" s="52"/>
      <c r="K2227" s="100"/>
      <c r="L2227" s="36"/>
      <c r="M2227" s="36"/>
    </row>
    <row r="2228" spans="2:13" hidden="1">
      <c r="B2228" s="119">
        <v>760</v>
      </c>
      <c r="C2228" s="119" t="s">
        <v>106</v>
      </c>
      <c r="D2228" s="119" t="s">
        <v>118</v>
      </c>
      <c r="E2228" s="29" t="s">
        <v>41</v>
      </c>
      <c r="F2228" s="119" t="s">
        <v>56</v>
      </c>
      <c r="G2228" s="119"/>
      <c r="H2228" s="119" t="s">
        <v>145</v>
      </c>
      <c r="I2228" s="53"/>
      <c r="J2228" s="52"/>
      <c r="K2228" s="100"/>
      <c r="L2228" s="36"/>
      <c r="M2228" s="36"/>
    </row>
    <row r="2229" spans="2:13">
      <c r="B2229" s="119">
        <v>761</v>
      </c>
      <c r="C2229" s="119" t="s">
        <v>545</v>
      </c>
      <c r="D2229" s="119" t="s">
        <v>118</v>
      </c>
      <c r="E2229" s="29" t="s">
        <v>41</v>
      </c>
      <c r="F2229" s="119" t="s">
        <v>56</v>
      </c>
      <c r="G2229" s="119"/>
      <c r="H2229" s="119" t="s">
        <v>145</v>
      </c>
      <c r="I2229" s="53">
        <v>44232</v>
      </c>
      <c r="J2229" s="52" t="s">
        <v>450</v>
      </c>
      <c r="K2229" s="100"/>
      <c r="L2229" s="36"/>
      <c r="M2229" s="36"/>
    </row>
    <row r="2230" spans="2:13" hidden="1">
      <c r="B2230" s="119">
        <v>762</v>
      </c>
      <c r="C2230" s="119" t="s">
        <v>106</v>
      </c>
      <c r="D2230" s="119" t="s">
        <v>118</v>
      </c>
      <c r="E2230" s="29" t="s">
        <v>41</v>
      </c>
      <c r="F2230" s="119" t="s">
        <v>120</v>
      </c>
      <c r="G2230" s="119"/>
      <c r="H2230" s="119" t="s">
        <v>145</v>
      </c>
      <c r="I2230" s="53"/>
      <c r="J2230" s="52"/>
      <c r="K2230" s="100"/>
      <c r="L2230" s="36"/>
      <c r="M2230" s="36"/>
    </row>
    <row r="2231" spans="2:13" hidden="1">
      <c r="B2231" s="119">
        <v>763</v>
      </c>
      <c r="C2231" s="119" t="s">
        <v>106</v>
      </c>
      <c r="D2231" s="119" t="s">
        <v>118</v>
      </c>
      <c r="E2231" s="29" t="s">
        <v>41</v>
      </c>
      <c r="F2231" s="119" t="s">
        <v>80</v>
      </c>
      <c r="G2231" s="119"/>
      <c r="H2231" s="119" t="s">
        <v>145</v>
      </c>
      <c r="I2231" s="53"/>
      <c r="J2231" s="52"/>
      <c r="K2231" s="100"/>
      <c r="L2231" s="36"/>
      <c r="M2231" s="36"/>
    </row>
    <row r="2232" spans="2:13">
      <c r="B2232" s="119">
        <v>764</v>
      </c>
      <c r="C2232" s="119" t="s">
        <v>609</v>
      </c>
      <c r="D2232" s="119" t="s">
        <v>118</v>
      </c>
      <c r="E2232" s="29" t="s">
        <v>41</v>
      </c>
      <c r="F2232" s="119" t="s">
        <v>48</v>
      </c>
      <c r="G2232" s="119"/>
      <c r="H2232" s="119" t="s">
        <v>145</v>
      </c>
      <c r="I2232" s="53">
        <v>44232</v>
      </c>
      <c r="J2232" s="52" t="s">
        <v>450</v>
      </c>
      <c r="K2232" s="100"/>
      <c r="L2232" s="36"/>
      <c r="M2232" s="36"/>
    </row>
    <row r="2233" spans="2:13">
      <c r="B2233" s="119">
        <v>765</v>
      </c>
      <c r="C2233" s="119" t="s">
        <v>545</v>
      </c>
      <c r="D2233" s="119" t="s">
        <v>118</v>
      </c>
      <c r="E2233" s="29" t="s">
        <v>41</v>
      </c>
      <c r="F2233" s="119" t="s">
        <v>48</v>
      </c>
      <c r="G2233" s="119"/>
      <c r="H2233" s="119" t="s">
        <v>145</v>
      </c>
      <c r="I2233" s="53">
        <v>44232</v>
      </c>
      <c r="J2233" s="52" t="s">
        <v>449</v>
      </c>
      <c r="K2233" s="100"/>
      <c r="L2233" s="36"/>
      <c r="M2233" s="36"/>
    </row>
    <row r="2234" spans="2:13" hidden="1">
      <c r="B2234" s="119">
        <v>766</v>
      </c>
      <c r="C2234" s="119" t="s">
        <v>106</v>
      </c>
      <c r="D2234" s="119" t="s">
        <v>118</v>
      </c>
      <c r="E2234" s="29" t="s">
        <v>41</v>
      </c>
      <c r="F2234" s="119" t="s">
        <v>80</v>
      </c>
      <c r="G2234" s="119"/>
      <c r="H2234" s="119" t="s">
        <v>145</v>
      </c>
      <c r="I2234" s="53"/>
      <c r="J2234" s="52"/>
      <c r="K2234" s="100"/>
      <c r="L2234" s="36"/>
      <c r="M2234" s="36"/>
    </row>
    <row r="2235" spans="2:13" hidden="1">
      <c r="B2235" s="119">
        <v>767</v>
      </c>
      <c r="C2235" s="119" t="s">
        <v>106</v>
      </c>
      <c r="D2235" s="119" t="s">
        <v>118</v>
      </c>
      <c r="E2235" s="29" t="s">
        <v>41</v>
      </c>
      <c r="F2235" s="119" t="s">
        <v>13</v>
      </c>
      <c r="G2235" s="119"/>
      <c r="H2235" s="119" t="s">
        <v>145</v>
      </c>
      <c r="I2235" s="53"/>
      <c r="J2235" s="52"/>
      <c r="K2235" s="100"/>
      <c r="L2235" s="36"/>
      <c r="M2235" s="36"/>
    </row>
    <row r="2236" spans="2:13" hidden="1">
      <c r="B2236" s="119">
        <v>768</v>
      </c>
      <c r="C2236" s="119" t="s">
        <v>106</v>
      </c>
      <c r="D2236" s="119" t="s">
        <v>118</v>
      </c>
      <c r="E2236" s="29" t="s">
        <v>41</v>
      </c>
      <c r="F2236" s="119" t="s">
        <v>80</v>
      </c>
      <c r="G2236" s="119"/>
      <c r="H2236" s="119" t="s">
        <v>145</v>
      </c>
      <c r="I2236" s="53"/>
      <c r="J2236" s="52"/>
      <c r="K2236" s="100"/>
      <c r="L2236" s="36"/>
      <c r="M2236" s="36"/>
    </row>
    <row r="2237" spans="2:13">
      <c r="B2237" s="119">
        <v>769</v>
      </c>
      <c r="C2237" s="119" t="s">
        <v>609</v>
      </c>
      <c r="D2237" s="119" t="s">
        <v>118</v>
      </c>
      <c r="E2237" s="29" t="s">
        <v>41</v>
      </c>
      <c r="F2237" s="119" t="s">
        <v>121</v>
      </c>
      <c r="G2237" s="119"/>
      <c r="H2237" s="119" t="s">
        <v>145</v>
      </c>
      <c r="I2237" s="53">
        <v>44233</v>
      </c>
      <c r="J2237" s="52" t="s">
        <v>450</v>
      </c>
      <c r="K2237" s="100"/>
      <c r="L2237" s="36"/>
      <c r="M2237" s="36"/>
    </row>
    <row r="2238" spans="2:13" hidden="1">
      <c r="B2238" s="119">
        <v>770</v>
      </c>
      <c r="C2238" s="119" t="s">
        <v>106</v>
      </c>
      <c r="D2238" s="119" t="s">
        <v>118</v>
      </c>
      <c r="E2238" s="29" t="s">
        <v>41</v>
      </c>
      <c r="F2238" s="119" t="s">
        <v>121</v>
      </c>
      <c r="G2238" s="119"/>
      <c r="H2238" s="119" t="s">
        <v>145</v>
      </c>
      <c r="I2238" s="53"/>
      <c r="J2238" s="52"/>
      <c r="K2238" s="100"/>
      <c r="L2238" s="36"/>
      <c r="M2238" s="36"/>
    </row>
    <row r="2239" spans="2:13" hidden="1">
      <c r="B2239" s="119">
        <v>771</v>
      </c>
      <c r="C2239" s="119" t="s">
        <v>106</v>
      </c>
      <c r="D2239" s="119" t="s">
        <v>118</v>
      </c>
      <c r="E2239" s="29" t="s">
        <v>41</v>
      </c>
      <c r="F2239" s="119" t="s">
        <v>48</v>
      </c>
      <c r="G2239" s="119"/>
      <c r="H2239" s="119" t="s">
        <v>145</v>
      </c>
      <c r="I2239" s="53"/>
      <c r="J2239" s="52"/>
      <c r="K2239" s="100"/>
      <c r="L2239" s="36"/>
      <c r="M2239" s="36"/>
    </row>
    <row r="2240" spans="2:13" hidden="1">
      <c r="B2240" s="119">
        <v>772</v>
      </c>
      <c r="C2240" s="119" t="s">
        <v>106</v>
      </c>
      <c r="D2240" s="119" t="s">
        <v>118</v>
      </c>
      <c r="E2240" s="29" t="s">
        <v>41</v>
      </c>
      <c r="F2240" s="119" t="s">
        <v>48</v>
      </c>
      <c r="G2240" s="119"/>
      <c r="H2240" s="119" t="s">
        <v>145</v>
      </c>
      <c r="I2240" s="53"/>
      <c r="J2240" s="52"/>
      <c r="K2240" s="100"/>
      <c r="L2240" s="36"/>
      <c r="M2240" s="36"/>
    </row>
    <row r="2241" spans="2:13">
      <c r="B2241" s="119">
        <v>773</v>
      </c>
      <c r="C2241" s="119" t="s">
        <v>609</v>
      </c>
      <c r="D2241" s="119" t="s">
        <v>118</v>
      </c>
      <c r="E2241" s="29" t="s">
        <v>41</v>
      </c>
      <c r="F2241" s="119" t="s">
        <v>48</v>
      </c>
      <c r="G2241" s="119"/>
      <c r="H2241" s="119" t="s">
        <v>145</v>
      </c>
      <c r="I2241" s="53">
        <v>44233</v>
      </c>
      <c r="J2241" s="52" t="s">
        <v>450</v>
      </c>
      <c r="K2241" s="100"/>
      <c r="L2241" s="36"/>
      <c r="M2241" s="36"/>
    </row>
    <row r="2242" spans="2:13">
      <c r="B2242" s="119">
        <v>774</v>
      </c>
      <c r="C2242" s="119" t="s">
        <v>545</v>
      </c>
      <c r="D2242" s="119" t="s">
        <v>118</v>
      </c>
      <c r="E2242" s="29" t="s">
        <v>41</v>
      </c>
      <c r="F2242" s="119" t="s">
        <v>121</v>
      </c>
      <c r="G2242" s="119"/>
      <c r="H2242" s="119" t="s">
        <v>145</v>
      </c>
      <c r="I2242" s="53">
        <v>44233</v>
      </c>
      <c r="J2242" s="52" t="s">
        <v>449</v>
      </c>
      <c r="K2242" s="100"/>
      <c r="L2242" s="36"/>
      <c r="M2242" s="36"/>
    </row>
    <row r="2243" spans="2:13" hidden="1">
      <c r="B2243" s="119">
        <v>775</v>
      </c>
      <c r="C2243" s="119" t="s">
        <v>106</v>
      </c>
      <c r="D2243" s="119" t="s">
        <v>118</v>
      </c>
      <c r="E2243" s="29" t="s">
        <v>41</v>
      </c>
      <c r="F2243" s="119" t="s">
        <v>121</v>
      </c>
      <c r="G2243" s="119"/>
      <c r="H2243" s="119" t="s">
        <v>145</v>
      </c>
      <c r="I2243" s="53"/>
      <c r="J2243" s="52"/>
      <c r="K2243" s="100"/>
      <c r="L2243" s="36"/>
      <c r="M2243" s="36"/>
    </row>
    <row r="2244" spans="2:13" hidden="1">
      <c r="B2244" s="119">
        <v>776</v>
      </c>
      <c r="C2244" s="119" t="s">
        <v>106</v>
      </c>
      <c r="D2244" s="119" t="s">
        <v>118</v>
      </c>
      <c r="E2244" s="29" t="s">
        <v>41</v>
      </c>
      <c r="F2244" s="119" t="s">
        <v>56</v>
      </c>
      <c r="G2244" s="119"/>
      <c r="H2244" s="119" t="s">
        <v>145</v>
      </c>
      <c r="I2244" s="53"/>
      <c r="J2244" s="52"/>
      <c r="K2244" s="100"/>
      <c r="L2244" s="36"/>
      <c r="M2244" s="36"/>
    </row>
    <row r="2245" spans="2:13" hidden="1">
      <c r="B2245" s="119">
        <v>777</v>
      </c>
      <c r="C2245" s="119" t="s">
        <v>106</v>
      </c>
      <c r="D2245" s="119" t="s">
        <v>118</v>
      </c>
      <c r="E2245" s="29" t="s">
        <v>41</v>
      </c>
      <c r="F2245" s="119" t="s">
        <v>48</v>
      </c>
      <c r="G2245" s="119"/>
      <c r="H2245" s="119" t="s">
        <v>145</v>
      </c>
      <c r="I2245" s="53"/>
      <c r="J2245" s="52"/>
      <c r="K2245" s="100"/>
      <c r="L2245" s="36"/>
      <c r="M2245" s="36"/>
    </row>
    <row r="2246" spans="2:13" hidden="1">
      <c r="B2246" s="119">
        <v>778</v>
      </c>
      <c r="C2246" s="119" t="s">
        <v>106</v>
      </c>
      <c r="D2246" s="119" t="s">
        <v>118</v>
      </c>
      <c r="E2246" s="29" t="s">
        <v>41</v>
      </c>
      <c r="F2246" s="119" t="s">
        <v>56</v>
      </c>
      <c r="G2246" s="119"/>
      <c r="H2246" s="119" t="s">
        <v>145</v>
      </c>
      <c r="I2246" s="53"/>
      <c r="J2246" s="52"/>
      <c r="K2246" s="100"/>
      <c r="L2246" s="36"/>
      <c r="M2246" s="36"/>
    </row>
    <row r="2247" spans="2:13" hidden="1">
      <c r="B2247" s="119">
        <v>779</v>
      </c>
      <c r="C2247" s="119" t="s">
        <v>106</v>
      </c>
      <c r="D2247" s="119" t="s">
        <v>118</v>
      </c>
      <c r="E2247" s="29" t="s">
        <v>41</v>
      </c>
      <c r="F2247" s="119" t="s">
        <v>56</v>
      </c>
      <c r="G2247" s="119"/>
      <c r="H2247" s="119" t="s">
        <v>145</v>
      </c>
      <c r="I2247" s="53"/>
      <c r="J2247" s="52"/>
      <c r="K2247" s="100"/>
      <c r="L2247" s="36"/>
      <c r="M2247" s="36"/>
    </row>
    <row r="2248" spans="2:13">
      <c r="B2248" s="119">
        <v>780</v>
      </c>
      <c r="C2248" s="119" t="s">
        <v>609</v>
      </c>
      <c r="D2248" s="119" t="s">
        <v>118</v>
      </c>
      <c r="E2248" s="29" t="s">
        <v>41</v>
      </c>
      <c r="F2248" s="119" t="s">
        <v>56</v>
      </c>
      <c r="G2248" s="119"/>
      <c r="H2248" s="119" t="s">
        <v>145</v>
      </c>
      <c r="I2248" s="53">
        <v>44233</v>
      </c>
      <c r="J2248" s="52" t="s">
        <v>450</v>
      </c>
      <c r="K2248" s="100"/>
      <c r="L2248" s="36"/>
      <c r="M2248" s="36"/>
    </row>
    <row r="2249" spans="2:13" hidden="1">
      <c r="B2249" s="119">
        <v>781</v>
      </c>
      <c r="C2249" s="119" t="s">
        <v>106</v>
      </c>
      <c r="D2249" s="119" t="s">
        <v>118</v>
      </c>
      <c r="E2249" s="29" t="s">
        <v>41</v>
      </c>
      <c r="F2249" s="119" t="s">
        <v>80</v>
      </c>
      <c r="G2249" s="119"/>
      <c r="H2249" s="119" t="s">
        <v>145</v>
      </c>
      <c r="I2249" s="53"/>
      <c r="J2249" s="52"/>
      <c r="K2249" s="100"/>
      <c r="L2249" s="36"/>
      <c r="M2249" s="36"/>
    </row>
    <row r="2250" spans="2:13">
      <c r="B2250" s="119">
        <v>782</v>
      </c>
      <c r="C2250" s="119" t="s">
        <v>545</v>
      </c>
      <c r="D2250" s="119" t="s">
        <v>118</v>
      </c>
      <c r="E2250" s="29" t="s">
        <v>41</v>
      </c>
      <c r="F2250" s="119" t="s">
        <v>130</v>
      </c>
      <c r="G2250" s="119"/>
      <c r="H2250" s="119" t="s">
        <v>145</v>
      </c>
      <c r="I2250" s="53">
        <v>44233</v>
      </c>
      <c r="J2250" s="52" t="s">
        <v>450</v>
      </c>
      <c r="K2250" s="100"/>
      <c r="L2250" s="36"/>
      <c r="M2250" s="36"/>
    </row>
    <row r="2251" spans="2:13">
      <c r="B2251" s="119">
        <v>783</v>
      </c>
      <c r="C2251" s="119" t="s">
        <v>609</v>
      </c>
      <c r="D2251" s="119" t="s">
        <v>118</v>
      </c>
      <c r="E2251" s="29" t="s">
        <v>41</v>
      </c>
      <c r="F2251" s="119" t="s">
        <v>56</v>
      </c>
      <c r="G2251" s="119"/>
      <c r="H2251" s="119" t="s">
        <v>145</v>
      </c>
      <c r="I2251" s="53">
        <v>44233</v>
      </c>
      <c r="J2251" s="52" t="s">
        <v>450</v>
      </c>
      <c r="K2251" s="100"/>
      <c r="L2251" s="36"/>
      <c r="M2251" s="36"/>
    </row>
    <row r="2252" spans="2:13" hidden="1">
      <c r="B2252" s="119">
        <v>784</v>
      </c>
      <c r="C2252" s="119" t="s">
        <v>106</v>
      </c>
      <c r="D2252" s="119" t="s">
        <v>118</v>
      </c>
      <c r="E2252" s="29" t="s">
        <v>41</v>
      </c>
      <c r="F2252" s="119" t="s">
        <v>56</v>
      </c>
      <c r="G2252" s="119"/>
      <c r="H2252" s="119" t="s">
        <v>145</v>
      </c>
      <c r="I2252" s="53"/>
      <c r="J2252" s="52"/>
      <c r="K2252" s="100"/>
      <c r="L2252" s="36"/>
      <c r="M2252" s="36"/>
    </row>
    <row r="2253" spans="2:13" hidden="1">
      <c r="B2253" s="119">
        <v>785</v>
      </c>
      <c r="C2253" s="119" t="s">
        <v>106</v>
      </c>
      <c r="D2253" s="119" t="s">
        <v>118</v>
      </c>
      <c r="E2253" s="29" t="s">
        <v>41</v>
      </c>
      <c r="F2253" s="119" t="s">
        <v>121</v>
      </c>
      <c r="G2253" s="119"/>
      <c r="H2253" s="119" t="s">
        <v>145</v>
      </c>
      <c r="I2253" s="53"/>
      <c r="J2253" s="52"/>
      <c r="K2253" s="100"/>
      <c r="L2253" s="36"/>
      <c r="M2253" s="36"/>
    </row>
    <row r="2254" spans="2:13" hidden="1">
      <c r="B2254" s="119">
        <v>786</v>
      </c>
      <c r="C2254" s="119" t="s">
        <v>106</v>
      </c>
      <c r="D2254" s="119" t="s">
        <v>118</v>
      </c>
      <c r="E2254" s="29" t="s">
        <v>41</v>
      </c>
      <c r="F2254" s="119" t="s">
        <v>56</v>
      </c>
      <c r="G2254" s="119"/>
      <c r="H2254" s="119" t="s">
        <v>145</v>
      </c>
      <c r="I2254" s="53"/>
      <c r="J2254" s="52"/>
      <c r="K2254" s="100"/>
      <c r="L2254" s="36"/>
      <c r="M2254" s="36"/>
    </row>
    <row r="2255" spans="2:13" hidden="1">
      <c r="B2255" s="119">
        <v>787</v>
      </c>
      <c r="C2255" s="119" t="s">
        <v>106</v>
      </c>
      <c r="D2255" s="119" t="s">
        <v>118</v>
      </c>
      <c r="E2255" s="29" t="s">
        <v>41</v>
      </c>
      <c r="F2255" s="119" t="s">
        <v>56</v>
      </c>
      <c r="G2255" s="119"/>
      <c r="H2255" s="119" t="s">
        <v>145</v>
      </c>
      <c r="I2255" s="53"/>
      <c r="J2255" s="52"/>
      <c r="K2255" s="100"/>
      <c r="L2255" s="36"/>
      <c r="M2255" s="36"/>
    </row>
    <row r="2256" spans="2:13" hidden="1">
      <c r="B2256" s="119">
        <v>788</v>
      </c>
      <c r="C2256" s="119" t="s">
        <v>106</v>
      </c>
      <c r="D2256" s="119" t="s">
        <v>118</v>
      </c>
      <c r="E2256" s="29" t="s">
        <v>41</v>
      </c>
      <c r="F2256" s="119" t="s">
        <v>56</v>
      </c>
      <c r="G2256" s="119"/>
      <c r="H2256" s="119" t="s">
        <v>145</v>
      </c>
      <c r="I2256" s="53"/>
      <c r="J2256" s="52"/>
      <c r="K2256" s="100"/>
      <c r="L2256" s="36"/>
      <c r="M2256" s="36"/>
    </row>
    <row r="2257" spans="2:13" hidden="1">
      <c r="B2257" s="119">
        <v>789</v>
      </c>
      <c r="C2257" s="119" t="s">
        <v>106</v>
      </c>
      <c r="D2257" s="119" t="s">
        <v>118</v>
      </c>
      <c r="E2257" s="29" t="s">
        <v>41</v>
      </c>
      <c r="F2257" s="119" t="s">
        <v>81</v>
      </c>
      <c r="G2257" s="119"/>
      <c r="H2257" s="119" t="s">
        <v>145</v>
      </c>
      <c r="I2257" s="53"/>
      <c r="J2257" s="52"/>
      <c r="K2257" s="100"/>
      <c r="L2257" s="36"/>
      <c r="M2257" s="36"/>
    </row>
    <row r="2258" spans="2:13" hidden="1">
      <c r="B2258" s="119">
        <v>790</v>
      </c>
      <c r="C2258" s="119" t="s">
        <v>106</v>
      </c>
      <c r="D2258" s="119" t="s">
        <v>118</v>
      </c>
      <c r="E2258" s="29" t="s">
        <v>41</v>
      </c>
      <c r="F2258" s="119" t="s">
        <v>81</v>
      </c>
      <c r="G2258" s="119"/>
      <c r="H2258" s="119" t="s">
        <v>145</v>
      </c>
      <c r="I2258" s="53"/>
      <c r="J2258" s="52"/>
      <c r="K2258" s="100"/>
      <c r="L2258" s="36"/>
      <c r="M2258" s="36"/>
    </row>
    <row r="2259" spans="2:13">
      <c r="B2259" s="119">
        <v>791</v>
      </c>
      <c r="C2259" s="119" t="s">
        <v>609</v>
      </c>
      <c r="D2259" s="119" t="s">
        <v>118</v>
      </c>
      <c r="E2259" s="29" t="s">
        <v>41</v>
      </c>
      <c r="F2259" s="119" t="s">
        <v>13</v>
      </c>
      <c r="G2259" s="119"/>
      <c r="H2259" s="119" t="s">
        <v>145</v>
      </c>
      <c r="I2259" s="53">
        <v>44233</v>
      </c>
      <c r="J2259" s="52" t="s">
        <v>450</v>
      </c>
      <c r="K2259" s="100"/>
      <c r="L2259" s="36"/>
      <c r="M2259" s="36"/>
    </row>
    <row r="2260" spans="2:13" hidden="1">
      <c r="B2260" s="119">
        <v>792</v>
      </c>
      <c r="C2260" s="119" t="s">
        <v>106</v>
      </c>
      <c r="D2260" s="119" t="s">
        <v>118</v>
      </c>
      <c r="E2260" s="29" t="s">
        <v>41</v>
      </c>
      <c r="F2260" s="119" t="s">
        <v>56</v>
      </c>
      <c r="G2260" s="119"/>
      <c r="H2260" s="119" t="s">
        <v>145</v>
      </c>
      <c r="I2260" s="53"/>
      <c r="J2260" s="52"/>
      <c r="K2260" s="100"/>
      <c r="L2260" s="36"/>
      <c r="M2260" s="36"/>
    </row>
    <row r="2261" spans="2:13">
      <c r="B2261" s="119">
        <v>793</v>
      </c>
      <c r="C2261" s="119" t="s">
        <v>545</v>
      </c>
      <c r="D2261" s="119" t="s">
        <v>118</v>
      </c>
      <c r="E2261" s="29" t="s">
        <v>41</v>
      </c>
      <c r="F2261" s="119" t="s">
        <v>56</v>
      </c>
      <c r="G2261" s="119"/>
      <c r="H2261" s="119" t="s">
        <v>145</v>
      </c>
      <c r="I2261" s="53">
        <v>44230</v>
      </c>
      <c r="J2261" s="52" t="s">
        <v>450</v>
      </c>
      <c r="K2261" s="100"/>
      <c r="L2261" s="36"/>
      <c r="M2261" s="36"/>
    </row>
    <row r="2262" spans="2:13">
      <c r="B2262" s="119">
        <v>794</v>
      </c>
      <c r="C2262" s="119" t="s">
        <v>609</v>
      </c>
      <c r="D2262" s="119" t="s">
        <v>118</v>
      </c>
      <c r="E2262" s="29" t="s">
        <v>41</v>
      </c>
      <c r="F2262" s="119" t="s">
        <v>13</v>
      </c>
      <c r="G2262" s="119"/>
      <c r="H2262" s="119" t="s">
        <v>145</v>
      </c>
      <c r="I2262" s="53">
        <v>44230</v>
      </c>
      <c r="J2262" s="52" t="s">
        <v>450</v>
      </c>
      <c r="K2262" s="100"/>
      <c r="L2262" s="36"/>
      <c r="M2262" s="36"/>
    </row>
    <row r="2263" spans="2:13">
      <c r="B2263" s="119">
        <v>795</v>
      </c>
      <c r="C2263" s="119" t="s">
        <v>609</v>
      </c>
      <c r="D2263" s="119" t="s">
        <v>118</v>
      </c>
      <c r="E2263" s="29" t="s">
        <v>41</v>
      </c>
      <c r="F2263" s="119" t="s">
        <v>81</v>
      </c>
      <c r="G2263" s="119"/>
      <c r="H2263" s="119" t="s">
        <v>145</v>
      </c>
      <c r="I2263" s="53">
        <v>44230</v>
      </c>
      <c r="J2263" s="52" t="s">
        <v>450</v>
      </c>
      <c r="K2263" s="100"/>
      <c r="L2263" s="36"/>
      <c r="M2263" s="36"/>
    </row>
    <row r="2264" spans="2:13">
      <c r="B2264" s="119">
        <v>796</v>
      </c>
      <c r="C2264" s="119" t="s">
        <v>545</v>
      </c>
      <c r="D2264" s="119" t="s">
        <v>118</v>
      </c>
      <c r="E2264" s="29" t="s">
        <v>41</v>
      </c>
      <c r="F2264" s="119" t="s">
        <v>48</v>
      </c>
      <c r="G2264" s="119"/>
      <c r="H2264" s="119" t="s">
        <v>145</v>
      </c>
      <c r="I2264" s="53">
        <v>44230</v>
      </c>
      <c r="J2264" s="52" t="s">
        <v>450</v>
      </c>
      <c r="K2264" s="100"/>
      <c r="L2264" s="36"/>
      <c r="M2264" s="36"/>
    </row>
    <row r="2265" spans="2:13">
      <c r="B2265" s="119">
        <v>797</v>
      </c>
      <c r="C2265" s="119" t="s">
        <v>609</v>
      </c>
      <c r="D2265" s="119" t="s">
        <v>118</v>
      </c>
      <c r="E2265" s="29" t="s">
        <v>41</v>
      </c>
      <c r="F2265" s="119" t="s">
        <v>48</v>
      </c>
      <c r="G2265" s="119"/>
      <c r="H2265" s="119" t="s">
        <v>145</v>
      </c>
      <c r="I2265" s="53">
        <v>44230</v>
      </c>
      <c r="J2265" s="52" t="s">
        <v>450</v>
      </c>
      <c r="K2265" s="100"/>
      <c r="L2265" s="36"/>
      <c r="M2265" s="36"/>
    </row>
    <row r="2266" spans="2:13">
      <c r="B2266" s="119">
        <v>798</v>
      </c>
      <c r="C2266" s="119" t="s">
        <v>609</v>
      </c>
      <c r="D2266" s="119" t="s">
        <v>118</v>
      </c>
      <c r="E2266" s="29" t="s">
        <v>41</v>
      </c>
      <c r="F2266" s="119" t="s">
        <v>56</v>
      </c>
      <c r="G2266" s="119"/>
      <c r="H2266" s="119" t="s">
        <v>145</v>
      </c>
      <c r="I2266" s="53">
        <v>44230</v>
      </c>
      <c r="J2266" s="52" t="s">
        <v>450</v>
      </c>
      <c r="K2266" s="100"/>
      <c r="L2266" s="36"/>
      <c r="M2266" s="36"/>
    </row>
    <row r="2267" spans="2:13" hidden="1">
      <c r="B2267" s="119">
        <v>799</v>
      </c>
      <c r="C2267" s="119" t="s">
        <v>106</v>
      </c>
      <c r="D2267" s="119" t="s">
        <v>118</v>
      </c>
      <c r="E2267" s="29" t="s">
        <v>41</v>
      </c>
      <c r="F2267" s="119" t="s">
        <v>13</v>
      </c>
      <c r="G2267" s="119"/>
      <c r="H2267" s="119" t="s">
        <v>145</v>
      </c>
      <c r="I2267" s="53"/>
      <c r="J2267" s="52"/>
      <c r="K2267" s="100"/>
      <c r="L2267" s="36"/>
      <c r="M2267" s="36"/>
    </row>
    <row r="2268" spans="2:13" hidden="1">
      <c r="B2268" s="119">
        <v>800</v>
      </c>
      <c r="C2268" s="119" t="s">
        <v>106</v>
      </c>
      <c r="D2268" s="119" t="s">
        <v>118</v>
      </c>
      <c r="E2268" s="29" t="s">
        <v>41</v>
      </c>
      <c r="F2268" s="119" t="s">
        <v>120</v>
      </c>
      <c r="G2268" s="119"/>
      <c r="H2268" s="119" t="s">
        <v>145</v>
      </c>
      <c r="I2268" s="53"/>
      <c r="J2268" s="52"/>
      <c r="K2268" s="100"/>
      <c r="L2268" s="36"/>
      <c r="M2268" s="36"/>
    </row>
    <row r="2269" spans="2:13" hidden="1">
      <c r="B2269" s="119">
        <v>801</v>
      </c>
      <c r="C2269" s="119" t="s">
        <v>106</v>
      </c>
      <c r="D2269" s="119" t="s">
        <v>118</v>
      </c>
      <c r="E2269" s="29" t="s">
        <v>41</v>
      </c>
      <c r="F2269" s="119" t="s">
        <v>13</v>
      </c>
      <c r="G2269" s="119"/>
      <c r="H2269" s="119" t="s">
        <v>145</v>
      </c>
      <c r="I2269" s="53"/>
      <c r="J2269" s="52"/>
      <c r="K2269" s="100"/>
      <c r="L2269" s="36"/>
      <c r="M2269" s="36"/>
    </row>
    <row r="2270" spans="2:13" hidden="1">
      <c r="B2270" s="119">
        <v>802</v>
      </c>
      <c r="C2270" s="119" t="s">
        <v>106</v>
      </c>
      <c r="D2270" s="119" t="s">
        <v>118</v>
      </c>
      <c r="E2270" s="29" t="s">
        <v>41</v>
      </c>
      <c r="F2270" s="119" t="s">
        <v>56</v>
      </c>
      <c r="G2270" s="119"/>
      <c r="H2270" s="119" t="s">
        <v>145</v>
      </c>
      <c r="I2270" s="53"/>
      <c r="J2270" s="52"/>
      <c r="K2270" s="100"/>
      <c r="L2270" s="36"/>
      <c r="M2270" s="36"/>
    </row>
    <row r="2271" spans="2:13" hidden="1">
      <c r="B2271" s="119">
        <v>803</v>
      </c>
      <c r="C2271" s="119" t="s">
        <v>106</v>
      </c>
      <c r="D2271" s="119" t="s">
        <v>118</v>
      </c>
      <c r="E2271" s="29" t="s">
        <v>41</v>
      </c>
      <c r="F2271" s="119" t="s">
        <v>130</v>
      </c>
      <c r="G2271" s="119"/>
      <c r="H2271" s="119" t="s">
        <v>145</v>
      </c>
      <c r="I2271" s="53"/>
      <c r="J2271" s="52"/>
      <c r="K2271" s="100"/>
      <c r="L2271" s="36"/>
      <c r="M2271" s="36"/>
    </row>
    <row r="2272" spans="2:13">
      <c r="B2272" s="119">
        <v>804</v>
      </c>
      <c r="C2272" s="119" t="s">
        <v>545</v>
      </c>
      <c r="D2272" s="119" t="s">
        <v>118</v>
      </c>
      <c r="E2272" s="29" t="s">
        <v>41</v>
      </c>
      <c r="F2272" s="119" t="s">
        <v>48</v>
      </c>
      <c r="G2272" s="119"/>
      <c r="H2272" s="119" t="s">
        <v>145</v>
      </c>
      <c r="I2272" s="53">
        <v>44230</v>
      </c>
      <c r="J2272" s="52" t="s">
        <v>450</v>
      </c>
      <c r="K2272" s="100"/>
      <c r="L2272" s="36"/>
      <c r="M2272" s="36"/>
    </row>
    <row r="2273" spans="2:13" hidden="1">
      <c r="B2273" s="119">
        <v>805</v>
      </c>
      <c r="C2273" s="119" t="s">
        <v>106</v>
      </c>
      <c r="D2273" s="119" t="s">
        <v>118</v>
      </c>
      <c r="E2273" s="29" t="s">
        <v>41</v>
      </c>
      <c r="F2273" s="119" t="s">
        <v>81</v>
      </c>
      <c r="G2273" s="119"/>
      <c r="H2273" s="119" t="s">
        <v>145</v>
      </c>
      <c r="I2273" s="53"/>
      <c r="J2273" s="52"/>
      <c r="K2273" s="100"/>
      <c r="L2273" s="36"/>
      <c r="M2273" s="36"/>
    </row>
    <row r="2274" spans="2:13">
      <c r="B2274" s="119">
        <v>806</v>
      </c>
      <c r="C2274" s="119" t="s">
        <v>609</v>
      </c>
      <c r="D2274" s="119" t="s">
        <v>118</v>
      </c>
      <c r="E2274" s="29" t="s">
        <v>41</v>
      </c>
      <c r="F2274" s="119" t="s">
        <v>81</v>
      </c>
      <c r="G2274" s="119"/>
      <c r="H2274" s="119" t="s">
        <v>145</v>
      </c>
      <c r="I2274" s="53">
        <v>44230</v>
      </c>
      <c r="J2274" s="52" t="s">
        <v>449</v>
      </c>
      <c r="K2274" s="100"/>
      <c r="L2274" s="36"/>
      <c r="M2274" s="36"/>
    </row>
    <row r="2275" spans="2:13" hidden="1">
      <c r="B2275" s="119">
        <v>807</v>
      </c>
      <c r="C2275" s="119" t="s">
        <v>106</v>
      </c>
      <c r="D2275" s="119" t="s">
        <v>118</v>
      </c>
      <c r="E2275" s="29" t="s">
        <v>41</v>
      </c>
      <c r="F2275" s="119" t="s">
        <v>48</v>
      </c>
      <c r="G2275" s="119"/>
      <c r="H2275" s="119" t="s">
        <v>145</v>
      </c>
      <c r="I2275" s="53"/>
      <c r="J2275" s="52"/>
      <c r="K2275" s="100"/>
      <c r="L2275" s="36"/>
      <c r="M2275" s="36"/>
    </row>
    <row r="2276" spans="2:13">
      <c r="B2276" s="119">
        <v>808</v>
      </c>
      <c r="C2276" s="119" t="s">
        <v>545</v>
      </c>
      <c r="D2276" s="119" t="s">
        <v>118</v>
      </c>
      <c r="E2276" s="29" t="s">
        <v>41</v>
      </c>
      <c r="F2276" s="119" t="s">
        <v>48</v>
      </c>
      <c r="G2276" s="119"/>
      <c r="H2276" s="119" t="s">
        <v>145</v>
      </c>
      <c r="I2276" s="53">
        <v>44229</v>
      </c>
      <c r="J2276" s="52" t="s">
        <v>450</v>
      </c>
      <c r="K2276" s="100"/>
      <c r="L2276" s="36"/>
      <c r="M2276" s="36"/>
    </row>
    <row r="2277" spans="2:13" hidden="1">
      <c r="B2277" s="119">
        <v>809</v>
      </c>
      <c r="C2277" s="119" t="s">
        <v>106</v>
      </c>
      <c r="D2277" s="119" t="s">
        <v>118</v>
      </c>
      <c r="E2277" s="29" t="s">
        <v>41</v>
      </c>
      <c r="F2277" s="119" t="s">
        <v>48</v>
      </c>
      <c r="G2277" s="119"/>
      <c r="H2277" s="119" t="s">
        <v>145</v>
      </c>
      <c r="I2277" s="53"/>
      <c r="J2277" s="52"/>
      <c r="K2277" s="100"/>
      <c r="L2277" s="36"/>
      <c r="M2277" s="36"/>
    </row>
    <row r="2278" spans="2:13">
      <c r="B2278" s="119">
        <v>810</v>
      </c>
      <c r="C2278" s="119" t="s">
        <v>545</v>
      </c>
      <c r="D2278" s="119" t="s">
        <v>118</v>
      </c>
      <c r="E2278" s="29" t="s">
        <v>41</v>
      </c>
      <c r="F2278" s="119" t="s">
        <v>120</v>
      </c>
      <c r="G2278" s="119"/>
      <c r="H2278" s="119" t="s">
        <v>145</v>
      </c>
      <c r="I2278" s="53">
        <v>44229</v>
      </c>
      <c r="J2278" s="52" t="s">
        <v>450</v>
      </c>
      <c r="K2278" s="100"/>
      <c r="L2278" s="36"/>
      <c r="M2278" s="36"/>
    </row>
    <row r="2279" spans="2:13">
      <c r="B2279" s="119">
        <v>811</v>
      </c>
      <c r="C2279" s="119" t="s">
        <v>609</v>
      </c>
      <c r="D2279" s="119" t="s">
        <v>118</v>
      </c>
      <c r="E2279" s="29" t="s">
        <v>41</v>
      </c>
      <c r="F2279" s="119" t="s">
        <v>48</v>
      </c>
      <c r="G2279" s="119"/>
      <c r="H2279" s="119" t="s">
        <v>145</v>
      </c>
      <c r="I2279" s="53">
        <v>44229</v>
      </c>
      <c r="J2279" s="52" t="s">
        <v>450</v>
      </c>
      <c r="K2279" s="100"/>
      <c r="L2279" s="36"/>
      <c r="M2279" s="36"/>
    </row>
    <row r="2280" spans="2:13" hidden="1">
      <c r="B2280" s="119">
        <v>812</v>
      </c>
      <c r="C2280" s="119" t="s">
        <v>106</v>
      </c>
      <c r="D2280" s="119" t="s">
        <v>118</v>
      </c>
      <c r="E2280" s="29" t="s">
        <v>41</v>
      </c>
      <c r="F2280" s="119" t="s">
        <v>56</v>
      </c>
      <c r="G2280" s="119"/>
      <c r="H2280" s="119" t="s">
        <v>145</v>
      </c>
      <c r="I2280" s="53"/>
      <c r="J2280" s="52"/>
      <c r="K2280" s="100"/>
      <c r="L2280" s="36"/>
      <c r="M2280" s="36"/>
    </row>
    <row r="2281" spans="2:13" hidden="1">
      <c r="B2281" s="119">
        <v>813</v>
      </c>
      <c r="C2281" s="119" t="s">
        <v>106</v>
      </c>
      <c r="D2281" s="119" t="s">
        <v>118</v>
      </c>
      <c r="E2281" s="29" t="s">
        <v>41</v>
      </c>
      <c r="F2281" s="119" t="s">
        <v>121</v>
      </c>
      <c r="G2281" s="119"/>
      <c r="H2281" s="119" t="s">
        <v>145</v>
      </c>
      <c r="I2281" s="53"/>
      <c r="J2281" s="52"/>
      <c r="K2281" s="100"/>
      <c r="L2281" s="36"/>
      <c r="M2281" s="36"/>
    </row>
    <row r="2282" spans="2:13" hidden="1">
      <c r="B2282" s="119">
        <v>814</v>
      </c>
      <c r="C2282" s="119" t="s">
        <v>106</v>
      </c>
      <c r="D2282" s="119" t="s">
        <v>118</v>
      </c>
      <c r="E2282" s="29" t="s">
        <v>41</v>
      </c>
      <c r="F2282" s="119" t="s">
        <v>48</v>
      </c>
      <c r="G2282" s="119"/>
      <c r="H2282" s="119" t="s">
        <v>145</v>
      </c>
      <c r="I2282" s="53"/>
      <c r="J2282" s="52"/>
      <c r="K2282" s="100"/>
      <c r="L2282" s="36"/>
      <c r="M2282" s="36"/>
    </row>
    <row r="2283" spans="2:13" hidden="1">
      <c r="B2283" s="119">
        <v>815</v>
      </c>
      <c r="C2283" s="119" t="s">
        <v>106</v>
      </c>
      <c r="D2283" s="119" t="s">
        <v>118</v>
      </c>
      <c r="E2283" s="29" t="s">
        <v>41</v>
      </c>
      <c r="F2283" s="119" t="s">
        <v>121</v>
      </c>
      <c r="G2283" s="119"/>
      <c r="H2283" s="119" t="s">
        <v>145</v>
      </c>
      <c r="I2283" s="53"/>
      <c r="J2283" s="52"/>
      <c r="K2283" s="100"/>
      <c r="L2283" s="36"/>
      <c r="M2283" s="36"/>
    </row>
    <row r="2284" spans="2:13" hidden="1">
      <c r="B2284" s="119">
        <v>816</v>
      </c>
      <c r="C2284" s="119" t="s">
        <v>106</v>
      </c>
      <c r="D2284" s="119" t="s">
        <v>118</v>
      </c>
      <c r="E2284" s="29" t="s">
        <v>41</v>
      </c>
      <c r="F2284" s="119" t="s">
        <v>121</v>
      </c>
      <c r="G2284" s="119"/>
      <c r="H2284" s="119" t="s">
        <v>145</v>
      </c>
      <c r="I2284" s="53"/>
      <c r="J2284" s="52"/>
      <c r="K2284" s="100"/>
      <c r="L2284" s="36"/>
      <c r="M2284" s="36"/>
    </row>
    <row r="2285" spans="2:13" hidden="1">
      <c r="B2285" s="119">
        <v>817</v>
      </c>
      <c r="C2285" s="119" t="s">
        <v>106</v>
      </c>
      <c r="D2285" s="119" t="s">
        <v>118</v>
      </c>
      <c r="E2285" s="29" t="s">
        <v>41</v>
      </c>
      <c r="F2285" s="119" t="s">
        <v>56</v>
      </c>
      <c r="G2285" s="119"/>
      <c r="H2285" s="119" t="s">
        <v>145</v>
      </c>
      <c r="I2285" s="53"/>
      <c r="J2285" s="52"/>
      <c r="K2285" s="100"/>
      <c r="L2285" s="36"/>
      <c r="M2285" s="36"/>
    </row>
    <row r="2286" spans="2:13" hidden="1">
      <c r="B2286" s="119">
        <v>818</v>
      </c>
      <c r="C2286" s="119" t="s">
        <v>106</v>
      </c>
      <c r="D2286" s="119" t="s">
        <v>118</v>
      </c>
      <c r="E2286" s="29" t="s">
        <v>41</v>
      </c>
      <c r="F2286" s="119" t="s">
        <v>56</v>
      </c>
      <c r="G2286" s="119"/>
      <c r="H2286" s="119" t="s">
        <v>145</v>
      </c>
      <c r="I2286" s="53"/>
      <c r="J2286" s="52"/>
      <c r="K2286" s="100"/>
      <c r="L2286" s="36"/>
      <c r="M2286" s="36"/>
    </row>
    <row r="2287" spans="2:13" hidden="1">
      <c r="B2287" s="119">
        <v>819</v>
      </c>
      <c r="C2287" s="119" t="s">
        <v>106</v>
      </c>
      <c r="D2287" s="119" t="s">
        <v>118</v>
      </c>
      <c r="E2287" s="29" t="s">
        <v>41</v>
      </c>
      <c r="F2287" s="119" t="s">
        <v>81</v>
      </c>
      <c r="G2287" s="119"/>
      <c r="H2287" s="119" t="s">
        <v>145</v>
      </c>
      <c r="I2287" s="53"/>
      <c r="J2287" s="52"/>
      <c r="K2287" s="100"/>
      <c r="L2287" s="36"/>
      <c r="M2287" s="36"/>
    </row>
    <row r="2288" spans="2:13">
      <c r="B2288" s="119">
        <v>820</v>
      </c>
      <c r="C2288" s="119" t="s">
        <v>545</v>
      </c>
      <c r="D2288" s="119" t="s">
        <v>118</v>
      </c>
      <c r="E2288" s="29" t="s">
        <v>41</v>
      </c>
      <c r="F2288" s="119" t="s">
        <v>81</v>
      </c>
      <c r="G2288" s="119"/>
      <c r="H2288" s="119" t="s">
        <v>145</v>
      </c>
      <c r="I2288" s="53">
        <v>44229</v>
      </c>
      <c r="J2288" s="52" t="s">
        <v>450</v>
      </c>
      <c r="K2288" s="100"/>
      <c r="L2288" s="36"/>
      <c r="M2288" s="36"/>
    </row>
    <row r="2289" spans="2:13" hidden="1">
      <c r="B2289" s="119">
        <v>821</v>
      </c>
      <c r="C2289" s="119" t="s">
        <v>106</v>
      </c>
      <c r="D2289" s="119" t="s">
        <v>118</v>
      </c>
      <c r="E2289" s="29" t="s">
        <v>41</v>
      </c>
      <c r="F2289" s="119" t="s">
        <v>81</v>
      </c>
      <c r="G2289" s="119"/>
      <c r="H2289" s="119" t="s">
        <v>145</v>
      </c>
      <c r="I2289" s="53"/>
      <c r="J2289" s="52"/>
      <c r="K2289" s="100"/>
      <c r="L2289" s="36"/>
      <c r="M2289" s="36"/>
    </row>
    <row r="2290" spans="2:13" hidden="1">
      <c r="B2290" s="119">
        <v>822</v>
      </c>
      <c r="C2290" s="119" t="s">
        <v>106</v>
      </c>
      <c r="D2290" s="119" t="s">
        <v>118</v>
      </c>
      <c r="E2290" s="29" t="s">
        <v>41</v>
      </c>
      <c r="F2290" s="119" t="s">
        <v>48</v>
      </c>
      <c r="G2290" s="119"/>
      <c r="H2290" s="119" t="s">
        <v>145</v>
      </c>
      <c r="I2290" s="53"/>
      <c r="J2290" s="52"/>
      <c r="K2290" s="100"/>
      <c r="L2290" s="36"/>
      <c r="M2290" s="36"/>
    </row>
    <row r="2291" spans="2:13" hidden="1">
      <c r="B2291" s="119">
        <v>823</v>
      </c>
      <c r="C2291" s="119" t="s">
        <v>106</v>
      </c>
      <c r="D2291" s="119" t="s">
        <v>118</v>
      </c>
      <c r="E2291" s="29" t="s">
        <v>41</v>
      </c>
      <c r="F2291" s="119" t="s">
        <v>48</v>
      </c>
      <c r="G2291" s="119"/>
      <c r="H2291" s="119" t="s">
        <v>145</v>
      </c>
      <c r="I2291" s="53"/>
      <c r="J2291" s="52"/>
      <c r="K2291" s="100"/>
      <c r="L2291" s="36"/>
      <c r="M2291" s="36"/>
    </row>
    <row r="2292" spans="2:13" hidden="1">
      <c r="B2292" s="119">
        <v>824</v>
      </c>
      <c r="C2292" s="119" t="s">
        <v>106</v>
      </c>
      <c r="D2292" s="119" t="s">
        <v>118</v>
      </c>
      <c r="E2292" s="29" t="s">
        <v>41</v>
      </c>
      <c r="F2292" s="119" t="s">
        <v>120</v>
      </c>
      <c r="G2292" s="119"/>
      <c r="H2292" s="119" t="s">
        <v>145</v>
      </c>
      <c r="I2292" s="53"/>
      <c r="J2292" s="52"/>
      <c r="K2292" s="100"/>
      <c r="L2292" s="36"/>
      <c r="M2292" s="36"/>
    </row>
    <row r="2293" spans="2:13">
      <c r="B2293" s="119">
        <v>825</v>
      </c>
      <c r="C2293" s="119" t="s">
        <v>545</v>
      </c>
      <c r="D2293" s="119" t="s">
        <v>118</v>
      </c>
      <c r="E2293" s="29" t="s">
        <v>41</v>
      </c>
      <c r="F2293" s="119" t="s">
        <v>80</v>
      </c>
      <c r="G2293" s="119"/>
      <c r="H2293" s="119" t="s">
        <v>145</v>
      </c>
      <c r="I2293" s="53">
        <v>44229</v>
      </c>
      <c r="J2293" s="52" t="s">
        <v>449</v>
      </c>
      <c r="K2293" s="100"/>
      <c r="L2293" s="36"/>
      <c r="M2293" s="36"/>
    </row>
    <row r="2294" spans="2:13" hidden="1">
      <c r="B2294" s="119">
        <v>826</v>
      </c>
      <c r="C2294" s="119" t="s">
        <v>106</v>
      </c>
      <c r="D2294" s="119" t="s">
        <v>118</v>
      </c>
      <c r="E2294" s="29" t="s">
        <v>41</v>
      </c>
      <c r="F2294" s="119" t="s">
        <v>48</v>
      </c>
      <c r="G2294" s="119"/>
      <c r="H2294" s="119" t="s">
        <v>145</v>
      </c>
      <c r="I2294" s="53"/>
      <c r="J2294" s="52"/>
      <c r="K2294" s="100"/>
      <c r="L2294" s="36"/>
      <c r="M2294" s="36"/>
    </row>
    <row r="2295" spans="2:13" hidden="1">
      <c r="B2295" s="119">
        <v>827</v>
      </c>
      <c r="C2295" s="119" t="s">
        <v>106</v>
      </c>
      <c r="D2295" s="119" t="s">
        <v>118</v>
      </c>
      <c r="E2295" s="29" t="s">
        <v>41</v>
      </c>
      <c r="F2295" s="119" t="s">
        <v>130</v>
      </c>
      <c r="G2295" s="119"/>
      <c r="H2295" s="119" t="s">
        <v>145</v>
      </c>
      <c r="I2295" s="53"/>
      <c r="J2295" s="52"/>
      <c r="K2295" s="100"/>
      <c r="L2295" s="36"/>
      <c r="M2295" s="36"/>
    </row>
    <row r="2296" spans="2:13" hidden="1">
      <c r="B2296" s="119">
        <v>828</v>
      </c>
      <c r="C2296" s="119" t="s">
        <v>106</v>
      </c>
      <c r="D2296" s="119" t="s">
        <v>118</v>
      </c>
      <c r="E2296" s="29" t="s">
        <v>41</v>
      </c>
      <c r="F2296" s="119" t="s">
        <v>121</v>
      </c>
      <c r="G2296" s="119"/>
      <c r="H2296" s="119" t="s">
        <v>145</v>
      </c>
      <c r="I2296" s="53"/>
      <c r="J2296" s="52"/>
      <c r="K2296" s="100"/>
      <c r="L2296" s="36"/>
      <c r="M2296" s="36"/>
    </row>
    <row r="2297" spans="2:13" hidden="1">
      <c r="B2297" s="119">
        <v>829</v>
      </c>
      <c r="C2297" s="119" t="s">
        <v>106</v>
      </c>
      <c r="D2297" s="119" t="s">
        <v>118</v>
      </c>
      <c r="E2297" s="29" t="s">
        <v>41</v>
      </c>
      <c r="F2297" s="119" t="s">
        <v>133</v>
      </c>
      <c r="G2297" s="119"/>
      <c r="H2297" s="119" t="s">
        <v>145</v>
      </c>
      <c r="I2297" s="53"/>
      <c r="J2297" s="52"/>
      <c r="K2297" s="100"/>
      <c r="L2297" s="36"/>
      <c r="M2297" s="36"/>
    </row>
    <row r="2298" spans="2:13" hidden="1">
      <c r="B2298" s="119">
        <v>830</v>
      </c>
      <c r="C2298" s="119" t="s">
        <v>106</v>
      </c>
      <c r="D2298" s="119" t="s">
        <v>118</v>
      </c>
      <c r="E2298" s="29" t="s">
        <v>41</v>
      </c>
      <c r="F2298" s="119" t="s">
        <v>13</v>
      </c>
      <c r="G2298" s="119"/>
      <c r="H2298" s="119" t="s">
        <v>145</v>
      </c>
      <c r="I2298" s="53"/>
      <c r="J2298" s="52"/>
      <c r="K2298" s="100"/>
      <c r="L2298" s="36"/>
      <c r="M2298" s="36"/>
    </row>
    <row r="2299" spans="2:13" hidden="1">
      <c r="B2299" s="119">
        <v>831</v>
      </c>
      <c r="C2299" s="119" t="s">
        <v>106</v>
      </c>
      <c r="D2299" s="119" t="s">
        <v>118</v>
      </c>
      <c r="E2299" s="29" t="s">
        <v>41</v>
      </c>
      <c r="F2299" s="119" t="s">
        <v>56</v>
      </c>
      <c r="G2299" s="119"/>
      <c r="H2299" s="119" t="s">
        <v>145</v>
      </c>
      <c r="I2299" s="53"/>
      <c r="J2299" s="52"/>
      <c r="K2299" s="100"/>
      <c r="L2299" s="36"/>
      <c r="M2299" s="36"/>
    </row>
    <row r="2300" spans="2:13">
      <c r="B2300" s="119">
        <v>832</v>
      </c>
      <c r="C2300" s="119" t="s">
        <v>545</v>
      </c>
      <c r="D2300" s="119" t="s">
        <v>118</v>
      </c>
      <c r="E2300" s="29" t="s">
        <v>41</v>
      </c>
      <c r="F2300" s="119" t="s">
        <v>121</v>
      </c>
      <c r="G2300" s="119"/>
      <c r="H2300" s="119" t="s">
        <v>145</v>
      </c>
      <c r="I2300" s="53">
        <v>44229</v>
      </c>
      <c r="J2300" s="52" t="s">
        <v>450</v>
      </c>
      <c r="K2300" s="100"/>
      <c r="L2300" s="36"/>
      <c r="M2300" s="36"/>
    </row>
    <row r="2301" spans="2:13" hidden="1">
      <c r="B2301" s="119">
        <v>833</v>
      </c>
      <c r="C2301" s="119" t="s">
        <v>106</v>
      </c>
      <c r="D2301" s="119" t="s">
        <v>118</v>
      </c>
      <c r="E2301" s="29" t="s">
        <v>41</v>
      </c>
      <c r="F2301" s="119" t="s">
        <v>13</v>
      </c>
      <c r="G2301" s="119"/>
      <c r="H2301" s="119" t="s">
        <v>145</v>
      </c>
      <c r="I2301" s="53"/>
      <c r="J2301" s="52"/>
      <c r="K2301" s="100"/>
      <c r="L2301" s="36"/>
      <c r="M2301" s="36"/>
    </row>
    <row r="2302" spans="2:13" hidden="1">
      <c r="B2302" s="119">
        <v>834</v>
      </c>
      <c r="C2302" s="119" t="s">
        <v>106</v>
      </c>
      <c r="D2302" s="119" t="s">
        <v>118</v>
      </c>
      <c r="E2302" s="29" t="s">
        <v>41</v>
      </c>
      <c r="F2302" s="119" t="s">
        <v>13</v>
      </c>
      <c r="G2302" s="119"/>
      <c r="H2302" s="119" t="s">
        <v>145</v>
      </c>
      <c r="I2302" s="53"/>
      <c r="J2302" s="52"/>
      <c r="K2302" s="100"/>
      <c r="L2302" s="36"/>
      <c r="M2302" s="36"/>
    </row>
    <row r="2303" spans="2:13" hidden="1">
      <c r="B2303" s="119">
        <v>835</v>
      </c>
      <c r="C2303" s="119" t="s">
        <v>106</v>
      </c>
      <c r="D2303" s="119" t="s">
        <v>118</v>
      </c>
      <c r="E2303" s="29" t="s">
        <v>41</v>
      </c>
      <c r="F2303" s="119" t="s">
        <v>56</v>
      </c>
      <c r="G2303" s="119"/>
      <c r="H2303" s="119" t="s">
        <v>145</v>
      </c>
      <c r="I2303" s="53"/>
      <c r="J2303" s="52"/>
      <c r="K2303" s="100"/>
      <c r="L2303" s="36"/>
      <c r="M2303" s="36"/>
    </row>
    <row r="2304" spans="2:13" hidden="1">
      <c r="B2304" s="119">
        <v>836</v>
      </c>
      <c r="C2304" s="119" t="s">
        <v>106</v>
      </c>
      <c r="D2304" s="119" t="s">
        <v>118</v>
      </c>
      <c r="E2304" s="29" t="s">
        <v>41</v>
      </c>
      <c r="F2304" s="119" t="s">
        <v>56</v>
      </c>
      <c r="G2304" s="119"/>
      <c r="H2304" s="119" t="s">
        <v>145</v>
      </c>
      <c r="I2304" s="53"/>
      <c r="J2304" s="52"/>
      <c r="K2304" s="100"/>
      <c r="L2304" s="36"/>
      <c r="M2304" s="36"/>
    </row>
    <row r="2305" spans="2:13" hidden="1">
      <c r="B2305" s="119">
        <v>837</v>
      </c>
      <c r="C2305" s="119" t="s">
        <v>106</v>
      </c>
      <c r="D2305" s="119" t="s">
        <v>118</v>
      </c>
      <c r="E2305" s="29" t="s">
        <v>41</v>
      </c>
      <c r="F2305" s="119" t="s">
        <v>13</v>
      </c>
      <c r="G2305" s="119"/>
      <c r="H2305" s="119" t="s">
        <v>145</v>
      </c>
      <c r="I2305" s="53"/>
      <c r="J2305" s="52"/>
      <c r="K2305" s="100"/>
      <c r="L2305" s="36"/>
      <c r="M2305" s="36"/>
    </row>
    <row r="2306" spans="2:13">
      <c r="B2306" s="119">
        <v>838</v>
      </c>
      <c r="C2306" s="119" t="s">
        <v>609</v>
      </c>
      <c r="D2306" s="119" t="s">
        <v>118</v>
      </c>
      <c r="E2306" s="29" t="s">
        <v>41</v>
      </c>
      <c r="F2306" s="119" t="s">
        <v>121</v>
      </c>
      <c r="G2306" s="119"/>
      <c r="H2306" s="119" t="s">
        <v>146</v>
      </c>
      <c r="I2306" s="53">
        <v>44229</v>
      </c>
      <c r="J2306" s="52" t="s">
        <v>449</v>
      </c>
      <c r="K2306" s="100"/>
      <c r="L2306" s="36"/>
      <c r="M2306" s="36"/>
    </row>
    <row r="2307" spans="2:13">
      <c r="B2307" s="119">
        <v>839</v>
      </c>
      <c r="C2307" s="119" t="s">
        <v>609</v>
      </c>
      <c r="D2307" s="119" t="s">
        <v>118</v>
      </c>
      <c r="E2307" s="29" t="s">
        <v>41</v>
      </c>
      <c r="F2307" s="119" t="s">
        <v>56</v>
      </c>
      <c r="G2307" s="119"/>
      <c r="H2307" s="119" t="s">
        <v>146</v>
      </c>
      <c r="I2307" s="53">
        <v>44229</v>
      </c>
      <c r="J2307" s="52" t="s">
        <v>450</v>
      </c>
      <c r="K2307" s="100"/>
      <c r="L2307" s="36"/>
      <c r="M2307" s="36"/>
    </row>
    <row r="2308" spans="2:13">
      <c r="B2308" s="119">
        <v>840</v>
      </c>
      <c r="C2308" s="119" t="s">
        <v>609</v>
      </c>
      <c r="D2308" s="119" t="s">
        <v>118</v>
      </c>
      <c r="E2308" s="29" t="s">
        <v>41</v>
      </c>
      <c r="F2308" s="119" t="s">
        <v>13</v>
      </c>
      <c r="G2308" s="119"/>
      <c r="H2308" s="119" t="s">
        <v>146</v>
      </c>
      <c r="I2308" s="53">
        <v>44229</v>
      </c>
      <c r="J2308" s="52" t="s">
        <v>450</v>
      </c>
      <c r="K2308" s="100"/>
      <c r="L2308" s="36"/>
      <c r="M2308" s="36"/>
    </row>
    <row r="2309" spans="2:13">
      <c r="B2309" s="119">
        <v>841</v>
      </c>
      <c r="C2309" s="119" t="s">
        <v>609</v>
      </c>
      <c r="D2309" s="119" t="s">
        <v>118</v>
      </c>
      <c r="E2309" s="29" t="s">
        <v>41</v>
      </c>
      <c r="F2309" s="119" t="s">
        <v>56</v>
      </c>
      <c r="G2309" s="119"/>
      <c r="H2309" s="119" t="s">
        <v>146</v>
      </c>
      <c r="I2309" s="53">
        <v>44229</v>
      </c>
      <c r="J2309" s="52" t="s">
        <v>450</v>
      </c>
      <c r="K2309" s="100"/>
      <c r="L2309" s="36"/>
      <c r="M2309" s="36"/>
    </row>
    <row r="2310" spans="2:13">
      <c r="B2310" s="119">
        <v>842</v>
      </c>
      <c r="C2310" s="119" t="s">
        <v>609</v>
      </c>
      <c r="D2310" s="119" t="s">
        <v>118</v>
      </c>
      <c r="E2310" s="29" t="s">
        <v>41</v>
      </c>
      <c r="F2310" s="119" t="s">
        <v>48</v>
      </c>
      <c r="G2310" s="119"/>
      <c r="H2310" s="119" t="s">
        <v>146</v>
      </c>
      <c r="I2310" s="53">
        <v>44229</v>
      </c>
      <c r="J2310" s="52" t="s">
        <v>450</v>
      </c>
      <c r="K2310" s="100"/>
      <c r="L2310" s="36"/>
      <c r="M2310" s="36"/>
    </row>
    <row r="2311" spans="2:13" hidden="1">
      <c r="B2311" s="119">
        <v>843</v>
      </c>
      <c r="C2311" s="119" t="s">
        <v>106</v>
      </c>
      <c r="D2311" s="119" t="s">
        <v>118</v>
      </c>
      <c r="E2311" s="29" t="s">
        <v>41</v>
      </c>
      <c r="F2311" s="119" t="s">
        <v>56</v>
      </c>
      <c r="G2311" s="119"/>
      <c r="H2311" s="119" t="s">
        <v>146</v>
      </c>
      <c r="I2311" s="53"/>
      <c r="J2311" s="52"/>
      <c r="K2311" s="100"/>
      <c r="L2311" s="36"/>
      <c r="M2311" s="36"/>
    </row>
    <row r="2312" spans="2:13">
      <c r="B2312" s="119">
        <v>844</v>
      </c>
      <c r="C2312" s="119" t="s">
        <v>609</v>
      </c>
      <c r="D2312" s="119" t="s">
        <v>118</v>
      </c>
      <c r="E2312" s="29" t="s">
        <v>41</v>
      </c>
      <c r="F2312" s="119" t="s">
        <v>56</v>
      </c>
      <c r="G2312" s="119"/>
      <c r="H2312" s="119" t="s">
        <v>146</v>
      </c>
      <c r="I2312" s="53">
        <v>44229</v>
      </c>
      <c r="J2312" s="52" t="s">
        <v>449</v>
      </c>
      <c r="K2312" s="100"/>
      <c r="L2312" s="36"/>
      <c r="M2312" s="36"/>
    </row>
    <row r="2313" spans="2:13">
      <c r="B2313" s="119">
        <v>845</v>
      </c>
      <c r="C2313" s="119" t="s">
        <v>609</v>
      </c>
      <c r="D2313" s="119" t="s">
        <v>118</v>
      </c>
      <c r="E2313" s="29" t="s">
        <v>41</v>
      </c>
      <c r="F2313" s="119" t="s">
        <v>13</v>
      </c>
      <c r="G2313" s="119"/>
      <c r="H2313" s="119" t="s">
        <v>146</v>
      </c>
      <c r="I2313" s="53">
        <v>44230</v>
      </c>
      <c r="J2313" s="52" t="s">
        <v>450</v>
      </c>
      <c r="K2313" s="100"/>
      <c r="L2313" s="36"/>
      <c r="M2313" s="36"/>
    </row>
    <row r="2314" spans="2:13" hidden="1">
      <c r="B2314" s="119">
        <v>846</v>
      </c>
      <c r="C2314" s="119" t="s">
        <v>106</v>
      </c>
      <c r="D2314" s="119" t="s">
        <v>118</v>
      </c>
      <c r="E2314" s="29" t="s">
        <v>41</v>
      </c>
      <c r="F2314" s="119" t="s">
        <v>130</v>
      </c>
      <c r="G2314" s="119"/>
      <c r="H2314" s="119" t="s">
        <v>146</v>
      </c>
      <c r="I2314" s="53"/>
      <c r="J2314" s="52"/>
      <c r="K2314" s="100"/>
      <c r="L2314" s="36"/>
      <c r="M2314" s="36"/>
    </row>
    <row r="2315" spans="2:13" hidden="1">
      <c r="B2315" s="119">
        <v>847</v>
      </c>
      <c r="C2315" s="119" t="s">
        <v>106</v>
      </c>
      <c r="D2315" s="119" t="s">
        <v>118</v>
      </c>
      <c r="E2315" s="29" t="s">
        <v>41</v>
      </c>
      <c r="F2315" s="119" t="s">
        <v>130</v>
      </c>
      <c r="G2315" s="119"/>
      <c r="H2315" s="119" t="s">
        <v>146</v>
      </c>
      <c r="I2315" s="53"/>
      <c r="J2315" s="52"/>
      <c r="K2315" s="100"/>
      <c r="L2315" s="36"/>
      <c r="M2315" s="36"/>
    </row>
    <row r="2316" spans="2:13" hidden="1">
      <c r="B2316" s="119">
        <v>848</v>
      </c>
      <c r="C2316" s="119" t="s">
        <v>106</v>
      </c>
      <c r="D2316" s="119" t="s">
        <v>118</v>
      </c>
      <c r="E2316" s="29" t="s">
        <v>41</v>
      </c>
      <c r="F2316" s="119" t="s">
        <v>130</v>
      </c>
      <c r="G2316" s="119"/>
      <c r="H2316" s="119" t="s">
        <v>146</v>
      </c>
      <c r="I2316" s="53"/>
      <c r="J2316" s="52"/>
      <c r="K2316" s="100"/>
      <c r="L2316" s="36"/>
      <c r="M2316" s="36"/>
    </row>
    <row r="2317" spans="2:13" hidden="1">
      <c r="B2317" s="119">
        <v>849</v>
      </c>
      <c r="C2317" s="119" t="s">
        <v>106</v>
      </c>
      <c r="D2317" s="119" t="s">
        <v>118</v>
      </c>
      <c r="E2317" s="29" t="s">
        <v>41</v>
      </c>
      <c r="F2317" s="119" t="s">
        <v>130</v>
      </c>
      <c r="G2317" s="119"/>
      <c r="H2317" s="119" t="s">
        <v>146</v>
      </c>
      <c r="I2317" s="53"/>
      <c r="J2317" s="52"/>
      <c r="K2317" s="100"/>
      <c r="L2317" s="36"/>
      <c r="M2317" s="36"/>
    </row>
    <row r="2318" spans="2:13">
      <c r="B2318" s="119">
        <v>850</v>
      </c>
      <c r="C2318" s="119" t="s">
        <v>609</v>
      </c>
      <c r="D2318" s="119" t="s">
        <v>118</v>
      </c>
      <c r="E2318" s="29" t="s">
        <v>41</v>
      </c>
      <c r="F2318" s="119" t="s">
        <v>121</v>
      </c>
      <c r="G2318" s="119"/>
      <c r="H2318" s="119" t="s">
        <v>146</v>
      </c>
      <c r="I2318" s="53">
        <v>44230</v>
      </c>
      <c r="J2318" s="52" t="s">
        <v>450</v>
      </c>
      <c r="K2318" s="100"/>
      <c r="L2318" s="36"/>
      <c r="M2318" s="36"/>
    </row>
    <row r="2319" spans="2:13">
      <c r="B2319" s="119">
        <v>851</v>
      </c>
      <c r="C2319" s="119" t="s">
        <v>609</v>
      </c>
      <c r="D2319" s="119" t="s">
        <v>118</v>
      </c>
      <c r="E2319" s="29" t="s">
        <v>41</v>
      </c>
      <c r="F2319" s="119" t="s">
        <v>121</v>
      </c>
      <c r="G2319" s="119"/>
      <c r="H2319" s="119" t="s">
        <v>146</v>
      </c>
      <c r="I2319" s="53">
        <v>44230</v>
      </c>
      <c r="J2319" s="52" t="s">
        <v>450</v>
      </c>
      <c r="K2319" s="100"/>
      <c r="L2319" s="36"/>
      <c r="M2319" s="36"/>
    </row>
    <row r="2320" spans="2:13">
      <c r="B2320" s="119">
        <v>852</v>
      </c>
      <c r="C2320" s="119" t="s">
        <v>609</v>
      </c>
      <c r="D2320" s="119" t="s">
        <v>118</v>
      </c>
      <c r="E2320" s="29" t="s">
        <v>41</v>
      </c>
      <c r="F2320" s="119" t="s">
        <v>13</v>
      </c>
      <c r="G2320" s="119"/>
      <c r="H2320" s="119" t="s">
        <v>146</v>
      </c>
      <c r="I2320" s="53">
        <v>44230</v>
      </c>
      <c r="J2320" s="52" t="s">
        <v>450</v>
      </c>
      <c r="K2320" s="100"/>
      <c r="L2320" s="36"/>
      <c r="M2320" s="36"/>
    </row>
    <row r="2321" spans="2:13">
      <c r="B2321" s="119">
        <v>853</v>
      </c>
      <c r="C2321" s="119" t="s">
        <v>609</v>
      </c>
      <c r="D2321" s="119" t="s">
        <v>118</v>
      </c>
      <c r="E2321" s="29" t="s">
        <v>41</v>
      </c>
      <c r="F2321" s="119" t="s">
        <v>121</v>
      </c>
      <c r="G2321" s="119"/>
      <c r="H2321" s="119" t="s">
        <v>146</v>
      </c>
      <c r="I2321" s="53">
        <v>44230</v>
      </c>
      <c r="J2321" s="52" t="s">
        <v>449</v>
      </c>
      <c r="K2321" s="100"/>
      <c r="L2321" s="36"/>
      <c r="M2321" s="36"/>
    </row>
    <row r="2322" spans="2:13" hidden="1">
      <c r="B2322" s="119">
        <v>854</v>
      </c>
      <c r="C2322" s="119" t="s">
        <v>106</v>
      </c>
      <c r="D2322" s="119" t="s">
        <v>118</v>
      </c>
      <c r="E2322" s="29" t="s">
        <v>41</v>
      </c>
      <c r="F2322" s="119" t="s">
        <v>80</v>
      </c>
      <c r="G2322" s="119"/>
      <c r="H2322" s="119" t="s">
        <v>146</v>
      </c>
      <c r="I2322" s="53"/>
      <c r="J2322" s="52"/>
      <c r="K2322" s="100"/>
      <c r="L2322" s="36"/>
      <c r="M2322" s="36"/>
    </row>
    <row r="2323" spans="2:13">
      <c r="B2323" s="119">
        <v>855</v>
      </c>
      <c r="C2323" s="119" t="s">
        <v>609</v>
      </c>
      <c r="D2323" s="119" t="s">
        <v>118</v>
      </c>
      <c r="E2323" s="29" t="s">
        <v>41</v>
      </c>
      <c r="F2323" s="119" t="s">
        <v>80</v>
      </c>
      <c r="G2323" s="119"/>
      <c r="H2323" s="119" t="s">
        <v>146</v>
      </c>
      <c r="I2323" s="53">
        <v>44230</v>
      </c>
      <c r="J2323" s="52" t="s">
        <v>450</v>
      </c>
      <c r="K2323" s="100"/>
      <c r="L2323" s="36"/>
      <c r="M2323" s="36"/>
    </row>
    <row r="2324" spans="2:13">
      <c r="B2324" s="119">
        <v>856</v>
      </c>
      <c r="C2324" s="119" t="s">
        <v>609</v>
      </c>
      <c r="D2324" s="119" t="s">
        <v>118</v>
      </c>
      <c r="E2324" s="29" t="s">
        <v>41</v>
      </c>
      <c r="F2324" s="119" t="s">
        <v>13</v>
      </c>
      <c r="G2324" s="119"/>
      <c r="H2324" s="119" t="s">
        <v>146</v>
      </c>
      <c r="I2324" s="53">
        <v>44230</v>
      </c>
      <c r="J2324" s="52" t="s">
        <v>449</v>
      </c>
      <c r="K2324" s="100"/>
      <c r="L2324" s="36"/>
      <c r="M2324" s="36"/>
    </row>
    <row r="2325" spans="2:13">
      <c r="B2325" s="119">
        <v>857</v>
      </c>
      <c r="C2325" s="119" t="s">
        <v>609</v>
      </c>
      <c r="D2325" s="119" t="s">
        <v>118</v>
      </c>
      <c r="E2325" s="29" t="s">
        <v>41</v>
      </c>
      <c r="F2325" s="119" t="s">
        <v>121</v>
      </c>
      <c r="G2325" s="119"/>
      <c r="H2325" s="119" t="s">
        <v>146</v>
      </c>
      <c r="I2325" s="53">
        <v>44233</v>
      </c>
      <c r="J2325" s="52" t="s">
        <v>449</v>
      </c>
      <c r="K2325" s="100"/>
      <c r="L2325" s="36"/>
      <c r="M2325" s="36"/>
    </row>
    <row r="2326" spans="2:13">
      <c r="B2326" s="119">
        <v>858</v>
      </c>
      <c r="C2326" s="119" t="s">
        <v>609</v>
      </c>
      <c r="D2326" s="119" t="s">
        <v>118</v>
      </c>
      <c r="E2326" s="29" t="s">
        <v>41</v>
      </c>
      <c r="F2326" s="119" t="s">
        <v>80</v>
      </c>
      <c r="G2326" s="119"/>
      <c r="H2326" s="119" t="s">
        <v>146</v>
      </c>
      <c r="I2326" s="53">
        <v>44233</v>
      </c>
      <c r="J2326" s="52" t="s">
        <v>450</v>
      </c>
      <c r="K2326" s="100"/>
      <c r="L2326" s="36"/>
      <c r="M2326" s="36"/>
    </row>
    <row r="2327" spans="2:13">
      <c r="B2327" s="119">
        <v>859</v>
      </c>
      <c r="C2327" s="119" t="s">
        <v>609</v>
      </c>
      <c r="D2327" s="119" t="s">
        <v>118</v>
      </c>
      <c r="E2327" s="29" t="s">
        <v>41</v>
      </c>
      <c r="F2327" s="119" t="s">
        <v>120</v>
      </c>
      <c r="G2327" s="119"/>
      <c r="H2327" s="119" t="s">
        <v>146</v>
      </c>
      <c r="I2327" s="53">
        <v>44233</v>
      </c>
      <c r="J2327" s="52" t="s">
        <v>450</v>
      </c>
      <c r="K2327" s="100"/>
      <c r="L2327" s="36"/>
      <c r="M2327" s="36"/>
    </row>
    <row r="2328" spans="2:13">
      <c r="B2328" s="119">
        <v>860</v>
      </c>
      <c r="C2328" s="119" t="s">
        <v>609</v>
      </c>
      <c r="D2328" s="119" t="s">
        <v>118</v>
      </c>
      <c r="E2328" s="29" t="s">
        <v>41</v>
      </c>
      <c r="F2328" s="119" t="s">
        <v>121</v>
      </c>
      <c r="G2328" s="119"/>
      <c r="H2328" s="119" t="s">
        <v>146</v>
      </c>
      <c r="I2328" s="53">
        <v>44233</v>
      </c>
      <c r="J2328" s="52" t="s">
        <v>450</v>
      </c>
      <c r="K2328" s="100"/>
      <c r="L2328" s="36"/>
      <c r="M2328" s="36"/>
    </row>
    <row r="2329" spans="2:13">
      <c r="B2329" s="119">
        <v>861</v>
      </c>
      <c r="C2329" s="119" t="s">
        <v>609</v>
      </c>
      <c r="D2329" s="119" t="s">
        <v>118</v>
      </c>
      <c r="E2329" s="29" t="s">
        <v>41</v>
      </c>
      <c r="F2329" s="119" t="s">
        <v>48</v>
      </c>
      <c r="G2329" s="119"/>
      <c r="H2329" s="119" t="s">
        <v>146</v>
      </c>
      <c r="I2329" s="53">
        <v>44233</v>
      </c>
      <c r="J2329" s="52" t="s">
        <v>450</v>
      </c>
      <c r="K2329" s="100"/>
      <c r="L2329" s="36"/>
      <c r="M2329" s="36"/>
    </row>
    <row r="2330" spans="2:13">
      <c r="B2330" s="119">
        <v>862</v>
      </c>
      <c r="C2330" s="119" t="s">
        <v>545</v>
      </c>
      <c r="D2330" s="119" t="s">
        <v>118</v>
      </c>
      <c r="E2330" s="29" t="s">
        <v>41</v>
      </c>
      <c r="F2330" s="119" t="s">
        <v>130</v>
      </c>
      <c r="G2330" s="119"/>
      <c r="H2330" s="119" t="s">
        <v>146</v>
      </c>
      <c r="I2330" s="53">
        <v>44233</v>
      </c>
      <c r="J2330" s="52" t="s">
        <v>450</v>
      </c>
      <c r="K2330" s="100"/>
      <c r="L2330" s="36"/>
      <c r="M2330" s="36"/>
    </row>
    <row r="2331" spans="2:13">
      <c r="B2331" s="119">
        <v>863</v>
      </c>
      <c r="C2331" s="119" t="s">
        <v>609</v>
      </c>
      <c r="D2331" s="119" t="s">
        <v>118</v>
      </c>
      <c r="E2331" s="29" t="s">
        <v>41</v>
      </c>
      <c r="F2331" s="119" t="s">
        <v>56</v>
      </c>
      <c r="G2331" s="119"/>
      <c r="H2331" s="119" t="s">
        <v>146</v>
      </c>
      <c r="I2331" s="53">
        <v>44233</v>
      </c>
      <c r="J2331" s="52" t="s">
        <v>449</v>
      </c>
      <c r="K2331" s="100"/>
      <c r="L2331" s="36"/>
      <c r="M2331" s="36"/>
    </row>
    <row r="2332" spans="2:13" hidden="1">
      <c r="B2332" s="119">
        <v>864</v>
      </c>
      <c r="C2332" s="119" t="s">
        <v>106</v>
      </c>
      <c r="D2332" s="119" t="s">
        <v>118</v>
      </c>
      <c r="E2332" s="29" t="s">
        <v>41</v>
      </c>
      <c r="F2332" s="119" t="s">
        <v>130</v>
      </c>
      <c r="G2332" s="119"/>
      <c r="H2332" s="119" t="s">
        <v>146</v>
      </c>
      <c r="I2332" s="53"/>
      <c r="J2332" s="52"/>
      <c r="K2332" s="100"/>
      <c r="L2332" s="36"/>
      <c r="M2332" s="36"/>
    </row>
    <row r="2333" spans="2:13">
      <c r="B2333" s="119">
        <v>865</v>
      </c>
      <c r="C2333" s="119" t="s">
        <v>609</v>
      </c>
      <c r="D2333" s="119" t="s">
        <v>118</v>
      </c>
      <c r="E2333" s="29" t="s">
        <v>41</v>
      </c>
      <c r="F2333" s="119" t="s">
        <v>56</v>
      </c>
      <c r="G2333" s="119"/>
      <c r="H2333" s="119" t="s">
        <v>146</v>
      </c>
      <c r="I2333" s="53">
        <v>44232</v>
      </c>
      <c r="J2333" s="52" t="s">
        <v>450</v>
      </c>
      <c r="K2333" s="100"/>
      <c r="L2333" s="36"/>
      <c r="M2333" s="36"/>
    </row>
    <row r="2334" spans="2:13">
      <c r="B2334" s="119">
        <v>866</v>
      </c>
      <c r="C2334" s="119" t="s">
        <v>545</v>
      </c>
      <c r="D2334" s="119" t="s">
        <v>118</v>
      </c>
      <c r="E2334" s="29" t="s">
        <v>41</v>
      </c>
      <c r="F2334" s="119" t="s">
        <v>56</v>
      </c>
      <c r="G2334" s="119"/>
      <c r="H2334" s="119" t="s">
        <v>146</v>
      </c>
      <c r="I2334" s="53">
        <v>44232</v>
      </c>
      <c r="J2334" s="52" t="s">
        <v>450</v>
      </c>
      <c r="K2334" s="100"/>
      <c r="L2334" s="36"/>
      <c r="M2334" s="36"/>
    </row>
    <row r="2335" spans="2:13">
      <c r="B2335" s="119">
        <v>867</v>
      </c>
      <c r="C2335" s="119" t="s">
        <v>609</v>
      </c>
      <c r="D2335" s="119" t="s">
        <v>118</v>
      </c>
      <c r="E2335" s="29" t="s">
        <v>41</v>
      </c>
      <c r="F2335" s="119" t="s">
        <v>121</v>
      </c>
      <c r="G2335" s="119"/>
      <c r="H2335" s="119" t="s">
        <v>146</v>
      </c>
      <c r="I2335" s="53">
        <v>44232</v>
      </c>
      <c r="J2335" s="52" t="s">
        <v>450</v>
      </c>
      <c r="K2335" s="100"/>
      <c r="L2335" s="36"/>
      <c r="M2335" s="36"/>
    </row>
    <row r="2336" spans="2:13" hidden="1">
      <c r="B2336" s="119">
        <v>868</v>
      </c>
      <c r="C2336" s="119" t="s">
        <v>106</v>
      </c>
      <c r="D2336" s="119" t="s">
        <v>118</v>
      </c>
      <c r="E2336" s="29" t="s">
        <v>41</v>
      </c>
      <c r="F2336" s="119" t="s">
        <v>130</v>
      </c>
      <c r="G2336" s="119"/>
      <c r="H2336" s="119" t="s">
        <v>146</v>
      </c>
      <c r="I2336" s="53"/>
      <c r="J2336" s="52"/>
      <c r="K2336" s="100"/>
      <c r="L2336" s="36"/>
      <c r="M2336" s="36"/>
    </row>
    <row r="2337" spans="2:13">
      <c r="B2337" s="119">
        <v>869</v>
      </c>
      <c r="C2337" s="119" t="s">
        <v>609</v>
      </c>
      <c r="D2337" s="119" t="s">
        <v>118</v>
      </c>
      <c r="E2337" s="29" t="s">
        <v>41</v>
      </c>
      <c r="F2337" s="119" t="s">
        <v>56</v>
      </c>
      <c r="G2337" s="119"/>
      <c r="H2337" s="119" t="s">
        <v>146</v>
      </c>
      <c r="I2337" s="53">
        <v>44232</v>
      </c>
      <c r="J2337" s="52" t="s">
        <v>449</v>
      </c>
      <c r="K2337" s="100"/>
      <c r="L2337" s="36"/>
      <c r="M2337" s="36"/>
    </row>
    <row r="2338" spans="2:13" hidden="1">
      <c r="B2338" s="119">
        <v>870</v>
      </c>
      <c r="C2338" s="119" t="s">
        <v>106</v>
      </c>
      <c r="D2338" s="119" t="s">
        <v>118</v>
      </c>
      <c r="E2338" s="29" t="s">
        <v>41</v>
      </c>
      <c r="F2338" s="119" t="s">
        <v>130</v>
      </c>
      <c r="G2338" s="119"/>
      <c r="H2338" s="119" t="s">
        <v>146</v>
      </c>
      <c r="I2338" s="53"/>
      <c r="J2338" s="52"/>
      <c r="K2338" s="100"/>
      <c r="L2338" s="36"/>
      <c r="M2338" s="36"/>
    </row>
    <row r="2339" spans="2:13">
      <c r="B2339" s="119">
        <v>871</v>
      </c>
      <c r="C2339" s="119" t="s">
        <v>609</v>
      </c>
      <c r="D2339" s="119" t="s">
        <v>118</v>
      </c>
      <c r="E2339" s="29" t="s">
        <v>41</v>
      </c>
      <c r="F2339" s="119" t="s">
        <v>56</v>
      </c>
      <c r="G2339" s="119"/>
      <c r="H2339" s="119" t="s">
        <v>146</v>
      </c>
      <c r="I2339" s="53">
        <v>44232</v>
      </c>
      <c r="J2339" s="52" t="s">
        <v>450</v>
      </c>
      <c r="K2339" s="100"/>
      <c r="L2339" s="36"/>
      <c r="M2339" s="36"/>
    </row>
    <row r="2340" spans="2:13" hidden="1">
      <c r="B2340" s="119">
        <v>872</v>
      </c>
      <c r="C2340" s="119" t="s">
        <v>106</v>
      </c>
      <c r="D2340" s="119" t="s">
        <v>118</v>
      </c>
      <c r="E2340" s="29" t="s">
        <v>41</v>
      </c>
      <c r="F2340" s="119" t="s">
        <v>130</v>
      </c>
      <c r="G2340" s="119"/>
      <c r="H2340" s="119" t="s">
        <v>146</v>
      </c>
      <c r="I2340" s="53"/>
      <c r="J2340" s="52"/>
      <c r="K2340" s="100"/>
      <c r="L2340" s="36"/>
      <c r="M2340" s="36"/>
    </row>
    <row r="2341" spans="2:13">
      <c r="B2341" s="119">
        <v>873</v>
      </c>
      <c r="C2341" s="119" t="s">
        <v>609</v>
      </c>
      <c r="D2341" s="119" t="s">
        <v>118</v>
      </c>
      <c r="E2341" s="29" t="s">
        <v>41</v>
      </c>
      <c r="F2341" s="119" t="s">
        <v>13</v>
      </c>
      <c r="G2341" s="119"/>
      <c r="H2341" s="119" t="s">
        <v>146</v>
      </c>
      <c r="I2341" s="53">
        <v>44232</v>
      </c>
      <c r="J2341" s="52" t="s">
        <v>450</v>
      </c>
      <c r="K2341" s="100"/>
      <c r="L2341" s="36"/>
      <c r="M2341" s="36"/>
    </row>
    <row r="2342" spans="2:13" hidden="1">
      <c r="B2342" s="119">
        <v>874</v>
      </c>
      <c r="C2342" s="119" t="s">
        <v>106</v>
      </c>
      <c r="D2342" s="119" t="s">
        <v>118</v>
      </c>
      <c r="E2342" s="29" t="s">
        <v>41</v>
      </c>
      <c r="F2342" s="119" t="s">
        <v>13</v>
      </c>
      <c r="G2342" s="119"/>
      <c r="H2342" s="119" t="s">
        <v>146</v>
      </c>
      <c r="I2342" s="53"/>
      <c r="J2342" s="52"/>
      <c r="K2342" s="100"/>
      <c r="L2342" s="36"/>
      <c r="M2342" s="36"/>
    </row>
    <row r="2343" spans="2:13">
      <c r="B2343" s="119">
        <v>875</v>
      </c>
      <c r="C2343" s="119" t="s">
        <v>609</v>
      </c>
      <c r="D2343" s="119" t="s">
        <v>118</v>
      </c>
      <c r="E2343" s="29" t="s">
        <v>41</v>
      </c>
      <c r="F2343" s="119" t="s">
        <v>13</v>
      </c>
      <c r="G2343" s="119"/>
      <c r="H2343" s="119" t="s">
        <v>146</v>
      </c>
      <c r="I2343" s="53">
        <v>44232</v>
      </c>
      <c r="J2343" s="52" t="s">
        <v>450</v>
      </c>
      <c r="K2343" s="100"/>
      <c r="L2343" s="36"/>
      <c r="M2343" s="36"/>
    </row>
    <row r="2344" spans="2:13" hidden="1">
      <c r="B2344" s="119">
        <v>876</v>
      </c>
      <c r="C2344" s="119" t="s">
        <v>106</v>
      </c>
      <c r="D2344" s="119" t="s">
        <v>118</v>
      </c>
      <c r="E2344" s="29" t="s">
        <v>41</v>
      </c>
      <c r="F2344" s="119" t="s">
        <v>130</v>
      </c>
      <c r="G2344" s="119"/>
      <c r="H2344" s="119" t="s">
        <v>146</v>
      </c>
      <c r="I2344" s="53"/>
      <c r="J2344" s="52"/>
      <c r="K2344" s="100"/>
      <c r="L2344" s="36"/>
      <c r="M2344" s="36"/>
    </row>
    <row r="2345" spans="2:13" hidden="1">
      <c r="B2345" s="119">
        <v>877</v>
      </c>
      <c r="C2345" s="119" t="s">
        <v>106</v>
      </c>
      <c r="D2345" s="119" t="s">
        <v>118</v>
      </c>
      <c r="E2345" s="29" t="s">
        <v>41</v>
      </c>
      <c r="F2345" s="119" t="s">
        <v>56</v>
      </c>
      <c r="G2345" s="119"/>
      <c r="H2345" s="119" t="s">
        <v>146</v>
      </c>
      <c r="I2345" s="53"/>
      <c r="J2345" s="52"/>
      <c r="K2345" s="100"/>
      <c r="L2345" s="36"/>
      <c r="M2345" s="36"/>
    </row>
    <row r="2346" spans="2:13" hidden="1">
      <c r="B2346" s="119">
        <v>878</v>
      </c>
      <c r="C2346" s="119" t="s">
        <v>106</v>
      </c>
      <c r="D2346" s="119" t="s">
        <v>118</v>
      </c>
      <c r="E2346" s="29" t="s">
        <v>41</v>
      </c>
      <c r="F2346" s="119" t="s">
        <v>130</v>
      </c>
      <c r="G2346" s="119"/>
      <c r="H2346" s="119" t="s">
        <v>146</v>
      </c>
      <c r="I2346" s="53"/>
      <c r="J2346" s="52"/>
      <c r="K2346" s="100"/>
      <c r="L2346" s="36"/>
      <c r="M2346" s="36"/>
    </row>
    <row r="2347" spans="2:13" hidden="1">
      <c r="B2347" s="119">
        <v>879</v>
      </c>
      <c r="C2347" s="119" t="s">
        <v>106</v>
      </c>
      <c r="D2347" s="119" t="s">
        <v>118</v>
      </c>
      <c r="E2347" s="29" t="s">
        <v>41</v>
      </c>
      <c r="F2347" s="119" t="s">
        <v>48</v>
      </c>
      <c r="G2347" s="119"/>
      <c r="H2347" s="119" t="s">
        <v>146</v>
      </c>
      <c r="I2347" s="53"/>
      <c r="J2347" s="52"/>
      <c r="K2347" s="100"/>
      <c r="L2347" s="36"/>
      <c r="M2347" s="36"/>
    </row>
    <row r="2348" spans="2:13" hidden="1">
      <c r="B2348" s="119">
        <v>880</v>
      </c>
      <c r="C2348" s="119" t="s">
        <v>106</v>
      </c>
      <c r="D2348" s="119" t="s">
        <v>118</v>
      </c>
      <c r="E2348" s="29" t="s">
        <v>41</v>
      </c>
      <c r="F2348" s="119" t="s">
        <v>56</v>
      </c>
      <c r="G2348" s="119"/>
      <c r="H2348" s="119" t="s">
        <v>146</v>
      </c>
      <c r="I2348" s="53"/>
      <c r="J2348" s="52"/>
      <c r="K2348" s="100"/>
      <c r="L2348" s="36"/>
      <c r="M2348" s="36"/>
    </row>
    <row r="2349" spans="2:13">
      <c r="B2349" s="119">
        <v>881</v>
      </c>
      <c r="C2349" s="119" t="s">
        <v>609</v>
      </c>
      <c r="D2349" s="119" t="s">
        <v>118</v>
      </c>
      <c r="E2349" s="29" t="s">
        <v>41</v>
      </c>
      <c r="F2349" s="119" t="s">
        <v>121</v>
      </c>
      <c r="G2349" s="119"/>
      <c r="H2349" s="119" t="s">
        <v>146</v>
      </c>
      <c r="I2349" s="53">
        <v>44234</v>
      </c>
      <c r="J2349" s="52" t="s">
        <v>449</v>
      </c>
      <c r="K2349" s="100"/>
      <c r="L2349" s="36"/>
      <c r="M2349" s="36"/>
    </row>
    <row r="2350" spans="2:13">
      <c r="B2350" s="119">
        <v>882</v>
      </c>
      <c r="C2350" s="119" t="s">
        <v>609</v>
      </c>
      <c r="D2350" s="119" t="s">
        <v>118</v>
      </c>
      <c r="E2350" s="29" t="s">
        <v>41</v>
      </c>
      <c r="F2350" s="119" t="s">
        <v>80</v>
      </c>
      <c r="G2350" s="119"/>
      <c r="H2350" s="119" t="s">
        <v>146</v>
      </c>
      <c r="I2350" s="53">
        <v>44234</v>
      </c>
      <c r="J2350" s="52" t="s">
        <v>450</v>
      </c>
      <c r="K2350" s="100"/>
      <c r="L2350" s="36"/>
      <c r="M2350" s="36"/>
    </row>
    <row r="2351" spans="2:13" hidden="1">
      <c r="B2351" s="119">
        <v>883</v>
      </c>
      <c r="C2351" s="119" t="s">
        <v>106</v>
      </c>
      <c r="D2351" s="119" t="s">
        <v>118</v>
      </c>
      <c r="E2351" s="29" t="s">
        <v>41</v>
      </c>
      <c r="F2351" s="119" t="s">
        <v>130</v>
      </c>
      <c r="G2351" s="119"/>
      <c r="H2351" s="119" t="s">
        <v>146</v>
      </c>
      <c r="I2351" s="53"/>
      <c r="J2351" s="52"/>
      <c r="K2351" s="100"/>
      <c r="L2351" s="36"/>
      <c r="M2351" s="36"/>
    </row>
    <row r="2352" spans="2:13">
      <c r="B2352" s="119">
        <v>884</v>
      </c>
      <c r="C2352" s="119" t="s">
        <v>609</v>
      </c>
      <c r="D2352" s="119" t="s">
        <v>118</v>
      </c>
      <c r="E2352" s="29" t="s">
        <v>41</v>
      </c>
      <c r="F2352" s="119" t="s">
        <v>121</v>
      </c>
      <c r="G2352" s="119"/>
      <c r="H2352" s="119" t="s">
        <v>146</v>
      </c>
      <c r="I2352" s="53">
        <v>44234</v>
      </c>
      <c r="J2352" s="52" t="s">
        <v>450</v>
      </c>
      <c r="K2352" s="100"/>
      <c r="L2352" s="36"/>
      <c r="M2352" s="36"/>
    </row>
    <row r="2353" spans="2:13" hidden="1">
      <c r="B2353" s="119">
        <v>885</v>
      </c>
      <c r="C2353" s="119" t="s">
        <v>106</v>
      </c>
      <c r="D2353" s="119" t="s">
        <v>118</v>
      </c>
      <c r="E2353" s="29" t="s">
        <v>41</v>
      </c>
      <c r="F2353" s="119" t="s">
        <v>81</v>
      </c>
      <c r="G2353" s="119"/>
      <c r="H2353" s="119" t="s">
        <v>146</v>
      </c>
      <c r="I2353" s="53"/>
      <c r="J2353" s="52"/>
      <c r="K2353" s="100"/>
      <c r="L2353" s="36"/>
      <c r="M2353" s="36"/>
    </row>
    <row r="2354" spans="2:13" hidden="1">
      <c r="B2354" s="119">
        <v>886</v>
      </c>
      <c r="C2354" s="119" t="s">
        <v>106</v>
      </c>
      <c r="D2354" s="119" t="s">
        <v>118</v>
      </c>
      <c r="E2354" s="29" t="s">
        <v>41</v>
      </c>
      <c r="F2354" s="119" t="s">
        <v>130</v>
      </c>
      <c r="G2354" s="119"/>
      <c r="H2354" s="119" t="s">
        <v>146</v>
      </c>
      <c r="I2354" s="53"/>
      <c r="J2354" s="52"/>
      <c r="K2354" s="100"/>
      <c r="L2354" s="36"/>
      <c r="M2354" s="36"/>
    </row>
    <row r="2355" spans="2:13">
      <c r="B2355" s="119">
        <v>887</v>
      </c>
      <c r="C2355" s="119" t="s">
        <v>609</v>
      </c>
      <c r="D2355" s="119" t="s">
        <v>118</v>
      </c>
      <c r="E2355" s="29" t="s">
        <v>41</v>
      </c>
      <c r="F2355" s="119" t="s">
        <v>56</v>
      </c>
      <c r="G2355" s="119"/>
      <c r="H2355" s="119" t="s">
        <v>146</v>
      </c>
      <c r="I2355" s="53">
        <v>44234</v>
      </c>
      <c r="J2355" s="52" t="s">
        <v>450</v>
      </c>
      <c r="K2355" s="100"/>
      <c r="L2355" s="36"/>
      <c r="M2355" s="36"/>
    </row>
    <row r="2356" spans="2:13">
      <c r="B2356" s="119">
        <v>888</v>
      </c>
      <c r="C2356" s="119" t="s">
        <v>545</v>
      </c>
      <c r="D2356" s="119" t="s">
        <v>118</v>
      </c>
      <c r="E2356" s="29" t="s">
        <v>41</v>
      </c>
      <c r="F2356" s="119" t="s">
        <v>56</v>
      </c>
      <c r="G2356" s="119"/>
      <c r="H2356" s="119" t="s">
        <v>146</v>
      </c>
      <c r="I2356" s="53">
        <v>44234</v>
      </c>
      <c r="J2356" s="52" t="s">
        <v>450</v>
      </c>
      <c r="K2356" s="100"/>
      <c r="L2356" s="36"/>
      <c r="M2356" s="36"/>
    </row>
    <row r="2357" spans="2:13">
      <c r="B2357" s="119">
        <v>889</v>
      </c>
      <c r="C2357" s="119" t="s">
        <v>609</v>
      </c>
      <c r="D2357" s="119" t="s">
        <v>118</v>
      </c>
      <c r="E2357" s="29" t="s">
        <v>41</v>
      </c>
      <c r="F2357" s="119" t="s">
        <v>48</v>
      </c>
      <c r="G2357" s="119"/>
      <c r="H2357" s="119" t="s">
        <v>146</v>
      </c>
      <c r="I2357" s="53">
        <v>44234</v>
      </c>
      <c r="J2357" s="52" t="s">
        <v>450</v>
      </c>
      <c r="K2357" s="100"/>
      <c r="L2357" s="36"/>
      <c r="M2357" s="36"/>
    </row>
    <row r="2358" spans="2:13" hidden="1">
      <c r="B2358" s="119">
        <v>890</v>
      </c>
      <c r="C2358" s="119" t="s">
        <v>106</v>
      </c>
      <c r="D2358" s="119" t="s">
        <v>118</v>
      </c>
      <c r="E2358" s="29" t="s">
        <v>41</v>
      </c>
      <c r="F2358" s="119" t="s">
        <v>48</v>
      </c>
      <c r="G2358" s="119"/>
      <c r="H2358" s="119" t="s">
        <v>146</v>
      </c>
      <c r="I2358" s="53"/>
      <c r="J2358" s="52"/>
      <c r="K2358" s="100"/>
      <c r="L2358" s="36"/>
      <c r="M2358" s="36"/>
    </row>
    <row r="2359" spans="2:13" hidden="1">
      <c r="B2359" s="119">
        <v>891</v>
      </c>
      <c r="C2359" s="119" t="s">
        <v>106</v>
      </c>
      <c r="D2359" s="119" t="s">
        <v>118</v>
      </c>
      <c r="E2359" s="29" t="s">
        <v>41</v>
      </c>
      <c r="F2359" s="119" t="s">
        <v>13</v>
      </c>
      <c r="G2359" s="119"/>
      <c r="H2359" s="119" t="s">
        <v>146</v>
      </c>
      <c r="I2359" s="53"/>
      <c r="J2359" s="52"/>
      <c r="K2359" s="100"/>
      <c r="L2359" s="36"/>
      <c r="M2359" s="36"/>
    </row>
    <row r="2360" spans="2:13">
      <c r="B2360" s="119">
        <v>892</v>
      </c>
      <c r="C2360" s="119" t="s">
        <v>545</v>
      </c>
      <c r="D2360" s="119" t="s">
        <v>118</v>
      </c>
      <c r="E2360" s="29" t="s">
        <v>41</v>
      </c>
      <c r="F2360" s="119" t="s">
        <v>130</v>
      </c>
      <c r="G2360" s="119"/>
      <c r="H2360" s="119" t="s">
        <v>146</v>
      </c>
      <c r="I2360" s="53">
        <v>44234</v>
      </c>
      <c r="J2360" s="52" t="s">
        <v>450</v>
      </c>
      <c r="K2360" s="100"/>
      <c r="L2360" s="36"/>
      <c r="M2360" s="36"/>
    </row>
    <row r="2361" spans="2:13">
      <c r="B2361" s="119">
        <v>893</v>
      </c>
      <c r="C2361" s="119" t="s">
        <v>609</v>
      </c>
      <c r="D2361" s="119" t="s">
        <v>118</v>
      </c>
      <c r="E2361" s="29" t="s">
        <v>41</v>
      </c>
      <c r="F2361" s="119" t="s">
        <v>13</v>
      </c>
      <c r="G2361" s="119"/>
      <c r="H2361" s="119" t="s">
        <v>146</v>
      </c>
      <c r="I2361" s="53">
        <v>44235</v>
      </c>
      <c r="J2361" s="52" t="s">
        <v>450</v>
      </c>
      <c r="K2361" s="100"/>
      <c r="L2361" s="36"/>
      <c r="M2361" s="36"/>
    </row>
    <row r="2362" spans="2:13">
      <c r="B2362" s="119">
        <v>894</v>
      </c>
      <c r="C2362" s="119" t="s">
        <v>545</v>
      </c>
      <c r="D2362" s="119" t="s">
        <v>118</v>
      </c>
      <c r="E2362" s="29" t="s">
        <v>41</v>
      </c>
      <c r="F2362" s="119" t="s">
        <v>13</v>
      </c>
      <c r="G2362" s="119"/>
      <c r="H2362" s="119" t="s">
        <v>146</v>
      </c>
      <c r="I2362" s="53">
        <v>44235</v>
      </c>
      <c r="J2362" s="52" t="s">
        <v>449</v>
      </c>
      <c r="K2362" s="100"/>
      <c r="L2362" s="36"/>
      <c r="M2362" s="36"/>
    </row>
    <row r="2363" spans="2:13" hidden="1">
      <c r="B2363" s="119">
        <v>895</v>
      </c>
      <c r="C2363" s="119" t="s">
        <v>106</v>
      </c>
      <c r="D2363" s="119" t="s">
        <v>118</v>
      </c>
      <c r="E2363" s="29" t="s">
        <v>41</v>
      </c>
      <c r="F2363" s="119" t="s">
        <v>130</v>
      </c>
      <c r="G2363" s="119"/>
      <c r="H2363" s="119" t="s">
        <v>146</v>
      </c>
      <c r="I2363" s="53"/>
      <c r="J2363" s="52"/>
      <c r="K2363" s="100"/>
      <c r="L2363" s="36"/>
      <c r="M2363" s="36"/>
    </row>
    <row r="2364" spans="2:13">
      <c r="B2364" s="119">
        <v>896</v>
      </c>
      <c r="C2364" s="119" t="s">
        <v>609</v>
      </c>
      <c r="D2364" s="119" t="s">
        <v>118</v>
      </c>
      <c r="E2364" s="29" t="s">
        <v>41</v>
      </c>
      <c r="F2364" s="119" t="s">
        <v>121</v>
      </c>
      <c r="G2364" s="119"/>
      <c r="H2364" s="119" t="s">
        <v>146</v>
      </c>
      <c r="I2364" s="53">
        <v>44235</v>
      </c>
      <c r="J2364" s="52" t="s">
        <v>449</v>
      </c>
      <c r="K2364" s="100"/>
      <c r="L2364" s="36"/>
      <c r="M2364" s="36"/>
    </row>
    <row r="2365" spans="2:13">
      <c r="B2365" s="119">
        <v>897</v>
      </c>
      <c r="C2365" s="119" t="s">
        <v>609</v>
      </c>
      <c r="D2365" s="119" t="s">
        <v>118</v>
      </c>
      <c r="E2365" s="29" t="s">
        <v>41</v>
      </c>
      <c r="F2365" s="119" t="s">
        <v>133</v>
      </c>
      <c r="G2365" s="119"/>
      <c r="H2365" s="119" t="s">
        <v>146</v>
      </c>
      <c r="I2365" s="53">
        <v>44235</v>
      </c>
      <c r="J2365" s="52" t="s">
        <v>449</v>
      </c>
      <c r="K2365" s="100"/>
      <c r="L2365" s="36"/>
      <c r="M2365" s="36"/>
    </row>
    <row r="2366" spans="2:13" hidden="1">
      <c r="B2366" s="119">
        <v>898</v>
      </c>
      <c r="C2366" s="119" t="s">
        <v>106</v>
      </c>
      <c r="D2366" s="119" t="s">
        <v>118</v>
      </c>
      <c r="E2366" s="29" t="s">
        <v>41</v>
      </c>
      <c r="F2366" s="119" t="s">
        <v>120</v>
      </c>
      <c r="G2366" s="119"/>
      <c r="H2366" s="119" t="s">
        <v>146</v>
      </c>
      <c r="I2366" s="53"/>
      <c r="J2366" s="52"/>
      <c r="K2366" s="100"/>
      <c r="L2366" s="36"/>
      <c r="M2366" s="36"/>
    </row>
    <row r="2367" spans="2:13">
      <c r="B2367" s="119">
        <v>899</v>
      </c>
      <c r="C2367" s="119" t="s">
        <v>609</v>
      </c>
      <c r="D2367" s="119" t="s">
        <v>118</v>
      </c>
      <c r="E2367" s="29" t="s">
        <v>41</v>
      </c>
      <c r="F2367" s="119" t="s">
        <v>13</v>
      </c>
      <c r="G2367" s="119"/>
      <c r="H2367" s="119" t="s">
        <v>146</v>
      </c>
      <c r="I2367" s="53">
        <v>44235</v>
      </c>
      <c r="J2367" s="52" t="s">
        <v>450</v>
      </c>
      <c r="K2367" s="100"/>
      <c r="L2367" s="36"/>
      <c r="M2367" s="36"/>
    </row>
    <row r="2368" spans="2:13" hidden="1">
      <c r="B2368" s="119">
        <v>900</v>
      </c>
      <c r="C2368" s="119" t="s">
        <v>106</v>
      </c>
      <c r="D2368" s="119" t="s">
        <v>118</v>
      </c>
      <c r="E2368" s="29" t="s">
        <v>41</v>
      </c>
      <c r="F2368" s="119" t="s">
        <v>121</v>
      </c>
      <c r="G2368" s="119"/>
      <c r="H2368" s="119" t="s">
        <v>146</v>
      </c>
      <c r="I2368" s="53"/>
      <c r="J2368" s="52"/>
      <c r="K2368" s="100"/>
      <c r="L2368" s="36"/>
      <c r="M2368" s="36"/>
    </row>
    <row r="2369" spans="2:13" hidden="1">
      <c r="B2369" s="119">
        <v>901</v>
      </c>
      <c r="C2369" s="119" t="s">
        <v>106</v>
      </c>
      <c r="D2369" s="119" t="s">
        <v>118</v>
      </c>
      <c r="E2369" s="29" t="s">
        <v>41</v>
      </c>
      <c r="F2369" s="119" t="s">
        <v>48</v>
      </c>
      <c r="G2369" s="119"/>
      <c r="H2369" s="119" t="s">
        <v>146</v>
      </c>
      <c r="I2369" s="53"/>
      <c r="J2369" s="52"/>
      <c r="K2369" s="100"/>
      <c r="L2369" s="36"/>
      <c r="M2369" s="36"/>
    </row>
    <row r="2370" spans="2:13">
      <c r="B2370" s="119">
        <v>902</v>
      </c>
      <c r="C2370" s="119" t="s">
        <v>609</v>
      </c>
      <c r="D2370" s="119" t="s">
        <v>118</v>
      </c>
      <c r="E2370" s="29" t="s">
        <v>41</v>
      </c>
      <c r="F2370" s="119" t="s">
        <v>56</v>
      </c>
      <c r="G2370" s="119"/>
      <c r="H2370" s="119" t="s">
        <v>146</v>
      </c>
      <c r="I2370" s="53">
        <v>44235</v>
      </c>
      <c r="J2370" s="52" t="s">
        <v>450</v>
      </c>
      <c r="K2370" s="100"/>
      <c r="L2370" s="36"/>
      <c r="M2370" s="36"/>
    </row>
    <row r="2371" spans="2:13">
      <c r="B2371" s="119">
        <v>903</v>
      </c>
      <c r="C2371" s="119" t="s">
        <v>609</v>
      </c>
      <c r="D2371" s="119" t="s">
        <v>118</v>
      </c>
      <c r="E2371" s="29" t="s">
        <v>41</v>
      </c>
      <c r="F2371" s="119" t="s">
        <v>56</v>
      </c>
      <c r="G2371" s="119"/>
      <c r="H2371" s="119" t="s">
        <v>146</v>
      </c>
      <c r="I2371" s="53">
        <v>44235</v>
      </c>
      <c r="J2371" s="52" t="s">
        <v>450</v>
      </c>
      <c r="K2371" s="100"/>
      <c r="L2371" s="36"/>
      <c r="M2371" s="36"/>
    </row>
    <row r="2372" spans="2:13" hidden="1">
      <c r="B2372" s="119">
        <v>904</v>
      </c>
      <c r="C2372" s="119" t="s">
        <v>106</v>
      </c>
      <c r="D2372" s="119" t="s">
        <v>118</v>
      </c>
      <c r="E2372" s="29" t="s">
        <v>41</v>
      </c>
      <c r="F2372" s="119" t="s">
        <v>130</v>
      </c>
      <c r="G2372" s="119"/>
      <c r="H2372" s="119" t="s">
        <v>146</v>
      </c>
      <c r="I2372" s="53"/>
      <c r="J2372" s="52"/>
      <c r="K2372" s="100"/>
      <c r="L2372" s="36"/>
      <c r="M2372" s="36"/>
    </row>
    <row r="2373" spans="2:13" hidden="1">
      <c r="B2373" s="119">
        <v>905</v>
      </c>
      <c r="C2373" s="119" t="s">
        <v>106</v>
      </c>
      <c r="D2373" s="119" t="s">
        <v>118</v>
      </c>
      <c r="E2373" s="29" t="s">
        <v>41</v>
      </c>
      <c r="F2373" s="119" t="s">
        <v>56</v>
      </c>
      <c r="G2373" s="119"/>
      <c r="H2373" s="119" t="s">
        <v>146</v>
      </c>
      <c r="I2373" s="53"/>
      <c r="J2373" s="52"/>
      <c r="K2373" s="100"/>
      <c r="L2373" s="36"/>
      <c r="M2373" s="36"/>
    </row>
    <row r="2374" spans="2:13" hidden="1">
      <c r="B2374" s="119">
        <v>906</v>
      </c>
      <c r="C2374" s="119" t="s">
        <v>106</v>
      </c>
      <c r="D2374" s="119" t="s">
        <v>118</v>
      </c>
      <c r="E2374" s="29" t="s">
        <v>41</v>
      </c>
      <c r="F2374" s="119" t="s">
        <v>56</v>
      </c>
      <c r="G2374" s="119"/>
      <c r="H2374" s="119" t="s">
        <v>146</v>
      </c>
      <c r="I2374" s="53"/>
      <c r="J2374" s="52"/>
      <c r="K2374" s="100"/>
      <c r="L2374" s="36"/>
      <c r="M2374" s="36"/>
    </row>
    <row r="2375" spans="2:13" hidden="1">
      <c r="B2375" s="119">
        <v>907</v>
      </c>
      <c r="C2375" s="119" t="s">
        <v>106</v>
      </c>
      <c r="D2375" s="119" t="s">
        <v>118</v>
      </c>
      <c r="E2375" s="29" t="s">
        <v>41</v>
      </c>
      <c r="F2375" s="119" t="s">
        <v>120</v>
      </c>
      <c r="G2375" s="119"/>
      <c r="H2375" s="119" t="s">
        <v>146</v>
      </c>
      <c r="I2375" s="53"/>
      <c r="J2375" s="52"/>
      <c r="K2375" s="100"/>
      <c r="L2375" s="36"/>
      <c r="M2375" s="36"/>
    </row>
    <row r="2376" spans="2:13" hidden="1">
      <c r="B2376" s="119">
        <v>908</v>
      </c>
      <c r="C2376" s="119" t="s">
        <v>106</v>
      </c>
      <c r="D2376" s="119" t="s">
        <v>118</v>
      </c>
      <c r="E2376" s="29" t="s">
        <v>41</v>
      </c>
      <c r="F2376" s="119" t="s">
        <v>130</v>
      </c>
      <c r="G2376" s="119"/>
      <c r="H2376" s="119" t="s">
        <v>146</v>
      </c>
      <c r="I2376" s="53"/>
      <c r="J2376" s="52"/>
      <c r="K2376" s="100"/>
      <c r="L2376" s="36"/>
      <c r="M2376" s="36"/>
    </row>
    <row r="2377" spans="2:13" hidden="1">
      <c r="B2377" s="119">
        <v>909</v>
      </c>
      <c r="C2377" s="119" t="s">
        <v>106</v>
      </c>
      <c r="D2377" s="119" t="s">
        <v>118</v>
      </c>
      <c r="E2377" s="29" t="s">
        <v>41</v>
      </c>
      <c r="F2377" s="119" t="s">
        <v>56</v>
      </c>
      <c r="G2377" s="119"/>
      <c r="H2377" s="119" t="s">
        <v>146</v>
      </c>
      <c r="I2377" s="53"/>
      <c r="J2377" s="52"/>
      <c r="K2377" s="100"/>
      <c r="L2377" s="36"/>
      <c r="M2377" s="36"/>
    </row>
    <row r="2378" spans="2:13">
      <c r="B2378" s="119">
        <v>910</v>
      </c>
      <c r="C2378" s="119" t="s">
        <v>545</v>
      </c>
      <c r="D2378" s="119" t="s">
        <v>118</v>
      </c>
      <c r="E2378" s="29" t="s">
        <v>41</v>
      </c>
      <c r="F2378" s="119" t="s">
        <v>120</v>
      </c>
      <c r="G2378" s="119"/>
      <c r="H2378" s="119" t="s">
        <v>146</v>
      </c>
      <c r="I2378" s="53">
        <v>44236</v>
      </c>
      <c r="J2378" s="52" t="s">
        <v>450</v>
      </c>
      <c r="K2378" s="100"/>
      <c r="L2378" s="36"/>
      <c r="M2378" s="36"/>
    </row>
    <row r="2379" spans="2:13" hidden="1">
      <c r="B2379" s="119">
        <v>911</v>
      </c>
      <c r="C2379" s="119" t="s">
        <v>106</v>
      </c>
      <c r="D2379" s="119" t="s">
        <v>118</v>
      </c>
      <c r="E2379" s="29" t="s">
        <v>41</v>
      </c>
      <c r="F2379" s="119" t="s">
        <v>56</v>
      </c>
      <c r="G2379" s="119"/>
      <c r="H2379" s="119" t="s">
        <v>146</v>
      </c>
      <c r="I2379" s="53"/>
      <c r="J2379" s="52"/>
      <c r="K2379" s="100"/>
      <c r="L2379" s="36"/>
      <c r="M2379" s="36"/>
    </row>
    <row r="2380" spans="2:13">
      <c r="B2380" s="119">
        <v>912</v>
      </c>
      <c r="C2380" s="119" t="s">
        <v>609</v>
      </c>
      <c r="D2380" s="119" t="s">
        <v>118</v>
      </c>
      <c r="E2380" s="29" t="s">
        <v>41</v>
      </c>
      <c r="F2380" s="119" t="s">
        <v>80</v>
      </c>
      <c r="G2380" s="119"/>
      <c r="H2380" s="119" t="s">
        <v>146</v>
      </c>
      <c r="I2380" s="53">
        <v>44236</v>
      </c>
      <c r="J2380" s="52" t="s">
        <v>449</v>
      </c>
      <c r="K2380" s="100"/>
      <c r="L2380" s="36"/>
      <c r="M2380" s="36"/>
    </row>
    <row r="2381" spans="2:13">
      <c r="B2381" s="119">
        <v>913</v>
      </c>
      <c r="C2381" s="119" t="s">
        <v>545</v>
      </c>
      <c r="D2381" s="119" t="s">
        <v>118</v>
      </c>
      <c r="E2381" s="29" t="s">
        <v>41</v>
      </c>
      <c r="F2381" s="119" t="s">
        <v>56</v>
      </c>
      <c r="G2381" s="119"/>
      <c r="H2381" s="119" t="s">
        <v>146</v>
      </c>
      <c r="I2381" s="53">
        <v>44236</v>
      </c>
      <c r="J2381" s="52" t="s">
        <v>450</v>
      </c>
      <c r="K2381" s="100"/>
      <c r="L2381" s="36"/>
      <c r="M2381" s="36"/>
    </row>
    <row r="2382" spans="2:13">
      <c r="B2382" s="119">
        <v>914</v>
      </c>
      <c r="C2382" s="119" t="s">
        <v>609</v>
      </c>
      <c r="D2382" s="119" t="s">
        <v>118</v>
      </c>
      <c r="E2382" s="29" t="s">
        <v>41</v>
      </c>
      <c r="F2382" s="119" t="s">
        <v>56</v>
      </c>
      <c r="G2382" s="119"/>
      <c r="H2382" s="119" t="s">
        <v>146</v>
      </c>
      <c r="I2382" s="53">
        <v>44236</v>
      </c>
      <c r="J2382" s="52" t="s">
        <v>450</v>
      </c>
      <c r="K2382" s="100"/>
      <c r="L2382" s="36"/>
      <c r="M2382" s="36"/>
    </row>
    <row r="2383" spans="2:13">
      <c r="B2383" s="119">
        <v>915</v>
      </c>
      <c r="C2383" s="119" t="s">
        <v>609</v>
      </c>
      <c r="D2383" s="119" t="s">
        <v>118</v>
      </c>
      <c r="E2383" s="29" t="s">
        <v>41</v>
      </c>
      <c r="F2383" s="119" t="s">
        <v>13</v>
      </c>
      <c r="G2383" s="119"/>
      <c r="H2383" s="119" t="s">
        <v>146</v>
      </c>
      <c r="I2383" s="53">
        <v>44236</v>
      </c>
      <c r="J2383" s="52" t="s">
        <v>449</v>
      </c>
      <c r="K2383" s="100"/>
      <c r="L2383" s="36"/>
      <c r="M2383" s="36"/>
    </row>
    <row r="2384" spans="2:13" hidden="1">
      <c r="B2384" s="119">
        <v>916</v>
      </c>
      <c r="C2384" s="119" t="s">
        <v>106</v>
      </c>
      <c r="D2384" s="119" t="s">
        <v>118</v>
      </c>
      <c r="E2384" s="29" t="s">
        <v>41</v>
      </c>
      <c r="F2384" s="119" t="s">
        <v>130</v>
      </c>
      <c r="G2384" s="119"/>
      <c r="H2384" s="119" t="s">
        <v>146</v>
      </c>
      <c r="I2384" s="53"/>
      <c r="J2384" s="52"/>
      <c r="K2384" s="100"/>
      <c r="L2384" s="36"/>
      <c r="M2384" s="36"/>
    </row>
    <row r="2385" spans="2:13" hidden="1">
      <c r="B2385" s="119">
        <v>917</v>
      </c>
      <c r="C2385" s="119" t="s">
        <v>106</v>
      </c>
      <c r="D2385" s="119" t="s">
        <v>118</v>
      </c>
      <c r="E2385" s="29" t="s">
        <v>41</v>
      </c>
      <c r="F2385" s="119" t="s">
        <v>56</v>
      </c>
      <c r="G2385" s="119"/>
      <c r="H2385" s="119" t="s">
        <v>146</v>
      </c>
      <c r="I2385" s="53"/>
      <c r="J2385" s="52"/>
      <c r="K2385" s="100"/>
      <c r="L2385" s="36"/>
      <c r="M2385" s="36"/>
    </row>
    <row r="2386" spans="2:13">
      <c r="B2386" s="119">
        <v>918</v>
      </c>
      <c r="C2386" s="119" t="s">
        <v>609</v>
      </c>
      <c r="D2386" s="119" t="s">
        <v>118</v>
      </c>
      <c r="E2386" s="29" t="s">
        <v>41</v>
      </c>
      <c r="F2386" s="119" t="s">
        <v>133</v>
      </c>
      <c r="G2386" s="119"/>
      <c r="H2386" s="119" t="s">
        <v>146</v>
      </c>
      <c r="I2386" s="53">
        <v>44236</v>
      </c>
      <c r="J2386" s="52" t="s">
        <v>450</v>
      </c>
      <c r="K2386" s="100"/>
      <c r="L2386" s="36"/>
      <c r="M2386" s="36"/>
    </row>
    <row r="2387" spans="2:13" hidden="1">
      <c r="B2387" s="119">
        <v>919</v>
      </c>
      <c r="C2387" s="119" t="s">
        <v>106</v>
      </c>
      <c r="D2387" s="119" t="s">
        <v>118</v>
      </c>
      <c r="E2387" s="29" t="s">
        <v>41</v>
      </c>
      <c r="F2387" s="119" t="s">
        <v>80</v>
      </c>
      <c r="G2387" s="119"/>
      <c r="H2387" s="119" t="s">
        <v>146</v>
      </c>
      <c r="I2387" s="53"/>
      <c r="J2387" s="52"/>
      <c r="K2387" s="100"/>
      <c r="L2387" s="36"/>
      <c r="M2387" s="36"/>
    </row>
    <row r="2388" spans="2:13">
      <c r="B2388" s="119">
        <v>920</v>
      </c>
      <c r="C2388" s="119" t="s">
        <v>609</v>
      </c>
      <c r="D2388" s="119" t="s">
        <v>118</v>
      </c>
      <c r="E2388" s="29" t="s">
        <v>41</v>
      </c>
      <c r="F2388" s="119" t="s">
        <v>48</v>
      </c>
      <c r="G2388" s="119"/>
      <c r="H2388" s="119" t="s">
        <v>146</v>
      </c>
      <c r="I2388" s="53">
        <v>44236</v>
      </c>
      <c r="J2388" s="52" t="s">
        <v>449</v>
      </c>
      <c r="K2388" s="100"/>
      <c r="L2388" s="36"/>
      <c r="M2388" s="36"/>
    </row>
    <row r="2389" spans="2:13" hidden="1">
      <c r="B2389" s="119">
        <v>921</v>
      </c>
      <c r="C2389" s="119" t="s">
        <v>106</v>
      </c>
      <c r="D2389" s="119" t="s">
        <v>118</v>
      </c>
      <c r="E2389" s="29" t="s">
        <v>41</v>
      </c>
      <c r="F2389" s="119" t="s">
        <v>80</v>
      </c>
      <c r="G2389" s="119"/>
      <c r="H2389" s="119" t="s">
        <v>146</v>
      </c>
      <c r="I2389" s="53"/>
      <c r="J2389" s="52"/>
      <c r="K2389" s="100"/>
      <c r="L2389" s="36"/>
      <c r="M2389" s="36"/>
    </row>
    <row r="2390" spans="2:13" hidden="1">
      <c r="B2390" s="119">
        <v>922</v>
      </c>
      <c r="C2390" s="119" t="s">
        <v>106</v>
      </c>
      <c r="D2390" s="119" t="s">
        <v>118</v>
      </c>
      <c r="E2390" s="29" t="s">
        <v>41</v>
      </c>
      <c r="F2390" s="119" t="s">
        <v>121</v>
      </c>
      <c r="G2390" s="119"/>
      <c r="H2390" s="119" t="s">
        <v>146</v>
      </c>
      <c r="I2390" s="53"/>
      <c r="J2390" s="52"/>
      <c r="K2390" s="100"/>
      <c r="L2390" s="36"/>
      <c r="M2390" s="36"/>
    </row>
    <row r="2391" spans="2:13" hidden="1">
      <c r="B2391" s="119">
        <v>923</v>
      </c>
      <c r="C2391" s="119" t="s">
        <v>106</v>
      </c>
      <c r="D2391" s="119" t="s">
        <v>118</v>
      </c>
      <c r="E2391" s="29" t="s">
        <v>41</v>
      </c>
      <c r="F2391" s="119" t="s">
        <v>80</v>
      </c>
      <c r="G2391" s="119"/>
      <c r="H2391" s="119" t="s">
        <v>146</v>
      </c>
      <c r="I2391" s="53"/>
      <c r="J2391" s="52"/>
      <c r="K2391" s="100"/>
      <c r="L2391" s="36"/>
      <c r="M2391" s="36"/>
    </row>
    <row r="2392" spans="2:13" hidden="1">
      <c r="B2392" s="119">
        <v>924</v>
      </c>
      <c r="C2392" s="119" t="s">
        <v>106</v>
      </c>
      <c r="D2392" s="119" t="s">
        <v>118</v>
      </c>
      <c r="E2392" s="29" t="s">
        <v>41</v>
      </c>
      <c r="F2392" s="119" t="s">
        <v>56</v>
      </c>
      <c r="G2392" s="119"/>
      <c r="H2392" s="119" t="s">
        <v>146</v>
      </c>
      <c r="I2392" s="53"/>
      <c r="J2392" s="52"/>
      <c r="K2392" s="100"/>
      <c r="L2392" s="36"/>
      <c r="M2392" s="36"/>
    </row>
    <row r="2393" spans="2:13">
      <c r="B2393" s="119">
        <v>925</v>
      </c>
      <c r="C2393" s="119" t="s">
        <v>609</v>
      </c>
      <c r="D2393" s="119" t="s">
        <v>118</v>
      </c>
      <c r="E2393" s="29" t="s">
        <v>41</v>
      </c>
      <c r="F2393" s="119" t="s">
        <v>121</v>
      </c>
      <c r="G2393" s="119"/>
      <c r="H2393" s="119" t="s">
        <v>146</v>
      </c>
      <c r="I2393" s="53"/>
      <c r="J2393" s="52"/>
      <c r="K2393" s="100"/>
      <c r="L2393" s="36"/>
      <c r="M2393" s="36"/>
    </row>
    <row r="2394" spans="2:13" hidden="1">
      <c r="B2394" s="119">
        <v>926</v>
      </c>
      <c r="C2394" s="119" t="s">
        <v>106</v>
      </c>
      <c r="D2394" s="119" t="s">
        <v>118</v>
      </c>
      <c r="E2394" s="29" t="s">
        <v>41</v>
      </c>
      <c r="F2394" s="119" t="s">
        <v>120</v>
      </c>
      <c r="G2394" s="119"/>
      <c r="H2394" s="119" t="s">
        <v>146</v>
      </c>
      <c r="I2394" s="53"/>
      <c r="J2394" s="52"/>
      <c r="K2394" s="100"/>
      <c r="L2394" s="36"/>
      <c r="M2394" s="36"/>
    </row>
    <row r="2395" spans="2:13" hidden="1">
      <c r="B2395" s="119">
        <v>927</v>
      </c>
      <c r="C2395" s="119" t="s">
        <v>106</v>
      </c>
      <c r="D2395" s="119" t="s">
        <v>118</v>
      </c>
      <c r="E2395" s="29" t="s">
        <v>41</v>
      </c>
      <c r="F2395" s="119" t="s">
        <v>80</v>
      </c>
      <c r="G2395" s="119"/>
      <c r="H2395" s="119" t="s">
        <v>146</v>
      </c>
      <c r="I2395" s="53"/>
      <c r="J2395" s="52"/>
      <c r="K2395" s="100"/>
      <c r="L2395" s="36"/>
      <c r="M2395" s="36"/>
    </row>
    <row r="2396" spans="2:13" hidden="1">
      <c r="B2396" s="119">
        <v>928</v>
      </c>
      <c r="C2396" s="119" t="s">
        <v>106</v>
      </c>
      <c r="D2396" s="119" t="s">
        <v>118</v>
      </c>
      <c r="E2396" s="29" t="s">
        <v>41</v>
      </c>
      <c r="F2396" s="119" t="s">
        <v>13</v>
      </c>
      <c r="G2396" s="119"/>
      <c r="H2396" s="119" t="s">
        <v>146</v>
      </c>
      <c r="I2396" s="53"/>
      <c r="J2396" s="52"/>
      <c r="K2396" s="100"/>
      <c r="L2396" s="36"/>
      <c r="M2396" s="36"/>
    </row>
    <row r="2397" spans="2:13" hidden="1">
      <c r="B2397" s="119">
        <v>929</v>
      </c>
      <c r="C2397" s="119" t="s">
        <v>106</v>
      </c>
      <c r="D2397" s="119" t="s">
        <v>118</v>
      </c>
      <c r="E2397" s="29" t="s">
        <v>41</v>
      </c>
      <c r="F2397" s="119" t="s">
        <v>80</v>
      </c>
      <c r="G2397" s="119"/>
      <c r="H2397" s="119" t="s">
        <v>146</v>
      </c>
      <c r="I2397" s="53"/>
      <c r="J2397" s="52"/>
      <c r="K2397" s="100"/>
      <c r="L2397" s="36"/>
      <c r="M2397" s="36"/>
    </row>
    <row r="2398" spans="2:13" hidden="1">
      <c r="B2398" s="119">
        <v>930</v>
      </c>
      <c r="C2398" s="119" t="s">
        <v>106</v>
      </c>
      <c r="D2398" s="119" t="s">
        <v>118</v>
      </c>
      <c r="E2398" s="29" t="s">
        <v>41</v>
      </c>
      <c r="F2398" s="119" t="s">
        <v>81</v>
      </c>
      <c r="G2398" s="119"/>
      <c r="H2398" s="119" t="s">
        <v>146</v>
      </c>
      <c r="I2398" s="53"/>
      <c r="J2398" s="52"/>
      <c r="K2398" s="100"/>
      <c r="L2398" s="36"/>
      <c r="M2398" s="36"/>
    </row>
    <row r="2399" spans="2:13" hidden="1">
      <c r="B2399" s="119">
        <v>931</v>
      </c>
      <c r="C2399" s="119" t="s">
        <v>106</v>
      </c>
      <c r="D2399" s="119" t="s">
        <v>118</v>
      </c>
      <c r="E2399" s="29" t="s">
        <v>41</v>
      </c>
      <c r="F2399" s="119" t="s">
        <v>48</v>
      </c>
      <c r="G2399" s="119"/>
      <c r="H2399" s="119" t="s">
        <v>146</v>
      </c>
      <c r="I2399" s="53"/>
      <c r="J2399" s="52"/>
      <c r="K2399" s="100"/>
      <c r="L2399" s="36"/>
      <c r="M2399" s="36"/>
    </row>
    <row r="2400" spans="2:13" hidden="1">
      <c r="B2400" s="119">
        <v>932</v>
      </c>
      <c r="C2400" s="119" t="s">
        <v>106</v>
      </c>
      <c r="D2400" s="119" t="s">
        <v>118</v>
      </c>
      <c r="E2400" s="29" t="s">
        <v>41</v>
      </c>
      <c r="F2400" s="119" t="s">
        <v>48</v>
      </c>
      <c r="G2400" s="119"/>
      <c r="H2400" s="119" t="s">
        <v>146</v>
      </c>
      <c r="I2400" s="53"/>
      <c r="J2400" s="52"/>
      <c r="K2400" s="100"/>
      <c r="L2400" s="36"/>
      <c r="M2400" s="36"/>
    </row>
    <row r="2401" spans="2:13" hidden="1">
      <c r="B2401" s="119">
        <v>933</v>
      </c>
      <c r="C2401" s="119" t="s">
        <v>106</v>
      </c>
      <c r="D2401" s="119" t="s">
        <v>118</v>
      </c>
      <c r="E2401" s="29" t="s">
        <v>41</v>
      </c>
      <c r="F2401" s="119" t="s">
        <v>121</v>
      </c>
      <c r="G2401" s="119"/>
      <c r="H2401" s="119" t="s">
        <v>146</v>
      </c>
      <c r="I2401" s="53"/>
      <c r="J2401" s="52"/>
      <c r="K2401" s="100"/>
      <c r="L2401" s="36"/>
      <c r="M2401" s="36"/>
    </row>
    <row r="2402" spans="2:13" hidden="1">
      <c r="B2402" s="119">
        <v>934</v>
      </c>
      <c r="C2402" s="119" t="s">
        <v>106</v>
      </c>
      <c r="D2402" s="119" t="s">
        <v>118</v>
      </c>
      <c r="E2402" s="29" t="s">
        <v>41</v>
      </c>
      <c r="F2402" s="119" t="s">
        <v>121</v>
      </c>
      <c r="G2402" s="119"/>
      <c r="H2402" s="119" t="s">
        <v>146</v>
      </c>
      <c r="I2402" s="53"/>
      <c r="J2402" s="52"/>
      <c r="K2402" s="100"/>
      <c r="L2402" s="36"/>
      <c r="M2402" s="36"/>
    </row>
    <row r="2403" spans="2:13" hidden="1">
      <c r="B2403" s="119">
        <v>935</v>
      </c>
      <c r="C2403" s="119" t="s">
        <v>106</v>
      </c>
      <c r="D2403" s="119" t="s">
        <v>118</v>
      </c>
      <c r="E2403" s="29" t="s">
        <v>41</v>
      </c>
      <c r="F2403" s="119" t="s">
        <v>48</v>
      </c>
      <c r="G2403" s="119"/>
      <c r="H2403" s="119" t="s">
        <v>146</v>
      </c>
      <c r="I2403" s="53"/>
      <c r="J2403" s="52"/>
      <c r="K2403" s="100"/>
      <c r="L2403" s="36"/>
      <c r="M2403" s="36"/>
    </row>
    <row r="2404" spans="2:13">
      <c r="B2404" s="119">
        <v>936</v>
      </c>
      <c r="C2404" s="119" t="s">
        <v>545</v>
      </c>
      <c r="D2404" s="119" t="s">
        <v>118</v>
      </c>
      <c r="E2404" s="29" t="s">
        <v>41</v>
      </c>
      <c r="F2404" s="119" t="s">
        <v>121</v>
      </c>
      <c r="G2404" s="119"/>
      <c r="H2404" s="119" t="s">
        <v>146</v>
      </c>
      <c r="I2404" s="53"/>
      <c r="J2404" s="52"/>
      <c r="K2404" s="100"/>
      <c r="L2404" s="36"/>
      <c r="M2404" s="36"/>
    </row>
    <row r="2405" spans="2:13" hidden="1">
      <c r="B2405" s="119">
        <v>937</v>
      </c>
      <c r="C2405" s="119" t="s">
        <v>106</v>
      </c>
      <c r="D2405" s="119" t="s">
        <v>118</v>
      </c>
      <c r="E2405" s="29" t="s">
        <v>41</v>
      </c>
      <c r="F2405" s="119" t="s">
        <v>80</v>
      </c>
      <c r="G2405" s="119"/>
      <c r="H2405" s="119" t="s">
        <v>146</v>
      </c>
      <c r="I2405" s="53"/>
      <c r="J2405" s="52"/>
      <c r="K2405" s="100"/>
      <c r="L2405" s="36"/>
      <c r="M2405" s="36"/>
    </row>
    <row r="2406" spans="2:13" hidden="1">
      <c r="B2406" s="119">
        <v>938</v>
      </c>
      <c r="C2406" s="119" t="s">
        <v>106</v>
      </c>
      <c r="D2406" s="119" t="s">
        <v>118</v>
      </c>
      <c r="E2406" s="29" t="s">
        <v>41</v>
      </c>
      <c r="F2406" s="119" t="s">
        <v>56</v>
      </c>
      <c r="G2406" s="119"/>
      <c r="H2406" s="119" t="s">
        <v>146</v>
      </c>
      <c r="I2406" s="53"/>
      <c r="J2406" s="52"/>
      <c r="K2406" s="100"/>
      <c r="L2406" s="36"/>
      <c r="M2406" s="36"/>
    </row>
    <row r="2407" spans="2:13">
      <c r="B2407" s="119">
        <v>939</v>
      </c>
      <c r="C2407" s="119" t="s">
        <v>545</v>
      </c>
      <c r="D2407" s="119" t="s">
        <v>118</v>
      </c>
      <c r="E2407" s="29" t="s">
        <v>41</v>
      </c>
      <c r="F2407" s="119" t="s">
        <v>120</v>
      </c>
      <c r="G2407" s="119"/>
      <c r="H2407" s="119" t="s">
        <v>146</v>
      </c>
      <c r="I2407" s="53"/>
      <c r="J2407" s="52"/>
      <c r="K2407" s="100"/>
      <c r="L2407" s="36"/>
      <c r="M2407" s="36"/>
    </row>
    <row r="2408" spans="2:13" hidden="1">
      <c r="B2408" s="119">
        <v>940</v>
      </c>
      <c r="C2408" s="119" t="s">
        <v>106</v>
      </c>
      <c r="D2408" s="119" t="s">
        <v>118</v>
      </c>
      <c r="E2408" s="29" t="s">
        <v>41</v>
      </c>
      <c r="F2408" s="119" t="s">
        <v>56</v>
      </c>
      <c r="G2408" s="119"/>
      <c r="H2408" s="119" t="s">
        <v>146</v>
      </c>
      <c r="I2408" s="53"/>
      <c r="J2408" s="52"/>
      <c r="K2408" s="100"/>
      <c r="L2408" s="36"/>
      <c r="M2408" s="36"/>
    </row>
    <row r="2409" spans="2:13" hidden="1">
      <c r="B2409" s="119">
        <v>941</v>
      </c>
      <c r="C2409" s="119" t="s">
        <v>106</v>
      </c>
      <c r="D2409" s="119" t="s">
        <v>118</v>
      </c>
      <c r="E2409" s="29" t="s">
        <v>41</v>
      </c>
      <c r="F2409" s="119" t="s">
        <v>56</v>
      </c>
      <c r="G2409" s="119"/>
      <c r="H2409" s="119" t="s">
        <v>146</v>
      </c>
      <c r="I2409" s="53"/>
      <c r="J2409" s="52"/>
      <c r="K2409" s="100"/>
      <c r="L2409" s="36"/>
      <c r="M2409" s="36"/>
    </row>
    <row r="2410" spans="2:13" hidden="1">
      <c r="B2410" s="119">
        <v>942</v>
      </c>
      <c r="C2410" s="119" t="s">
        <v>106</v>
      </c>
      <c r="D2410" s="119" t="s">
        <v>118</v>
      </c>
      <c r="E2410" s="29" t="s">
        <v>41</v>
      </c>
      <c r="F2410" s="119" t="s">
        <v>81</v>
      </c>
      <c r="G2410" s="119"/>
      <c r="H2410" s="119" t="s">
        <v>146</v>
      </c>
      <c r="I2410" s="53"/>
      <c r="J2410" s="52"/>
      <c r="K2410" s="100"/>
      <c r="L2410" s="36"/>
      <c r="M2410" s="36"/>
    </row>
    <row r="2411" spans="2:13" hidden="1">
      <c r="B2411" s="119">
        <v>943</v>
      </c>
      <c r="C2411" s="119" t="s">
        <v>106</v>
      </c>
      <c r="D2411" s="119" t="s">
        <v>118</v>
      </c>
      <c r="E2411" s="29" t="s">
        <v>41</v>
      </c>
      <c r="F2411" s="119" t="s">
        <v>120</v>
      </c>
      <c r="G2411" s="119"/>
      <c r="H2411" s="119" t="s">
        <v>146</v>
      </c>
      <c r="I2411" s="53"/>
      <c r="J2411" s="52"/>
      <c r="K2411" s="100"/>
      <c r="L2411" s="36"/>
      <c r="M2411" s="36"/>
    </row>
    <row r="2412" spans="2:13" hidden="1">
      <c r="B2412" s="119">
        <v>944</v>
      </c>
      <c r="C2412" s="119" t="s">
        <v>106</v>
      </c>
      <c r="D2412" s="119" t="s">
        <v>118</v>
      </c>
      <c r="E2412" s="29" t="s">
        <v>41</v>
      </c>
      <c r="F2412" s="119" t="s">
        <v>120</v>
      </c>
      <c r="G2412" s="119"/>
      <c r="H2412" s="119" t="s">
        <v>146</v>
      </c>
      <c r="I2412" s="53"/>
      <c r="J2412" s="52"/>
      <c r="K2412" s="100"/>
      <c r="L2412" s="36"/>
      <c r="M2412" s="36"/>
    </row>
    <row r="2413" spans="2:13" hidden="1">
      <c r="B2413" s="119">
        <v>945</v>
      </c>
      <c r="C2413" s="119" t="s">
        <v>106</v>
      </c>
      <c r="D2413" s="119" t="s">
        <v>118</v>
      </c>
      <c r="E2413" s="29" t="s">
        <v>41</v>
      </c>
      <c r="F2413" s="119" t="s">
        <v>56</v>
      </c>
      <c r="G2413" s="119"/>
      <c r="H2413" s="119" t="s">
        <v>146</v>
      </c>
      <c r="I2413" s="53"/>
      <c r="J2413" s="52"/>
      <c r="K2413" s="100"/>
      <c r="L2413" s="36"/>
      <c r="M2413" s="36"/>
    </row>
    <row r="2414" spans="2:13" hidden="1">
      <c r="B2414" s="119">
        <v>946</v>
      </c>
      <c r="C2414" s="119" t="s">
        <v>106</v>
      </c>
      <c r="D2414" s="119" t="s">
        <v>118</v>
      </c>
      <c r="E2414" s="29" t="s">
        <v>41</v>
      </c>
      <c r="F2414" s="119" t="s">
        <v>81</v>
      </c>
      <c r="G2414" s="119"/>
      <c r="H2414" s="119" t="s">
        <v>146</v>
      </c>
      <c r="I2414" s="53"/>
      <c r="J2414" s="52"/>
      <c r="K2414" s="100"/>
      <c r="L2414" s="36"/>
      <c r="M2414" s="36"/>
    </row>
    <row r="2415" spans="2:13" hidden="1">
      <c r="B2415" s="119">
        <v>947</v>
      </c>
      <c r="C2415" s="119" t="s">
        <v>106</v>
      </c>
      <c r="D2415" s="119" t="s">
        <v>118</v>
      </c>
      <c r="E2415" s="29" t="s">
        <v>41</v>
      </c>
      <c r="F2415" s="119" t="s">
        <v>56</v>
      </c>
      <c r="G2415" s="119"/>
      <c r="H2415" s="119" t="s">
        <v>146</v>
      </c>
      <c r="I2415" s="53"/>
      <c r="J2415" s="52"/>
      <c r="K2415" s="100"/>
      <c r="L2415" s="36"/>
      <c r="M2415" s="36"/>
    </row>
    <row r="2416" spans="2:13" hidden="1">
      <c r="B2416" s="119">
        <v>948</v>
      </c>
      <c r="C2416" s="119" t="s">
        <v>106</v>
      </c>
      <c r="D2416" s="119" t="s">
        <v>118</v>
      </c>
      <c r="E2416" s="29" t="s">
        <v>41</v>
      </c>
      <c r="F2416" s="119" t="s">
        <v>48</v>
      </c>
      <c r="G2416" s="119"/>
      <c r="H2416" s="119" t="s">
        <v>146</v>
      </c>
      <c r="I2416" s="53"/>
      <c r="J2416" s="52"/>
      <c r="K2416" s="100"/>
      <c r="L2416" s="36"/>
      <c r="M2416" s="36"/>
    </row>
    <row r="2417" spans="2:13" hidden="1">
      <c r="B2417" s="119">
        <v>949</v>
      </c>
      <c r="C2417" s="119" t="s">
        <v>106</v>
      </c>
      <c r="D2417" s="119" t="s">
        <v>118</v>
      </c>
      <c r="E2417" s="29" t="s">
        <v>41</v>
      </c>
      <c r="F2417" s="119" t="s">
        <v>13</v>
      </c>
      <c r="G2417" s="119"/>
      <c r="H2417" s="119" t="s">
        <v>146</v>
      </c>
      <c r="I2417" s="53"/>
      <c r="J2417" s="52"/>
      <c r="K2417" s="100"/>
      <c r="L2417" s="36"/>
      <c r="M2417" s="36"/>
    </row>
    <row r="2418" spans="2:13" hidden="1">
      <c r="B2418" s="119">
        <v>950</v>
      </c>
      <c r="C2418" s="119" t="s">
        <v>106</v>
      </c>
      <c r="D2418" s="119" t="s">
        <v>118</v>
      </c>
      <c r="E2418" s="29" t="s">
        <v>41</v>
      </c>
      <c r="F2418" s="119" t="s">
        <v>80</v>
      </c>
      <c r="G2418" s="119"/>
      <c r="H2418" s="119" t="s">
        <v>146</v>
      </c>
      <c r="I2418" s="53"/>
      <c r="J2418" s="52"/>
      <c r="K2418" s="100"/>
      <c r="L2418" s="36"/>
      <c r="M2418" s="36"/>
    </row>
    <row r="2419" spans="2:13">
      <c r="B2419" s="119">
        <v>951</v>
      </c>
      <c r="C2419" s="119" t="s">
        <v>609</v>
      </c>
      <c r="D2419" s="119" t="s">
        <v>118</v>
      </c>
      <c r="E2419" s="29" t="s">
        <v>41</v>
      </c>
      <c r="F2419" s="119" t="s">
        <v>80</v>
      </c>
      <c r="G2419" s="119"/>
      <c r="H2419" s="119" t="s">
        <v>146</v>
      </c>
      <c r="I2419" s="53"/>
      <c r="J2419" s="52"/>
      <c r="K2419" s="100"/>
      <c r="L2419" s="36"/>
      <c r="M2419" s="36"/>
    </row>
    <row r="2420" spans="2:13" hidden="1">
      <c r="B2420" s="119">
        <v>952</v>
      </c>
      <c r="C2420" s="119" t="s">
        <v>106</v>
      </c>
      <c r="D2420" s="119" t="s">
        <v>118</v>
      </c>
      <c r="E2420" s="29" t="s">
        <v>41</v>
      </c>
      <c r="F2420" s="119" t="s">
        <v>56</v>
      </c>
      <c r="G2420" s="119"/>
      <c r="H2420" s="119" t="s">
        <v>146</v>
      </c>
      <c r="I2420" s="53"/>
      <c r="J2420" s="52"/>
      <c r="K2420" s="100"/>
      <c r="L2420" s="36"/>
      <c r="M2420" s="36"/>
    </row>
    <row r="2421" spans="2:13" hidden="1">
      <c r="B2421" s="119">
        <v>953</v>
      </c>
      <c r="C2421" s="119" t="s">
        <v>106</v>
      </c>
      <c r="D2421" s="119" t="s">
        <v>118</v>
      </c>
      <c r="E2421" s="29" t="s">
        <v>41</v>
      </c>
      <c r="F2421" s="119" t="s">
        <v>56</v>
      </c>
      <c r="G2421" s="119"/>
      <c r="H2421" s="119" t="s">
        <v>146</v>
      </c>
      <c r="I2421" s="53"/>
      <c r="J2421" s="52"/>
      <c r="K2421" s="100"/>
      <c r="L2421" s="36"/>
      <c r="M2421" s="36"/>
    </row>
    <row r="2422" spans="2:13">
      <c r="B2422" s="119">
        <v>954</v>
      </c>
      <c r="C2422" s="119" t="s">
        <v>609</v>
      </c>
      <c r="D2422" s="119" t="s">
        <v>118</v>
      </c>
      <c r="E2422" s="29" t="s">
        <v>41</v>
      </c>
      <c r="F2422" s="119" t="s">
        <v>48</v>
      </c>
      <c r="G2422" s="119"/>
      <c r="H2422" s="119" t="s">
        <v>146</v>
      </c>
      <c r="I2422" s="53"/>
      <c r="J2422" s="52"/>
      <c r="K2422" s="100"/>
      <c r="L2422" s="36"/>
      <c r="M2422" s="36"/>
    </row>
    <row r="2423" spans="2:13" hidden="1">
      <c r="B2423" s="119">
        <v>955</v>
      </c>
      <c r="C2423" s="119" t="s">
        <v>106</v>
      </c>
      <c r="D2423" s="119" t="s">
        <v>118</v>
      </c>
      <c r="E2423" s="29" t="s">
        <v>41</v>
      </c>
      <c r="F2423" s="119" t="s">
        <v>48</v>
      </c>
      <c r="G2423" s="119"/>
      <c r="H2423" s="119" t="s">
        <v>146</v>
      </c>
      <c r="I2423" s="53"/>
      <c r="J2423" s="52"/>
      <c r="K2423" s="100"/>
      <c r="L2423" s="36"/>
      <c r="M2423" s="36"/>
    </row>
    <row r="2424" spans="2:13" hidden="1">
      <c r="B2424" s="119">
        <v>956</v>
      </c>
      <c r="C2424" s="119" t="s">
        <v>106</v>
      </c>
      <c r="D2424" s="119" t="s">
        <v>118</v>
      </c>
      <c r="E2424" s="29" t="s">
        <v>41</v>
      </c>
      <c r="F2424" s="119" t="s">
        <v>130</v>
      </c>
      <c r="G2424" s="119"/>
      <c r="H2424" s="119" t="s">
        <v>147</v>
      </c>
      <c r="I2424" s="53"/>
      <c r="J2424" s="52"/>
      <c r="K2424" s="100"/>
      <c r="L2424" s="36"/>
      <c r="M2424" s="36"/>
    </row>
    <row r="2425" spans="2:13" hidden="1">
      <c r="B2425" s="119">
        <v>957</v>
      </c>
      <c r="C2425" s="119" t="s">
        <v>106</v>
      </c>
      <c r="D2425" s="119" t="s">
        <v>118</v>
      </c>
      <c r="E2425" s="29" t="s">
        <v>41</v>
      </c>
      <c r="F2425" s="119" t="s">
        <v>81</v>
      </c>
      <c r="G2425" s="119"/>
      <c r="H2425" s="119" t="s">
        <v>147</v>
      </c>
      <c r="I2425" s="53"/>
      <c r="J2425" s="52"/>
      <c r="K2425" s="100"/>
      <c r="L2425" s="36"/>
      <c r="M2425" s="36"/>
    </row>
    <row r="2426" spans="2:13">
      <c r="B2426" s="119">
        <v>958</v>
      </c>
      <c r="C2426" s="119" t="s">
        <v>609</v>
      </c>
      <c r="D2426" s="119" t="s">
        <v>118</v>
      </c>
      <c r="E2426" s="29" t="s">
        <v>41</v>
      </c>
      <c r="F2426" s="119" t="s">
        <v>120</v>
      </c>
      <c r="G2426" s="119"/>
      <c r="H2426" s="119" t="s">
        <v>147</v>
      </c>
      <c r="I2426" s="53"/>
      <c r="J2426" s="52"/>
      <c r="K2426" s="100"/>
      <c r="L2426" s="36"/>
      <c r="M2426" s="36"/>
    </row>
    <row r="2427" spans="2:13">
      <c r="B2427" s="119">
        <v>959</v>
      </c>
      <c r="C2427" s="119" t="s">
        <v>609</v>
      </c>
      <c r="D2427" s="119" t="s">
        <v>118</v>
      </c>
      <c r="E2427" s="29" t="s">
        <v>41</v>
      </c>
      <c r="F2427" s="119" t="s">
        <v>56</v>
      </c>
      <c r="G2427" s="119"/>
      <c r="H2427" s="119" t="s">
        <v>147</v>
      </c>
      <c r="I2427" s="53"/>
      <c r="J2427" s="52"/>
      <c r="K2427" s="100"/>
      <c r="L2427" s="36"/>
      <c r="M2427" s="36"/>
    </row>
    <row r="2428" spans="2:13" hidden="1">
      <c r="B2428" s="119">
        <v>960</v>
      </c>
      <c r="C2428" s="119" t="s">
        <v>106</v>
      </c>
      <c r="D2428" s="119" t="s">
        <v>118</v>
      </c>
      <c r="E2428" s="29" t="s">
        <v>41</v>
      </c>
      <c r="F2428" s="119" t="s">
        <v>142</v>
      </c>
      <c r="G2428" s="119"/>
      <c r="H2428" s="119" t="s">
        <v>147</v>
      </c>
      <c r="I2428" s="53"/>
      <c r="J2428" s="52"/>
      <c r="K2428" s="100"/>
      <c r="L2428" s="36"/>
      <c r="M2428" s="36"/>
    </row>
    <row r="2429" spans="2:13" hidden="1">
      <c r="B2429" s="119">
        <v>961</v>
      </c>
      <c r="C2429" s="119" t="s">
        <v>106</v>
      </c>
      <c r="D2429" s="119" t="s">
        <v>118</v>
      </c>
      <c r="E2429" s="29" t="s">
        <v>41</v>
      </c>
      <c r="F2429" s="119" t="s">
        <v>130</v>
      </c>
      <c r="G2429" s="119"/>
      <c r="H2429" s="119" t="s">
        <v>147</v>
      </c>
      <c r="I2429" s="53"/>
      <c r="J2429" s="52"/>
      <c r="K2429" s="100"/>
      <c r="L2429" s="36"/>
      <c r="M2429" s="36"/>
    </row>
    <row r="2430" spans="2:13" hidden="1">
      <c r="B2430" s="119">
        <v>962</v>
      </c>
      <c r="C2430" s="119" t="s">
        <v>106</v>
      </c>
      <c r="D2430" s="119" t="s">
        <v>118</v>
      </c>
      <c r="E2430" s="29" t="s">
        <v>41</v>
      </c>
      <c r="F2430" s="119" t="s">
        <v>13</v>
      </c>
      <c r="G2430" s="119"/>
      <c r="H2430" s="119" t="s">
        <v>147</v>
      </c>
      <c r="I2430" s="53"/>
      <c r="J2430" s="52"/>
      <c r="K2430" s="100"/>
      <c r="L2430" s="36"/>
      <c r="M2430" s="36"/>
    </row>
    <row r="2431" spans="2:13" hidden="1">
      <c r="B2431" s="119">
        <v>963</v>
      </c>
      <c r="C2431" s="119" t="s">
        <v>106</v>
      </c>
      <c r="D2431" s="119" t="s">
        <v>118</v>
      </c>
      <c r="E2431" s="29" t="s">
        <v>41</v>
      </c>
      <c r="F2431" s="119" t="s">
        <v>48</v>
      </c>
      <c r="G2431" s="119"/>
      <c r="H2431" s="119" t="s">
        <v>147</v>
      </c>
      <c r="I2431" s="53"/>
      <c r="J2431" s="52"/>
      <c r="K2431" s="100"/>
      <c r="L2431" s="36"/>
      <c r="M2431" s="36"/>
    </row>
    <row r="2432" spans="2:13" hidden="1">
      <c r="B2432" s="119">
        <v>964</v>
      </c>
      <c r="C2432" s="119" t="s">
        <v>106</v>
      </c>
      <c r="D2432" s="119" t="s">
        <v>118</v>
      </c>
      <c r="E2432" s="29" t="s">
        <v>41</v>
      </c>
      <c r="F2432" s="119" t="s">
        <v>80</v>
      </c>
      <c r="G2432" s="119"/>
      <c r="H2432" s="119" t="s">
        <v>147</v>
      </c>
      <c r="I2432" s="53"/>
      <c r="J2432" s="52"/>
      <c r="K2432" s="100"/>
      <c r="L2432" s="36"/>
      <c r="M2432" s="36"/>
    </row>
    <row r="2433" spans="2:13">
      <c r="B2433" s="119">
        <v>965</v>
      </c>
      <c r="C2433" s="119" t="s">
        <v>609</v>
      </c>
      <c r="D2433" s="119" t="s">
        <v>118</v>
      </c>
      <c r="E2433" s="29" t="s">
        <v>41</v>
      </c>
      <c r="F2433" s="119" t="s">
        <v>13</v>
      </c>
      <c r="G2433" s="119"/>
      <c r="H2433" s="119" t="s">
        <v>147</v>
      </c>
      <c r="I2433" s="53"/>
      <c r="J2433" s="52"/>
      <c r="K2433" s="100"/>
      <c r="L2433" s="36"/>
      <c r="M2433" s="36"/>
    </row>
    <row r="2434" spans="2:13">
      <c r="B2434" s="119">
        <v>966</v>
      </c>
      <c r="C2434" s="119" t="s">
        <v>609</v>
      </c>
      <c r="D2434" s="119" t="s">
        <v>118</v>
      </c>
      <c r="E2434" s="29" t="s">
        <v>41</v>
      </c>
      <c r="F2434" s="119" t="s">
        <v>13</v>
      </c>
      <c r="G2434" s="119"/>
      <c r="H2434" s="119" t="s">
        <v>147</v>
      </c>
      <c r="I2434" s="53"/>
      <c r="J2434" s="52"/>
      <c r="K2434" s="100"/>
      <c r="L2434" s="36"/>
      <c r="M2434" s="36"/>
    </row>
    <row r="2435" spans="2:13">
      <c r="B2435" s="119">
        <v>967</v>
      </c>
      <c r="C2435" s="119" t="s">
        <v>609</v>
      </c>
      <c r="D2435" s="119" t="s">
        <v>118</v>
      </c>
      <c r="E2435" s="29" t="s">
        <v>41</v>
      </c>
      <c r="F2435" s="119" t="s">
        <v>56</v>
      </c>
      <c r="G2435" s="119"/>
      <c r="H2435" s="119" t="s">
        <v>147</v>
      </c>
      <c r="I2435" s="53"/>
      <c r="J2435" s="52"/>
      <c r="K2435" s="100"/>
      <c r="L2435" s="36"/>
      <c r="M2435" s="36"/>
    </row>
    <row r="2436" spans="2:13">
      <c r="B2436" s="119">
        <v>968</v>
      </c>
      <c r="C2436" s="119" t="s">
        <v>609</v>
      </c>
      <c r="D2436" s="119" t="s">
        <v>118</v>
      </c>
      <c r="E2436" s="29" t="s">
        <v>41</v>
      </c>
      <c r="F2436" s="119" t="s">
        <v>13</v>
      </c>
      <c r="G2436" s="119"/>
      <c r="H2436" s="119" t="s">
        <v>147</v>
      </c>
      <c r="I2436" s="53"/>
      <c r="J2436" s="52"/>
      <c r="K2436" s="100"/>
      <c r="L2436" s="36"/>
      <c r="M2436" s="36"/>
    </row>
    <row r="2437" spans="2:13" hidden="1">
      <c r="B2437" s="119">
        <v>969</v>
      </c>
      <c r="C2437" s="119" t="s">
        <v>106</v>
      </c>
      <c r="D2437" s="119" t="s">
        <v>118</v>
      </c>
      <c r="E2437" s="29" t="s">
        <v>41</v>
      </c>
      <c r="F2437" s="119" t="s">
        <v>48</v>
      </c>
      <c r="G2437" s="119"/>
      <c r="H2437" s="119" t="s">
        <v>147</v>
      </c>
      <c r="I2437" s="53"/>
      <c r="J2437" s="52"/>
      <c r="K2437" s="100"/>
      <c r="L2437" s="36"/>
      <c r="M2437" s="36"/>
    </row>
    <row r="2438" spans="2:13">
      <c r="B2438" s="119">
        <v>970</v>
      </c>
      <c r="C2438" s="119" t="s">
        <v>609</v>
      </c>
      <c r="D2438" s="119" t="s">
        <v>118</v>
      </c>
      <c r="E2438" s="29" t="s">
        <v>41</v>
      </c>
      <c r="F2438" s="119" t="s">
        <v>56</v>
      </c>
      <c r="G2438" s="119"/>
      <c r="H2438" s="119" t="s">
        <v>147</v>
      </c>
      <c r="I2438" s="53"/>
      <c r="J2438" s="52"/>
      <c r="K2438" s="100"/>
      <c r="L2438" s="36"/>
      <c r="M2438" s="36"/>
    </row>
    <row r="2439" spans="2:13" hidden="1">
      <c r="B2439" s="119">
        <v>971</v>
      </c>
      <c r="C2439" s="119" t="s">
        <v>106</v>
      </c>
      <c r="D2439" s="119" t="s">
        <v>118</v>
      </c>
      <c r="E2439" s="29" t="s">
        <v>41</v>
      </c>
      <c r="F2439" s="119" t="s">
        <v>121</v>
      </c>
      <c r="G2439" s="119"/>
      <c r="H2439" s="119" t="s">
        <v>147</v>
      </c>
      <c r="I2439" s="53"/>
      <c r="J2439" s="52"/>
      <c r="K2439" s="100"/>
      <c r="L2439" s="36"/>
      <c r="M2439" s="36"/>
    </row>
    <row r="2440" spans="2:13">
      <c r="B2440" s="119">
        <v>972</v>
      </c>
      <c r="C2440" s="119" t="s">
        <v>609</v>
      </c>
      <c r="D2440" s="119" t="s">
        <v>118</v>
      </c>
      <c r="E2440" s="29" t="s">
        <v>41</v>
      </c>
      <c r="F2440" s="119" t="s">
        <v>56</v>
      </c>
      <c r="G2440" s="119"/>
      <c r="H2440" s="119" t="s">
        <v>147</v>
      </c>
      <c r="I2440" s="53"/>
      <c r="J2440" s="52"/>
      <c r="K2440" s="100"/>
      <c r="L2440" s="36"/>
      <c r="M2440" s="36"/>
    </row>
    <row r="2441" spans="2:13" hidden="1">
      <c r="B2441" s="119">
        <v>973</v>
      </c>
      <c r="C2441" s="119" t="s">
        <v>106</v>
      </c>
      <c r="D2441" s="119" t="s">
        <v>118</v>
      </c>
      <c r="E2441" s="29" t="s">
        <v>41</v>
      </c>
      <c r="F2441" s="119" t="s">
        <v>121</v>
      </c>
      <c r="G2441" s="119"/>
      <c r="H2441" s="119" t="s">
        <v>147</v>
      </c>
      <c r="I2441" s="53"/>
      <c r="J2441" s="52"/>
      <c r="K2441" s="100"/>
      <c r="L2441" s="36"/>
      <c r="M2441" s="36"/>
    </row>
    <row r="2442" spans="2:13" hidden="1">
      <c r="B2442" s="119">
        <v>974</v>
      </c>
      <c r="C2442" s="119" t="s">
        <v>106</v>
      </c>
      <c r="D2442" s="119" t="s">
        <v>118</v>
      </c>
      <c r="E2442" s="29" t="s">
        <v>41</v>
      </c>
      <c r="F2442" s="119" t="s">
        <v>130</v>
      </c>
      <c r="G2442" s="119"/>
      <c r="H2442" s="119" t="s">
        <v>147</v>
      </c>
      <c r="I2442" s="53"/>
      <c r="J2442" s="52"/>
      <c r="K2442" s="100"/>
      <c r="L2442" s="36"/>
      <c r="M2442" s="36"/>
    </row>
    <row r="2443" spans="2:13" hidden="1">
      <c r="B2443" s="119">
        <v>975</v>
      </c>
      <c r="C2443" s="119" t="s">
        <v>106</v>
      </c>
      <c r="D2443" s="119" t="s">
        <v>118</v>
      </c>
      <c r="E2443" s="29" t="s">
        <v>41</v>
      </c>
      <c r="F2443" s="119" t="s">
        <v>13</v>
      </c>
      <c r="G2443" s="119"/>
      <c r="H2443" s="119" t="s">
        <v>147</v>
      </c>
      <c r="I2443" s="53"/>
      <c r="J2443" s="52"/>
      <c r="K2443" s="100"/>
      <c r="L2443" s="36"/>
      <c r="M2443" s="36"/>
    </row>
    <row r="2444" spans="2:13" hidden="1">
      <c r="B2444" s="119">
        <v>976</v>
      </c>
      <c r="C2444" s="119" t="s">
        <v>106</v>
      </c>
      <c r="D2444" s="119" t="s">
        <v>118</v>
      </c>
      <c r="E2444" s="29" t="s">
        <v>41</v>
      </c>
      <c r="F2444" s="119" t="s">
        <v>143</v>
      </c>
      <c r="G2444" s="119"/>
      <c r="H2444" s="119" t="s">
        <v>147</v>
      </c>
      <c r="I2444" s="53"/>
      <c r="J2444" s="52"/>
      <c r="K2444" s="100"/>
      <c r="L2444" s="36"/>
      <c r="M2444" s="36"/>
    </row>
    <row r="2445" spans="2:13">
      <c r="B2445" s="119">
        <v>977</v>
      </c>
      <c r="C2445" s="119" t="s">
        <v>609</v>
      </c>
      <c r="D2445" s="119" t="s">
        <v>118</v>
      </c>
      <c r="E2445" s="29" t="s">
        <v>41</v>
      </c>
      <c r="F2445" s="119" t="s">
        <v>121</v>
      </c>
      <c r="G2445" s="119"/>
      <c r="H2445" s="119" t="s">
        <v>147</v>
      </c>
      <c r="I2445" s="53"/>
      <c r="J2445" s="52"/>
      <c r="K2445" s="100"/>
      <c r="L2445" s="36"/>
      <c r="M2445" s="36"/>
    </row>
    <row r="2446" spans="2:13" hidden="1">
      <c r="B2446" s="119">
        <v>978</v>
      </c>
      <c r="C2446" s="119" t="s">
        <v>106</v>
      </c>
      <c r="D2446" s="119" t="s">
        <v>118</v>
      </c>
      <c r="E2446" s="29" t="s">
        <v>41</v>
      </c>
      <c r="F2446" s="119" t="s">
        <v>130</v>
      </c>
      <c r="G2446" s="119"/>
      <c r="H2446" s="119" t="s">
        <v>147</v>
      </c>
      <c r="I2446" s="53"/>
      <c r="J2446" s="52"/>
      <c r="K2446" s="100"/>
      <c r="L2446" s="36"/>
      <c r="M2446" s="36"/>
    </row>
    <row r="2447" spans="2:13" hidden="1">
      <c r="B2447" s="119">
        <v>979</v>
      </c>
      <c r="C2447" s="119" t="s">
        <v>106</v>
      </c>
      <c r="D2447" s="119" t="s">
        <v>118</v>
      </c>
      <c r="E2447" s="29" t="s">
        <v>41</v>
      </c>
      <c r="F2447" s="119" t="s">
        <v>48</v>
      </c>
      <c r="G2447" s="119"/>
      <c r="H2447" s="119" t="s">
        <v>147</v>
      </c>
      <c r="I2447" s="53"/>
      <c r="J2447" s="52"/>
      <c r="K2447" s="100"/>
      <c r="L2447" s="36"/>
      <c r="M2447" s="36"/>
    </row>
    <row r="2448" spans="2:13">
      <c r="B2448" s="119">
        <v>980</v>
      </c>
      <c r="C2448" s="119" t="s">
        <v>609</v>
      </c>
      <c r="D2448" s="119" t="s">
        <v>118</v>
      </c>
      <c r="E2448" s="29" t="s">
        <v>41</v>
      </c>
      <c r="F2448" s="119" t="s">
        <v>80</v>
      </c>
      <c r="G2448" s="119"/>
      <c r="H2448" s="119" t="s">
        <v>147</v>
      </c>
      <c r="I2448" s="53"/>
      <c r="J2448" s="52"/>
      <c r="K2448" s="100"/>
      <c r="L2448" s="36"/>
      <c r="M2448" s="36"/>
    </row>
    <row r="2449" spans="2:13" hidden="1">
      <c r="B2449" s="119">
        <v>981</v>
      </c>
      <c r="C2449" s="119" t="s">
        <v>106</v>
      </c>
      <c r="D2449" s="119" t="s">
        <v>118</v>
      </c>
      <c r="E2449" s="29" t="s">
        <v>41</v>
      </c>
      <c r="F2449" s="119" t="s">
        <v>48</v>
      </c>
      <c r="G2449" s="119"/>
      <c r="H2449" s="119" t="s">
        <v>147</v>
      </c>
      <c r="I2449" s="53"/>
      <c r="J2449" s="52"/>
      <c r="K2449" s="100"/>
      <c r="L2449" s="36"/>
      <c r="M2449" s="36"/>
    </row>
    <row r="2450" spans="2:13" hidden="1">
      <c r="B2450" s="119">
        <v>982</v>
      </c>
      <c r="C2450" s="119" t="s">
        <v>106</v>
      </c>
      <c r="D2450" s="119" t="s">
        <v>118</v>
      </c>
      <c r="E2450" s="29" t="s">
        <v>41</v>
      </c>
      <c r="F2450" s="119" t="s">
        <v>56</v>
      </c>
      <c r="G2450" s="119"/>
      <c r="H2450" s="119" t="s">
        <v>147</v>
      </c>
      <c r="I2450" s="53"/>
      <c r="J2450" s="52"/>
      <c r="K2450" s="100"/>
      <c r="L2450" s="36"/>
      <c r="M2450" s="36"/>
    </row>
    <row r="2451" spans="2:13" hidden="1">
      <c r="B2451" s="119">
        <v>983</v>
      </c>
      <c r="C2451" s="119" t="s">
        <v>106</v>
      </c>
      <c r="D2451" s="119" t="s">
        <v>118</v>
      </c>
      <c r="E2451" s="29" t="s">
        <v>41</v>
      </c>
      <c r="F2451" s="119" t="s">
        <v>133</v>
      </c>
      <c r="G2451" s="119"/>
      <c r="H2451" s="119" t="s">
        <v>147</v>
      </c>
      <c r="I2451" s="53"/>
      <c r="J2451" s="52"/>
      <c r="K2451" s="100"/>
      <c r="L2451" s="36"/>
      <c r="M2451" s="36"/>
    </row>
    <row r="2452" spans="2:13">
      <c r="B2452" s="119">
        <v>984</v>
      </c>
      <c r="C2452" s="119" t="s">
        <v>609</v>
      </c>
      <c r="D2452" s="119" t="s">
        <v>118</v>
      </c>
      <c r="E2452" s="29" t="s">
        <v>41</v>
      </c>
      <c r="F2452" s="119" t="s">
        <v>56</v>
      </c>
      <c r="G2452" s="119"/>
      <c r="H2452" s="119" t="s">
        <v>147</v>
      </c>
      <c r="I2452" s="53"/>
      <c r="J2452" s="52"/>
      <c r="K2452" s="100"/>
      <c r="L2452" s="36"/>
      <c r="M2452" s="36"/>
    </row>
    <row r="2453" spans="2:13" hidden="1">
      <c r="B2453" s="119">
        <v>985</v>
      </c>
      <c r="C2453" s="119" t="s">
        <v>106</v>
      </c>
      <c r="D2453" s="119" t="s">
        <v>118</v>
      </c>
      <c r="E2453" s="29" t="s">
        <v>41</v>
      </c>
      <c r="F2453" s="119" t="s">
        <v>130</v>
      </c>
      <c r="G2453" s="119"/>
      <c r="H2453" s="119" t="s">
        <v>147</v>
      </c>
      <c r="I2453" s="53"/>
      <c r="J2453" s="52"/>
      <c r="K2453" s="100"/>
      <c r="L2453" s="36"/>
      <c r="M2453" s="36"/>
    </row>
    <row r="2454" spans="2:13" hidden="1">
      <c r="B2454" s="119">
        <v>986</v>
      </c>
      <c r="C2454" s="119" t="s">
        <v>106</v>
      </c>
      <c r="D2454" s="119" t="s">
        <v>118</v>
      </c>
      <c r="E2454" s="29" t="s">
        <v>41</v>
      </c>
      <c r="F2454" s="119" t="s">
        <v>130</v>
      </c>
      <c r="G2454" s="119"/>
      <c r="H2454" s="119" t="s">
        <v>147</v>
      </c>
      <c r="I2454" s="53"/>
      <c r="J2454" s="52"/>
      <c r="K2454" s="100"/>
      <c r="L2454" s="36"/>
      <c r="M2454" s="36"/>
    </row>
    <row r="2455" spans="2:13" hidden="1">
      <c r="B2455" s="119">
        <v>987</v>
      </c>
      <c r="C2455" s="119" t="s">
        <v>106</v>
      </c>
      <c r="D2455" s="119" t="s">
        <v>118</v>
      </c>
      <c r="E2455" s="29" t="s">
        <v>41</v>
      </c>
      <c r="F2455" s="119" t="s">
        <v>130</v>
      </c>
      <c r="G2455" s="119"/>
      <c r="H2455" s="119" t="s">
        <v>147</v>
      </c>
      <c r="I2455" s="53"/>
      <c r="J2455" s="52"/>
      <c r="K2455" s="100"/>
      <c r="L2455" s="36"/>
      <c r="M2455" s="36"/>
    </row>
    <row r="2456" spans="2:13" hidden="1">
      <c r="B2456" s="119">
        <v>988</v>
      </c>
      <c r="C2456" s="119" t="s">
        <v>106</v>
      </c>
      <c r="D2456" s="119" t="s">
        <v>118</v>
      </c>
      <c r="E2456" s="29" t="s">
        <v>41</v>
      </c>
      <c r="F2456" s="119" t="s">
        <v>121</v>
      </c>
      <c r="G2456" s="119"/>
      <c r="H2456" s="119" t="s">
        <v>147</v>
      </c>
      <c r="I2456" s="53"/>
      <c r="J2456" s="52"/>
      <c r="K2456" s="100"/>
      <c r="L2456" s="36"/>
      <c r="M2456" s="36"/>
    </row>
    <row r="2457" spans="2:13" hidden="1">
      <c r="B2457" s="119">
        <v>989</v>
      </c>
      <c r="C2457" s="119" t="s">
        <v>106</v>
      </c>
      <c r="D2457" s="119" t="s">
        <v>118</v>
      </c>
      <c r="E2457" s="29" t="s">
        <v>41</v>
      </c>
      <c r="F2457" s="119" t="s">
        <v>121</v>
      </c>
      <c r="G2457" s="119"/>
      <c r="H2457" s="119" t="s">
        <v>147</v>
      </c>
      <c r="I2457" s="53"/>
      <c r="J2457" s="52"/>
      <c r="K2457" s="100"/>
      <c r="L2457" s="36"/>
      <c r="M2457" s="36"/>
    </row>
    <row r="2458" spans="2:13" hidden="1">
      <c r="B2458" s="119">
        <v>990</v>
      </c>
      <c r="C2458" s="119" t="s">
        <v>106</v>
      </c>
      <c r="D2458" s="119" t="s">
        <v>118</v>
      </c>
      <c r="E2458" s="29" t="s">
        <v>41</v>
      </c>
      <c r="F2458" s="119" t="s">
        <v>56</v>
      </c>
      <c r="G2458" s="119"/>
      <c r="H2458" s="119" t="s">
        <v>147</v>
      </c>
      <c r="I2458" s="53"/>
      <c r="J2458" s="52"/>
      <c r="K2458" s="100"/>
      <c r="L2458" s="36"/>
      <c r="M2458" s="36"/>
    </row>
    <row r="2459" spans="2:13">
      <c r="B2459" s="119">
        <v>991</v>
      </c>
      <c r="C2459" s="119" t="s">
        <v>545</v>
      </c>
      <c r="D2459" s="119" t="s">
        <v>118</v>
      </c>
      <c r="E2459" s="29" t="s">
        <v>41</v>
      </c>
      <c r="F2459" s="119" t="s">
        <v>48</v>
      </c>
      <c r="G2459" s="119"/>
      <c r="H2459" s="119" t="s">
        <v>147</v>
      </c>
      <c r="I2459" s="53"/>
      <c r="J2459" s="52"/>
      <c r="K2459" s="100"/>
      <c r="L2459" s="36"/>
      <c r="M2459" s="36"/>
    </row>
    <row r="2460" spans="2:13" hidden="1">
      <c r="B2460" s="119">
        <v>992</v>
      </c>
      <c r="C2460" s="119" t="s">
        <v>106</v>
      </c>
      <c r="D2460" s="119" t="s">
        <v>118</v>
      </c>
      <c r="E2460" s="29" t="s">
        <v>41</v>
      </c>
      <c r="F2460" s="119" t="s">
        <v>120</v>
      </c>
      <c r="G2460" s="119"/>
      <c r="H2460" s="119" t="s">
        <v>147</v>
      </c>
      <c r="I2460" s="53"/>
      <c r="J2460" s="52"/>
      <c r="K2460" s="100"/>
      <c r="L2460" s="36"/>
      <c r="M2460" s="36"/>
    </row>
    <row r="2461" spans="2:13" hidden="1">
      <c r="B2461" s="119">
        <v>993</v>
      </c>
      <c r="C2461" s="119" t="s">
        <v>106</v>
      </c>
      <c r="D2461" s="119" t="s">
        <v>118</v>
      </c>
      <c r="E2461" s="29" t="s">
        <v>41</v>
      </c>
      <c r="F2461" s="119" t="s">
        <v>81</v>
      </c>
      <c r="G2461" s="119"/>
      <c r="H2461" s="119" t="s">
        <v>147</v>
      </c>
      <c r="I2461" s="53"/>
      <c r="J2461" s="52"/>
      <c r="K2461" s="100"/>
      <c r="L2461" s="36"/>
      <c r="M2461" s="36"/>
    </row>
    <row r="2462" spans="2:13" hidden="1">
      <c r="B2462" s="119">
        <v>994</v>
      </c>
      <c r="C2462" s="119" t="s">
        <v>106</v>
      </c>
      <c r="D2462" s="119" t="s">
        <v>118</v>
      </c>
      <c r="E2462" s="29" t="s">
        <v>41</v>
      </c>
      <c r="F2462" s="119" t="s">
        <v>48</v>
      </c>
      <c r="G2462" s="119"/>
      <c r="H2462" s="119" t="s">
        <v>147</v>
      </c>
      <c r="I2462" s="53"/>
      <c r="J2462" s="52"/>
      <c r="K2462" s="100"/>
      <c r="L2462" s="36"/>
      <c r="M2462" s="36"/>
    </row>
    <row r="2463" spans="2:13" hidden="1">
      <c r="B2463" s="119">
        <v>995</v>
      </c>
      <c r="C2463" s="119" t="s">
        <v>106</v>
      </c>
      <c r="D2463" s="119" t="s">
        <v>118</v>
      </c>
      <c r="E2463" s="29" t="s">
        <v>41</v>
      </c>
      <c r="F2463" s="119" t="s">
        <v>130</v>
      </c>
      <c r="G2463" s="119"/>
      <c r="H2463" s="119" t="s">
        <v>147</v>
      </c>
      <c r="I2463" s="53"/>
      <c r="J2463" s="52"/>
      <c r="K2463" s="100"/>
      <c r="L2463" s="36"/>
      <c r="M2463" s="36"/>
    </row>
    <row r="2464" spans="2:13">
      <c r="B2464" s="119">
        <v>996</v>
      </c>
      <c r="C2464" s="119" t="s">
        <v>545</v>
      </c>
      <c r="D2464" s="119" t="s">
        <v>118</v>
      </c>
      <c r="E2464" s="29" t="s">
        <v>41</v>
      </c>
      <c r="F2464" s="119" t="s">
        <v>48</v>
      </c>
      <c r="G2464" s="119"/>
      <c r="H2464" s="119" t="s">
        <v>147</v>
      </c>
      <c r="I2464" s="53"/>
      <c r="J2464" s="52"/>
      <c r="K2464" s="100"/>
      <c r="L2464" s="36"/>
      <c r="M2464" s="36"/>
    </row>
    <row r="2465" spans="2:13" hidden="1">
      <c r="B2465" s="119">
        <v>997</v>
      </c>
      <c r="C2465" s="119" t="s">
        <v>106</v>
      </c>
      <c r="D2465" s="119" t="s">
        <v>118</v>
      </c>
      <c r="E2465" s="29" t="s">
        <v>41</v>
      </c>
      <c r="F2465" s="119" t="s">
        <v>13</v>
      </c>
      <c r="G2465" s="119"/>
      <c r="H2465" s="119" t="s">
        <v>147</v>
      </c>
      <c r="I2465" s="53"/>
      <c r="J2465" s="52"/>
      <c r="K2465" s="100"/>
      <c r="L2465" s="36"/>
      <c r="M2465" s="36"/>
    </row>
    <row r="2466" spans="2:13">
      <c r="B2466" s="119">
        <v>998</v>
      </c>
      <c r="C2466" s="119" t="s">
        <v>609</v>
      </c>
      <c r="D2466" s="119" t="s">
        <v>118</v>
      </c>
      <c r="E2466" s="29" t="s">
        <v>41</v>
      </c>
      <c r="F2466" s="119" t="s">
        <v>48</v>
      </c>
      <c r="G2466" s="119"/>
      <c r="H2466" s="119" t="s">
        <v>147</v>
      </c>
      <c r="I2466" s="53"/>
      <c r="J2466" s="52"/>
      <c r="K2466" s="100"/>
      <c r="L2466" s="36"/>
      <c r="M2466" s="36"/>
    </row>
    <row r="2467" spans="2:13" hidden="1">
      <c r="B2467" s="119">
        <v>999</v>
      </c>
      <c r="C2467" s="119" t="s">
        <v>106</v>
      </c>
      <c r="D2467" s="119" t="s">
        <v>118</v>
      </c>
      <c r="E2467" s="29" t="s">
        <v>41</v>
      </c>
      <c r="F2467" s="119" t="s">
        <v>13</v>
      </c>
      <c r="G2467" s="119"/>
      <c r="H2467" s="119" t="s">
        <v>147</v>
      </c>
      <c r="I2467" s="53"/>
      <c r="J2467" s="52"/>
      <c r="K2467" s="100"/>
      <c r="L2467" s="36"/>
      <c r="M2467" s="36"/>
    </row>
    <row r="2468" spans="2:13" hidden="1">
      <c r="B2468" s="119">
        <v>1000</v>
      </c>
      <c r="C2468" s="119" t="s">
        <v>106</v>
      </c>
      <c r="D2468" s="119" t="s">
        <v>118</v>
      </c>
      <c r="E2468" s="29" t="s">
        <v>41</v>
      </c>
      <c r="F2468" s="119" t="s">
        <v>121</v>
      </c>
      <c r="G2468" s="119"/>
      <c r="H2468" s="119" t="s">
        <v>147</v>
      </c>
      <c r="I2468" s="53"/>
      <c r="J2468" s="52"/>
      <c r="K2468" s="100"/>
      <c r="L2468" s="36"/>
      <c r="M2468" s="36"/>
    </row>
    <row r="2469" spans="2:13" hidden="1">
      <c r="B2469" s="119">
        <v>1001</v>
      </c>
      <c r="C2469" s="119" t="s">
        <v>106</v>
      </c>
      <c r="D2469" s="119" t="s">
        <v>118</v>
      </c>
      <c r="E2469" s="29" t="s">
        <v>41</v>
      </c>
      <c r="F2469" s="119" t="s">
        <v>121</v>
      </c>
      <c r="G2469" s="119"/>
      <c r="H2469" s="119" t="s">
        <v>147</v>
      </c>
      <c r="I2469" s="53"/>
      <c r="J2469" s="52"/>
      <c r="K2469" s="100"/>
      <c r="L2469" s="36"/>
      <c r="M2469" s="36"/>
    </row>
    <row r="2470" spans="2:13" hidden="1">
      <c r="B2470" s="119">
        <v>1002</v>
      </c>
      <c r="C2470" s="119" t="s">
        <v>106</v>
      </c>
      <c r="D2470" s="119" t="s">
        <v>118</v>
      </c>
      <c r="E2470" s="29" t="s">
        <v>41</v>
      </c>
      <c r="F2470" s="119" t="s">
        <v>48</v>
      </c>
      <c r="G2470" s="119"/>
      <c r="H2470" s="119" t="s">
        <v>147</v>
      </c>
      <c r="I2470" s="53"/>
      <c r="J2470" s="52"/>
      <c r="K2470" s="100"/>
      <c r="L2470" s="36"/>
      <c r="M2470" s="36"/>
    </row>
    <row r="2471" spans="2:13" hidden="1">
      <c r="B2471" s="119">
        <v>1003</v>
      </c>
      <c r="C2471" s="119" t="s">
        <v>106</v>
      </c>
      <c r="D2471" s="119" t="s">
        <v>118</v>
      </c>
      <c r="E2471" s="29" t="s">
        <v>41</v>
      </c>
      <c r="F2471" s="119" t="s">
        <v>56</v>
      </c>
      <c r="G2471" s="119"/>
      <c r="H2471" s="119" t="s">
        <v>147</v>
      </c>
      <c r="I2471" s="53"/>
      <c r="J2471" s="52"/>
      <c r="K2471" s="100"/>
      <c r="L2471" s="36"/>
      <c r="M2471" s="36"/>
    </row>
    <row r="2472" spans="2:13" hidden="1">
      <c r="B2472" s="119">
        <v>1004</v>
      </c>
      <c r="C2472" s="119" t="s">
        <v>106</v>
      </c>
      <c r="D2472" s="119" t="s">
        <v>118</v>
      </c>
      <c r="E2472" s="29" t="s">
        <v>41</v>
      </c>
      <c r="F2472" s="119" t="s">
        <v>13</v>
      </c>
      <c r="G2472" s="119"/>
      <c r="H2472" s="119" t="s">
        <v>147</v>
      </c>
      <c r="I2472" s="53"/>
      <c r="J2472" s="52"/>
      <c r="K2472" s="100"/>
      <c r="L2472" s="36"/>
      <c r="M2472" s="36"/>
    </row>
    <row r="2473" spans="2:13" hidden="1">
      <c r="B2473" s="119">
        <v>1005</v>
      </c>
      <c r="C2473" s="119" t="s">
        <v>106</v>
      </c>
      <c r="D2473" s="119" t="s">
        <v>118</v>
      </c>
      <c r="E2473" s="29" t="s">
        <v>41</v>
      </c>
      <c r="F2473" s="119" t="s">
        <v>81</v>
      </c>
      <c r="G2473" s="119"/>
      <c r="H2473" s="119" t="s">
        <v>147</v>
      </c>
      <c r="I2473" s="53"/>
      <c r="J2473" s="52"/>
      <c r="K2473" s="100"/>
      <c r="L2473" s="36"/>
      <c r="M2473" s="36"/>
    </row>
    <row r="2474" spans="2:13" hidden="1">
      <c r="B2474" s="119">
        <v>1006</v>
      </c>
      <c r="C2474" s="119" t="s">
        <v>106</v>
      </c>
      <c r="D2474" s="119" t="s">
        <v>118</v>
      </c>
      <c r="E2474" s="29" t="s">
        <v>41</v>
      </c>
      <c r="F2474" s="119" t="s">
        <v>48</v>
      </c>
      <c r="G2474" s="119"/>
      <c r="H2474" s="119" t="s">
        <v>147</v>
      </c>
      <c r="I2474" s="53"/>
      <c r="J2474" s="52"/>
      <c r="K2474" s="100"/>
      <c r="L2474" s="36"/>
      <c r="M2474" s="36"/>
    </row>
    <row r="2475" spans="2:13">
      <c r="B2475" s="119">
        <v>1007</v>
      </c>
      <c r="C2475" s="119" t="s">
        <v>609</v>
      </c>
      <c r="D2475" s="119" t="s">
        <v>118</v>
      </c>
      <c r="E2475" s="29" t="s">
        <v>41</v>
      </c>
      <c r="F2475" s="119" t="s">
        <v>48</v>
      </c>
      <c r="G2475" s="119"/>
      <c r="H2475" s="119" t="s">
        <v>147</v>
      </c>
      <c r="I2475" s="53"/>
      <c r="J2475" s="52"/>
      <c r="K2475" s="100"/>
      <c r="L2475" s="36"/>
      <c r="M2475" s="36"/>
    </row>
    <row r="2476" spans="2:13" hidden="1">
      <c r="B2476" s="119">
        <v>1008</v>
      </c>
      <c r="C2476" s="119" t="s">
        <v>106</v>
      </c>
      <c r="D2476" s="119" t="s">
        <v>118</v>
      </c>
      <c r="E2476" s="29" t="s">
        <v>41</v>
      </c>
      <c r="F2476" s="119" t="s">
        <v>48</v>
      </c>
      <c r="G2476" s="119"/>
      <c r="H2476" s="119" t="s">
        <v>147</v>
      </c>
      <c r="I2476" s="53"/>
      <c r="J2476" s="52"/>
      <c r="K2476" s="100"/>
      <c r="L2476" s="36"/>
      <c r="M2476" s="36"/>
    </row>
    <row r="2477" spans="2:13" hidden="1">
      <c r="B2477" s="119">
        <v>1009</v>
      </c>
      <c r="C2477" s="119" t="s">
        <v>106</v>
      </c>
      <c r="D2477" s="119" t="s">
        <v>118</v>
      </c>
      <c r="E2477" s="29" t="s">
        <v>41</v>
      </c>
      <c r="F2477" s="119" t="s">
        <v>48</v>
      </c>
      <c r="G2477" s="119"/>
      <c r="H2477" s="119" t="s">
        <v>147</v>
      </c>
      <c r="I2477" s="53"/>
      <c r="J2477" s="52"/>
      <c r="K2477" s="100"/>
      <c r="L2477" s="36"/>
      <c r="M2477" s="36"/>
    </row>
    <row r="2478" spans="2:13" hidden="1">
      <c r="B2478" s="119">
        <v>1010</v>
      </c>
      <c r="C2478" s="119" t="s">
        <v>106</v>
      </c>
      <c r="D2478" s="119" t="s">
        <v>118</v>
      </c>
      <c r="E2478" s="29" t="s">
        <v>41</v>
      </c>
      <c r="F2478" s="119" t="s">
        <v>56</v>
      </c>
      <c r="G2478" s="119"/>
      <c r="H2478" s="119" t="s">
        <v>147</v>
      </c>
      <c r="I2478" s="53"/>
      <c r="J2478" s="52"/>
      <c r="K2478" s="100"/>
      <c r="L2478" s="36"/>
      <c r="M2478" s="36"/>
    </row>
  </sheetData>
  <hyperlinks>
    <hyperlink ref="D102" r:id="rId1" display="https://gmatclub.com/forum/infotek-a-computer-manufacturer-in-katrovia-has-just-introduced-a-ne-220526.html" xr:uid="{5B088021-06B5-42F7-8BD3-917DC27A9223}"/>
    <hyperlink ref="D101" r:id="rId2" display="https://gmatclub.com/forum/increases-in-the-level-of-high-density-lipoprotein-hdl-in-the-human-262679.html" xr:uid="{C4F12004-628F-42F9-A649-7FE813AF1FF3}"/>
    <hyperlink ref="D100" r:id="rId3" display="https://gmatclub.com/forum/increase-profits-during-a-prolonged-slowdown-253203.html" xr:uid="{CDB6C1DD-972D-44DD-B897-DB9357463E64}"/>
    <hyperlink ref="D99" r:id="rId4" display="https://gmatclub.com/forum/in-washington-county-attendance-at-the-movies-is-just-136968.html" xr:uid="{9F184C62-620D-4659-B1D8-9D647869FCE5}"/>
    <hyperlink ref="D98" r:id="rId5" display="https://gmatclub.com/forum/in-virtually-any-industry-technological-improvements-136973.html" xr:uid="{A8791A9B-5356-4C0B-AB3C-74DB04F72731}"/>
    <hyperlink ref="D97" r:id="rId6" display="https://gmatclub.com/forum/in-the-past-most-airline-companies-minimized-aircraft-weight-23085.html" xr:uid="{29D0187D-7B78-4BB5-BE4B-48E02743B5F2}"/>
    <hyperlink ref="D96" r:id="rId7" display="https://gmatclub.com/forum/in-the-last-decade-there-has-been-a-significant-decrease-in-136789.html" xr:uid="{3253426B-CA9E-4501-8662-A3B0DDA706D8}"/>
    <hyperlink ref="D95" r:id="rId8" display="https://gmatclub.com/forum/in-the-arid-land-along-the-colorado-river-use-of-the-82420.html" xr:uid="{CFBC5F6E-0093-43BB-8C97-752BDA473508}"/>
    <hyperlink ref="D94" r:id="rId9" display="https://gmatclub.com/forum/in-the-aftermath-of-a-worldwide-stock-market-crash-country-5303.html" xr:uid="{7277EF66-DED8-494C-B783-C21AD6BE355D}"/>
    <hyperlink ref="D93" r:id="rId10" display="https://gmatclub.com/forum/in-recent-years-many-cabinetmakers-have-been-winning-acclaim-69962.html" xr:uid="{594A7F85-6C6C-44DA-84C0-C8361D240B4E}"/>
    <hyperlink ref="D92" r:id="rId11" display="https://gmatclub.com/forum/in-parts-of-south-america-vitamin-a-deficiency-is-a-serious-health-pr-86372.html" xr:uid="{28D60903-2EDC-4377-8B73-7ECACC52EC0B}"/>
    <hyperlink ref="D91" r:id="rId12" display="https://gmatclub.com/forum/in-order-to-reduce-the-number-of-items-damaged-while-in-69386.html" xr:uid="{2BA5A2E2-1E91-4F12-B01A-4D08B2424F34}"/>
    <hyperlink ref="D90" r:id="rId13" display="https://gmatclub.com/forum/in-order-to-reduce-dependence-on-imported-oil-the-government-of-jalic-201604.html" xr:uid="{2CD8CED5-AB39-46CA-B9E1-0D85E4BBB4EE}"/>
    <hyperlink ref="D89" r:id="rId14" display="https://gmatclub.com/forum/in-merina-commercial-fossil-hunters-often-sell-241365.html" xr:uid="{DC80DFF8-F211-4754-815A-07A5CA82F926}"/>
    <hyperlink ref="D88" r:id="rId15" display="https://gmatclub.com/forum/in-many-corporations-employees-are-being-replaced-by-automated-277123.html" xr:uid="{90BAC356-D30F-4C07-8813-D8C45040ADB1}"/>
    <hyperlink ref="D87" r:id="rId16" display="https://gmatclub.com/forum/in-comparison-to-the-standard-typewriter-keyboard-the-efco-120407.html" xr:uid="{5592F1C4-1A15-4BD5-B16B-4426C4EBA11F}"/>
    <hyperlink ref="D86" r:id="rId17" display="https://gmatclub.com/forum/in-australia-in-years-with-below-average-rainfall-less-water-goes-in-268749.html" xr:uid="{5E3450B8-3355-4FB8-9430-E9C896790123}"/>
    <hyperlink ref="D85" r:id="rId18" display="https://gmatclub.com/forum/in-a-survey-of-job-applicants-two-fifths-admitted-to-being-at-least-a-84618.html" xr:uid="{39D3963E-4A72-4486-9469-FD8CA5457E87}"/>
    <hyperlink ref="D84" r:id="rId19" display="https://gmatclub.com/forum/in-1985-state-border-colleges-in-texas-lost-the-enrollment-of-more-67403.html" xr:uid="{755AD118-4D05-4133-87DF-FDDB7DD806C0}"/>
    <hyperlink ref="D83" r:id="rId20" display="https://gmatclub.com/forum/if-there-is-an-oil-supply-disruption-resulting-in-higher-138144.html" xr:uid="{A9AB6F7D-CC8C-453E-82DF-CA8B78DE913D}"/>
    <hyperlink ref="D82" r:id="rId21" display="https://gmatclub.com/forum/if-the-county-continues-to-collect-residential-trash-at-83787.html" xr:uid="{BC5129B4-611C-456F-BC72-A98C5CF87759}"/>
    <hyperlink ref="D81" r:id="rId22" display="https://gmatclub.com/forum/if-the-airspace-around-centrally-located-airports-were-restricted-to-278434.html" xr:uid="{A14936C9-A129-4A23-B9B7-FD06F7E006F5}"/>
    <hyperlink ref="D80" r:id="rId23" display="https://gmatclub.com/forum/if-the-airspace-around-centrally-located-airports-were-113432.html" xr:uid="{D2EFFD1C-22F2-4FC4-A0C6-6557FAF6C2EC}"/>
    <hyperlink ref="D79" r:id="rId24" display="https://gmatclub.com/forum/hunter-many-people-blame-hunters-alone-for-the-decline-in-82737.html" xr:uid="{2292BF89-0C95-451B-8A6A-4114898435ED}"/>
    <hyperlink ref="D78" r:id="rId25" display="https://gmatclub.com/forum/homeowners-aged-40-to-50-are-more-likely-to-purchase-ice-136976.html" xr:uid="{05C2536B-AED5-47B2-836A-73AA5AD11620}"/>
    <hyperlink ref="D77" r:id="rId26" display="https://gmatclub.com/forum/hollywood-restaurant-is-replacing-some-of-its-standard-136967.html" xr:uid="{AB14D57F-975C-46E4-A871-121B99A641A7}"/>
    <hyperlink ref="D76" r:id="rId27" display="https://gmatclub.com/forum/high-levels-of-fertilizer-and-pesticides-needed-when-14620.html" xr:uid="{731A48AE-9557-4B20-9E27-7764CF668774}"/>
    <hyperlink ref="D75" r:id="rId28" display="https://gmatclub.com/forum/hardin-argued-that-grazing-land-held-in-common-that-is-open-to-any-278662.html" xr:uid="{62578A67-1AF2-4580-A0EF-F58971A6C367}"/>
    <hyperlink ref="D74" r:id="rId29" display="https://gmatclub.com/forum/half-of-the-subjects-in-an-experiment-the-experimental-group-consumed-278664.html" xr:uid="{E7669681-F560-418A-A7AF-C1EA75F071D2}"/>
    <hyperlink ref="D73" r:id="rId30" display="https://gmatclub.com/forum/half-of-the-subjects-in-an-experiment-the-experimental-group-107610.html" xr:uid="{394181E0-BF18-4587-BF75-19A264A357A9}"/>
    <hyperlink ref="D72" r:id="rId31" display="https://gmatclub.com/forum/guitar-strings-often-go-dead-become-less-responsive-and-bright-in-124175.html" xr:uid="{BD500D9F-9587-428B-AA18-D9CF242CA963}"/>
    <hyperlink ref="D71" r:id="rId32" display="https://gmatclub.com/forum/from-1900-until-the-1930s-pellagra-a-disease-later-discovered-to-res-268729.html" xr:uid="{84DF28DE-B100-4378-9EB6-9C996A509C96}"/>
    <hyperlink ref="D70" r:id="rId33" display="https://gmatclub.com/forum/for-similar-cars-and-comparable-drivers-automobile-136792.html" xr:uid="{8CB2016B-7ADA-4AFD-A3D4-851FFBBCE5DC}"/>
    <hyperlink ref="D69" r:id="rId34" display="https://gmatclub.com/forum/fast-cycle-time-is-a-strategy-of-designing-a-manufacturing-organizat-137740.html" xr:uid="{172B5A1F-D446-40F0-8AEC-84BB766B0F41}"/>
    <hyperlink ref="D68" r:id="rId35" display="https://gmatclub.com/forum/extinction-is-a-process-that-can-depend-on-a-variety-of-42432.html" xr:uid="{6FB45DCC-B2DE-461E-8FD2-05D0AF58A9B1}"/>
    <hyperlink ref="D67" r:id="rId36" display="https://gmatclub.com/forum/even-though-most-universities-retain-the-royalties-from-15136.html" xr:uid="{7FEEA4BE-60DF-47AE-8C0B-3FAE04801584}"/>
    <hyperlink ref="D66" r:id="rId37" display="https://gmatclub.com/forum/enterprise-bank-currently-requires-customers-with-checking-accounts-to-268508.html" xr:uid="{CF3A65B5-3D04-4B8A-A278-272D6BAFE67A}"/>
    <hyperlink ref="D65" r:id="rId38" display="https://gmatclub.com/forum/either-food-scarcity-or-excessive-hunting-can-threaten-a-population-of-108018.html" xr:uid="{FFA1ADBD-C7A9-4FD9-8BCC-1AE3BCC3434F}"/>
    <hyperlink ref="D64" r:id="rId39" display="https://gmatclub.com/forum/editorial-the-roof-of-northtown-council-s-equipment-weaken-252177.html" xr:uid="{6484501F-C3EF-427D-8D55-CCEB0B6A68BD}"/>
    <hyperlink ref="D63" r:id="rId40" display="https://gmatclub.com/forum/economist-tropicorp-which-constantly-seeks-profitable-investment-opp-268988.html" xr:uid="{B7A70BD6-5762-44D5-A2C5-998136407643}"/>
    <hyperlink ref="D62" r:id="rId41" display="https://gmatclub.com/forum/economist-the-most-economically-efficient-way-to-reduce-emissions-of-201255.html" xr:uid="{BF6F1366-83BF-4CEF-9E54-76ECB1459E5A}"/>
    <hyperlink ref="D61" r:id="rId42" display="https://gmatclub.com/forum/during-the-earliest-period-of-industrialization-in-britain-steam-engi-220385.html" xr:uid="{2D4174E1-98FD-4389-A28D-AC94A9FAC069}"/>
    <hyperlink ref="D60" r:id="rId43" display="https://gmatclub.com/forum/during-the-1980s-and-1990s-the-annual-number-of-people-who-149983.html" xr:uid="{9E93406F-BE59-444A-B48C-A22F6786DE8A}"/>
    <hyperlink ref="D59" r:id="rId44" display="https://gmatclub.com/forum/division-manager-i-want-to-replace-the-microton-computers-i-5804.html" xr:uid="{EE7CA144-11C7-4361-B52D-C5D58163241D}"/>
    <hyperlink ref="D58" r:id="rId45" display="https://gmatclub.com/forum/dental-researchers-recently-discovered-that-tooth-brushes-67378.html" xr:uid="{4B76D163-7356-4E5F-A32F-016582122D90}"/>
    <hyperlink ref="D57" r:id="rId46" display="https://gmatclub.com/forum/crowding-on-mooreville-s-subway-frequently-leads-to-delays-60141.html" xr:uid="{9FF52C00-2130-48CF-9C1F-21D3B81BD3E8}"/>
    <hyperlink ref="D56" r:id="rId47" display="https://gmatclub.com/forum/crops-can-be-traded-on-the-futures-market-before-they-are-67376.html" xr:uid="{AD65FA7D-9FDD-470F-B5F5-DABA7D0FCFF0}"/>
    <hyperlink ref="D55" r:id="rId48" display="https://gmatclub.com/forum/country-y-uses-its-scarce-foreign-exchange-reserves-to-buy-scrap-iron-64326.html" xr:uid="{7FD08FB2-20E9-4113-B7C0-4529F5BCDF97}"/>
    <hyperlink ref="D54" r:id="rId49" display="https://gmatclub.com/forum/contrary-to-earlier-predictions-demand-for-sugarcane-has-58533.html" xr:uid="{1D9825F6-5D68-4900-97BA-5D2EC1E9B5D7}"/>
    <hyperlink ref="D53" r:id="rId50" display="https://gmatclub.com/forum/consumer-health-advocate-your-candy-company-adds-caffeine-121996.html" xr:uid="{86ADE589-0792-4EBF-AEE6-55FFD01A7A59}"/>
    <hyperlink ref="D52" r:id="rId51" display="https://gmatclub.com/forum/company-alpha-buys-free-travel-coupons-from-people-who-are-a-159427.html" xr:uid="{96D17691-853B-4768-AC14-DB9E919BCFB2}"/>
    <hyperlink ref="D51" r:id="rId52" display="https://gmatclub.com/forum/companies-o-and-p-each-have-the-same-number-of-employees-who-137282.html" xr:uid="{6DA9A081-367F-4752-AA2C-A583ACBDB191}"/>
    <hyperlink ref="D50" r:id="rId53" display="https://gmatclub.com/forum/cocoa-grown-organically-on-trees-within-the-shade-of-the-rain-forest-268678.html" xr:uid="{EF480725-9EA4-4027-9606-8ACE6CC61692}"/>
    <hyperlink ref="D49" r:id="rId54" display="https://gmatclub.com/forum/chaco-canyon-a-settlement-of-the-ancient-anasazi-culture-241363.html" xr:uid="{1F29607D-831B-4BA1-BFAE-6BE6515886F5}"/>
    <hyperlink ref="D48" r:id="rId55" display="https://gmatclub.com/forum/certain-messenger-molecules-fight-damage-to-the-lungs-from-161735.html" xr:uid="{351E6F89-1744-442D-991E-C758A496DB98}"/>
    <hyperlink ref="D47" r:id="rId56" display="https://gmatclub.com/forum/certain-genetically-modified-strains-of-maize-produce-a-16147.html" xr:uid="{976D267E-35C1-4944-8171-CAB0FE76DE0C}"/>
    <hyperlink ref="D46" r:id="rId57" display="https://gmatclub.com/forum/candle-corporation-s-television-stations-are-likely-to-have-more-incom-220384.html" xr:uid="{CB2DD94B-CB97-45BD-90DF-77EA97102280}"/>
    <hyperlink ref="D45" r:id="rId58" display="https://gmatclub.com/forum/cable-television-spokesperson-subscriptions-to-cable-television-are-a-140936.html" xr:uid="{E9DFA712-5F44-491B-A0DF-8162E750D782}"/>
    <hyperlink ref="D44" r:id="rId59" display="https://gmatclub.com/forum/by-competing-with-rodents-for-seeds-black-ants-help-control-44017.html" xr:uid="{B17D83DA-71B8-416E-8D39-317B55078952}"/>
    <hyperlink ref="D43" r:id="rId60" display="https://gmatclub.com/forum/boreal-owls-range-over-a-much-larger-area-than-do-other-owls-73155.html" xr:uid="{7E9BF314-85E4-40EB-A78C-143CF62B0672}"/>
    <hyperlink ref="D42" r:id="rId61" display="https://gmatclub.com/forum/boreal-owls-range-over-a-much-larger-area-than-do-271436.html" xr:uid="{7BD3C3BC-BEA9-47A5-A540-61E3BC50917F}"/>
    <hyperlink ref="D41" r:id="rId62" display="https://gmatclub.com/forum/beginning-in-1966-all-new-cars-sold-in-morodia-were-required-to-have-s-242372.html" xr:uid="{8C427925-98A6-4065-9075-5C19568F2629}"/>
    <hyperlink ref="D40" r:id="rId63" display="https://gmatclub.com/forum/because-no-employee-wants-to-be-associated-with-bad-news-in-113405.html" xr:uid="{9E3471D1-84D9-40B4-BE3C-209A450D5355}"/>
    <hyperlink ref="D39" r:id="rId64" display="https://gmatclub.com/forum/automobile-ownership-was-rare-in-sabresia-as-recently-as-30-years-ago-268709.html" xr:uid="{9DFFCD5B-7C5B-4C74-B7F7-68857EFAA828}"/>
    <hyperlink ref="D38" r:id="rId65" display="https://gmatclub.com/forum/archaeologists-use-technology-to-analyze-ancient-sites-it-is-likely-t-242575.html" xr:uid="{E463502B-3E1A-4802-BFC0-52885490A881}"/>
    <hyperlink ref="D37" r:id="rId66" display="https://gmatclub.com/forum/aphasia-an-impairment-of-the-capacity-to-use-160240.html" xr:uid="{F4AE3908-119C-462C-8B87-72456E76BC80}"/>
    <hyperlink ref="D36" r:id="rId67" display="https://gmatclub.com/forum/an-overly-centralized-economy-not-the-changes-in-the-53532.html" xr:uid="{D0214BDC-97A1-4F9C-AB05-6A0F69071CDA}"/>
    <hyperlink ref="D35" r:id="rId68" display="https://gmatclub.com/forum/an-experiment-was-done-in-which-human-subjects-recognize-a-68605.html" xr:uid="{D298C224-6312-405E-8E7C-BE4C0FBF1B97}"/>
    <hyperlink ref="D34" r:id="rId69" display="https://gmatclub.com/forum/although-custom-prosthetic-bone-replacements-produced-31788.html" xr:uid="{3399E7DE-83EB-416F-9561-9C7BF95CAB1A}"/>
    <hyperlink ref="D33" r:id="rId70" display="https://gmatclub.com/forum/although-computers-can-enhance-people-s-ability-to-20815.html" xr:uid="{C0C1F160-2BDA-480E-9F95-DB4C5E3850CA}"/>
    <hyperlink ref="D32" r:id="rId71" display="https://gmatclub.com/forum/airline-newly-developed-collision-avoidance-systems-although-not-ful-61092.html" xr:uid="{28282185-9DA1-491A-9222-922E2FC6B6C9}"/>
    <hyperlink ref="D31" r:id="rId72" display="https://gmatclub.com/forum/affirmative-action-is-good-business-so-asserted-the-national-associat-11241.html" xr:uid="{9B2FD924-378E-49A6-98B4-6BCD2CB1533C}"/>
    <hyperlink ref="D30" r:id="rId73" display="https://gmatclub.com/forum/advertisement-when-your-car-s-engine-is-running-at-its-normal-operati-201268.html" xr:uid="{EB9A69D6-9BCD-4524-836A-8F69511289D6}"/>
    <hyperlink ref="D29" r:id="rId74" display="https://gmatclub.com/forum/according-to-the-new-office-smoking-regulations-only-employees-who-129568.html" xr:uid="{EAA0E0DA-5CA6-4BB2-A84C-0582A06EDAAD}"/>
    <hyperlink ref="D28" r:id="rId75" display="https://gmatclub.com/forum/according-to-a-prediction-of-the-not-so-distant-future-136974.html" xr:uid="{43FF7E45-0787-436B-A228-191DD15ECFAD}"/>
    <hyperlink ref="D27" r:id="rId76" display="https://gmatclub.com/forum/a-report-that-many-apples-contain-a-cancer-causing-10110.html" xr:uid="{CE8B0FC3-ABB8-48A1-8256-BEA9E76FF6A2}"/>
    <hyperlink ref="D26" r:id="rId77" display="https://gmatclub.com/forum/a-proposed-ordinance-requires-the-installation-161732.html" xr:uid="{8B081956-6F6F-478F-A836-65861E710C12}"/>
    <hyperlink ref="D25" r:id="rId78" display="https://gmatclub.com/forum/a-prominent-investor-who-holds-a-large-stake-in-the-burton-tool-compan-268927.html" xr:uid="{E46177B1-9972-45B1-9DA3-17EB8F284560}"/>
    <hyperlink ref="D24" r:id="rId79" display="https://gmatclub.com/forum/a-program-instituted-in-a-particular-state-allows-parents-to-prepay-111586.html" xr:uid="{EFA3EC05-A4F3-4D89-981E-E41F63DF5319}"/>
    <hyperlink ref="D23" r:id="rId80" display="https://gmatclub.com/forum/a-new-law-gives-ownership-of-patents-documents-providing-95195.html" xr:uid="{8C372B52-9BD1-4F1D-9C94-C59758D21C38}"/>
    <hyperlink ref="D22" r:id="rId81" display="https://gmatclub.com/forum/a-milepost-on-the-towpath-read-21-on-the-side-facing-the-83843.html" xr:uid="{2ACE37FF-2C18-4423-9D73-E5285A2374B6}"/>
    <hyperlink ref="D21" r:id="rId82" display="https://gmatclub.com/forum/a-major-health-insurance-company-in-lagolia-161150.html" xr:uid="{848D9F22-E45F-400D-8F90-7AB599DEC321}"/>
    <hyperlink ref="D20" r:id="rId83" display="https://gmatclub.com/forum/a-discount-retailer-of-basic-household-necessities-employs-63797.html" xr:uid="{EDF1173D-3727-4D63-BF61-EFA3B6A4410C}"/>
    <hyperlink ref="D19" r:id="rId84" display="https://gmatclub.com/forum/a-cost-effective-solution-to-the-problem-of-airport-120406.html" xr:uid="{AF077148-501A-4A0F-BF80-A937FDB3E175}"/>
    <hyperlink ref="D18" r:id="rId85" display="https://gmatclub.com/forum/a-conservation-group-in-the-united-states-is-trying-to-change-the-long-76261.html" xr:uid="{8D65E62C-CE13-440E-91AF-E3EA4539062F}"/>
    <hyperlink ref="D17" r:id="rId86" display="https://gmatclub.com/forum/a-computer-equipped-with-signature-recognition-software-68722.html" xr:uid="{B8F8B44D-DF6B-4DF0-AA31-3DA5933066A4}"/>
    <hyperlink ref="D16" r:id="rId87" display="https://gmatclub.com/forum/a-company-is-considering-changing-its-policy-concerning-20818.html" xr:uid="{0A1BB442-8FC5-4172-873A-7B20F2B9105B}"/>
    <hyperlink ref="D15" r:id="rId88" display="https://gmatclub.com/forum/a-company-has-developed-a-new-sensing-device-that-according-to-the-co-268505.html" xr:uid="{85C0CD2C-DE93-43F5-990F-6ED9E1C6FF2F}"/>
    <hyperlink ref="D14" r:id="rId89" display="https://gmatclub.com/forum/a-child-learning-to-play-the-piano-will-not-succeed-unless-the-child-268745.html" xr:uid="{D531D660-2E46-44AF-98D0-5865A6CCF5D9}"/>
    <hyperlink ref="D13" r:id="rId90" display="https://gmatclub.com/forum/a-certain-species-of-desert-lizard-digs-tunnels-in-which-to-lay-its-eg-241710.html" xr:uid="{B94D46A8-A970-4C7B-A3D2-CDD358E92268}"/>
    <hyperlink ref="D12" r:id="rId91" display="https://gmatclub.com/forum/a-certain-automaker-aims-to-increase-its-market-share-by-136969.html" xr:uid="{57593FF2-4486-451A-B659-F6521345DAEC}"/>
    <hyperlink ref="D11" r:id="rId92" display="https://gmatclub.com/forum/a-business-analysis-of-the-appenian-railroad-system-divided-its-long-d-206878.html" xr:uid="{175FBA84-B90B-433D-AEE7-67788D9A07A5}"/>
    <hyperlink ref="D10" r:id="rId93" display="https://gmatclub.com/forum/2016-og-to-reduce-productivity-losses-from-employees-calling-in-sick-202762.html" xr:uid="{F2A1075E-A916-46DC-AD2A-13AA03FA0FA3}"/>
    <hyperlink ref="D9" r:id="rId94" display="https://gmatclub.com/forum/2016-og-the-testament-of-william-thorpe-was-published-around-1530-as-202761.html" xr:uid="{256A8B44-64E3-4DC3-9A05-AABC941B5323}"/>
    <hyperlink ref="D8" r:id="rId95" display="https://gmatclub.com/forum/2016-og-q3-a-provincial-government-plans-to-raise-199855.html" xr:uid="{FA2E169B-DB49-4ACD-BB2C-6E892C4D3A56}"/>
    <hyperlink ref="D7" r:id="rId96" display="https://gmatclub.com/forum/2016-og-q2-astronomer-most-stars-are-born-199853.html" xr:uid="{7E511400-1184-43B9-8385-565D948AB06C}"/>
    <hyperlink ref="D6" r:id="rId97" display="https://gmatclub.com/forum/2016-og-q1-neuroscientist-memory-evolved-to-help-199851.html" xr:uid="{0BFFD455-A0D8-45D9-B631-4FDCA1E4106C}"/>
    <hyperlink ref="D5" r:id="rId98" display="https://gmatclub.com/forum/2016-og-politician-hybrid-cars-use-significantly-less-fuel-per-kilom-202763.html" xr:uid="{CE9CBE29-27B8-4F26-9196-C0670D9F7414}"/>
    <hyperlink ref="D4" r:id="rId99" display="https://gmatclub.com/forum/2016-og-nownews-although-still-the-most-popular-magazine-covering-cu-202760.html" xr:uid="{07BE3437-BC75-44A9-80AB-B2D605E6B0ED}"/>
    <hyperlink ref="D3" r:id="rId100" display="https://gmatclub.com/forum/although-there-is-no-record-of-poet-edmund-spenser-s-parentage-we-do-244212.html" xr:uid="{27622B50-008B-4A27-84BE-249DC18404DC}"/>
    <hyperlink ref="D103" r:id="rId101" display="https://gmatclub.com/forum/installing-scrubbers-in-smokestacks-and-switching-to-58530.html" xr:uid="{AD245B7D-CAC1-4E12-A62D-A5D4681876CC}"/>
    <hyperlink ref="D104" r:id="rId102" display="https://gmatclub.com/forum/it-is-true-that-it-is-against-international-law-to-sell-plutonium-to-89406.html" xr:uid="{4180296A-F6FB-4088-9086-A9CCC5F6BA01}"/>
    <hyperlink ref="D105" r:id="rId103" display="https://gmatclub.com/forum/journalist-in-physics-journals-the-number-of-articles-102509.html" xr:uid="{9BB842B6-99E6-4D98-999A-F0993FD72A35}"/>
    <hyperlink ref="D106" r:id="rId104" display="https://gmatclub.com/forum/kale-has-more-nutritional-value-than-spinach-but-since-134852.html" xr:uid="{D29A3299-6EC3-493B-8346-F478C0694399}"/>
    <hyperlink ref="D107" r:id="rId105" display="https://gmatclub.com/forum/large-national-budget-deficits-do-not-cause-large-trade-85863.html" xr:uid="{CE2DE14A-6FF2-4144-9821-9BD29C4EFB70}"/>
    <hyperlink ref="D108" r:id="rId106" display="https://gmatclub.com/forum/last-year-a-chain-of-fast-food-restaurants-whose-menu-had-always-cent-220524.html" xr:uid="{69528574-CC89-4BAE-8774-B34BBCB6D7B1}"/>
    <hyperlink ref="D109" r:id="rId107" display="https://gmatclub.com/forum/last-year-a-record-number-of-new-manufacturing-jobs-were-50260.html" xr:uid="{FD892867-6654-4628-A20F-19F3F01A6A2A}"/>
    <hyperlink ref="D110" r:id="rId108" display="https://gmatclub.com/forum/last-year-a-record-number-of-new-manufacturing-jobs-were-created-231032.html" xr:uid="{C9213DA2-0495-4547-B6C7-29236FFC4303}"/>
    <hyperlink ref="D111" r:id="rId109" display="https://gmatclub.com/forum/last-year-a-record-number-of-new-manufacturing-jobs-were-created-will-268517.html" xr:uid="{A0A2A549-A47A-43B9-B3CE-3359A124F559}"/>
    <hyperlink ref="D112" r:id="rId110" display="https://gmatclub.com/forum/leaders-of-a-miners-union-on-strike-against-coalco-are-cont-83556.html" xr:uid="{CBFFDF39-3C03-41A9-A2A7-AFA74DF96160}"/>
    <hyperlink ref="D113" r:id="rId111" display="https://gmatclub.com/forum/leptin-a-protein-occurring-naturally-in-the-blood-appears-to-regulat-268521.html" xr:uid="{E916EA4A-28B4-44AD-9EF8-33401A26F199}"/>
    <hyperlink ref="D114" r:id="rId112" display="https://gmatclub.com/forum/maize-contains-the-vitamin-niacin-but-not-in-a-form-the-13938.html" xr:uid="{FF15E427-FE42-4782-AB9C-6ED9DBA873B4}"/>
    <hyperlink ref="D115" r:id="rId113" display="https://gmatclub.com/forum/male-bowerbirds-construct-elaborately-decorated-nests-or-bowers-basi-192594.html" xr:uid="{5AE6B8D2-C9C4-4D8F-B5C4-42137523596F}"/>
    <hyperlink ref="D116" r:id="rId114" display="https://gmatclub.com/forum/manufacturers-are-now-required-to-make-all-cigarette-lighters-child-re-159898.html" xr:uid="{6D42C935-92BC-4D4A-879E-8A1AA9D16C03}"/>
    <hyperlink ref="D117" r:id="rId115" display="https://gmatclub.com/forum/many-breakfast-cereals-are-fortified-with-vitamin-137749.html" xr:uid="{FD98C6DA-CF1B-4957-A0CB-FC17E63DC41F}"/>
    <hyperlink ref="D118" r:id="rId116" display="https://gmatclub.com/forum/many-companies-now-have-employee-assistance-programs-that-111240.html" xr:uid="{6CF79F0D-0DE7-4054-AA52-4BA99194F63A}"/>
    <hyperlink ref="D119" r:id="rId117" display="https://gmatclub.com/forum/many-industrialized-nations-are-trying-to-reduce-atmospheric-concentra-220392.html" xr:uid="{9DF9BB5E-617E-487D-9942-400517B8A19D}"/>
    <hyperlink ref="D120" r:id="rId118" display="https://gmatclub.com/forum/many-leadership-theories-have-provided-evidence-that-leaders-affect-gr-221750.html" xr:uid="{2C57D5E5-872B-47DA-A78A-381795268429}"/>
    <hyperlink ref="D121" r:id="rId119" display="https://gmatclub.com/forum/many-office-buildings-designed-to-prevent-outside-air-204043.html" xr:uid="{68BB59EF-4567-4CB6-9E9A-5970AFA19325}"/>
    <hyperlink ref="D122" r:id="rId120" display="https://gmatclub.com/forum/market-forecaster-the-price-of-pecans-is-high-when-pecans-are-compara-268684.html" xr:uid="{84E96B59-B9FD-4ED0-9551-782D30F42081}"/>
    <hyperlink ref="D123" r:id="rId121" display="https://gmatclub.com/forum/more-and-more-law-firms-specializing-in-corporate-taxes-are-paid-on-a-268510.html" xr:uid="{91E399A8-9E27-48BF-9746-244100B8EB7E}"/>
    <hyperlink ref="D124" r:id="rId122" display="https://gmatclub.com/forum/most-bicycle-helmets-provide-good-protection-for-the-top-and-136970.html" xr:uid="{5D5A5439-26D9-4D8B-AC38-4AC1F6BBA1A6}"/>
    <hyperlink ref="D125" r:id="rId123" display="https://gmatclub.com/forum/most-consumers-do-not-get-much-use-out-of-the-sports-equipment-they-101776.html" xr:uid="{8E8E7638-7945-46D3-84C2-4E84A95B4ED2}"/>
    <hyperlink ref="D126" r:id="rId124" display="https://gmatclub.com/forum/most-employees-in-the-computer-industry-move-from-company-to-84762.html" xr:uid="{0C119B42-9107-467E-9CA4-C0C3BC86372D}"/>
    <hyperlink ref="D127" r:id="rId125" display="https://gmatclub.com/forum/motorists-in-a-certain-country-frequently-complain-that-tra-159494.html" xr:uid="{D1D1E2A5-C175-4D76-9CB7-01F36FBBBCA0}"/>
    <hyperlink ref="D128" r:id="rId126" display="https://gmatclub.com/forum/mourdet-winery-danville-winery-s-new-wine-was-introduced-to-63557.html" xr:uid="{2C68F305-44F7-4177-A9B5-D5B5AFCDCC0D}"/>
    <hyperlink ref="D129" r:id="rId127" display="https://gmatclub.com/forum/networks-of-blood-vessels-in-bats-wings-serve-only-163287.html" xr:uid="{6E9248F4-191E-4693-B15E-950E16571074}"/>
    <hyperlink ref="D130" r:id="rId128" display="https://gmatclub.com/forum/networks-of-blood-vessels-in-bats-wings-serve-only-to-disperse-heat-260759.html" xr:uid="{01B45F3C-DE9B-4533-9C4F-88E7D34F72E6}"/>
    <hyperlink ref="D131" r:id="rId129" display="https://gmatclub.com/forum/new-cr-question-from-og-2016-garlic-fields-201150.html" xr:uid="{AA4CB1DF-4116-4225-BD8F-FA685A5149ED}"/>
    <hyperlink ref="D132" r:id="rId130" display="https://gmatclub.com/forum/northair-charges-low-fares-for-its-economy-class-seats-but-it-provide-241551.html" xr:uid="{8D61F9A6-F6D6-4E38-B9A3-6AB388D23331}"/>
    <hyperlink ref="D133" r:id="rId131" display="https://gmatclub.com/forum/northern-air-has-dozens-of-flights-daily-into-and-out-of-84580.html" xr:uid="{90E7E240-88C3-4372-A2AC-A8E23A5CB799}"/>
    <hyperlink ref="D134" r:id="rId132" display="https://gmatclub.com/forum/nutritionists-are-advising-people-to-eat-more-fish-since-the-omega-219279.html" xr:uid="{D2AE1D00-6DCA-4486-A9AE-5EC14E303F71}"/>
    <hyperlink ref="D135" r:id="rId133" display="https://gmatclub.com/forum/og-2016-question-many-agriculturally-intensive-areas-of-the-world-204981.html" xr:uid="{E5F41C88-4258-4E04-9E1D-9D5418385CD9}"/>
    <hyperlink ref="D136" r:id="rId134" display="https://gmatclub.com/forum/og-verbal-review-it-is-generally-believed-that-people-receiving-214802.html" xr:uid="{FE73ADCC-19E8-4795-9DE3-CC7FFBE3C78E}"/>
    <hyperlink ref="D137" r:id="rId135" display="https://gmatclub.com/forum/on-may-first-in-order-to-reduce-the-number-of-overdue-books-a-childr-215626.html" xr:uid="{E3B238C7-EF7E-44FD-9F0E-8B2A70894693}"/>
    <hyperlink ref="D138" r:id="rId136" display="https://gmatclub.com/forum/on-the-basis-of-a-decrease-in-the-college-age-population-110716.html" xr:uid="{6794E835-D782-4F31-B04A-BFEBE89C8CEC}"/>
    <hyperlink ref="D139" r:id="rId137" display="https://gmatclub.com/forum/only-a-reduction-of-10-percent-in-the-number-of-scheduled-136794.html" xr:uid="{BBE74D6F-F74F-42BA-AEC3-5DAEF758C3DE}"/>
    <hyperlink ref="D140" r:id="rId138" display="https://gmatclub.com/forum/outsourcing-is-the-practice-of-obtaining-from-an-independent-supplier-173474.html" xr:uid="{5A9C31DA-14FB-4D7B-9265-4034F9FA29CA}"/>
    <hyperlink ref="D141" r:id="rId139" display="https://gmatclub.com/forum/passengers-must-exit-airplanes-swiftly-after-accidents-78391.html" xr:uid="{4E5FC66C-2BE2-46DD-8DDF-2BAEB1DF3BCF}"/>
    <hyperlink ref="D142" r:id="rId140" display="https://gmatclub.com/forum/patrick-usually-provides-child-care-for-six-children-144657.html" xr:uid="{73CC8A72-EEA2-406E-8A2A-3B3AB4141FD5}"/>
    <hyperlink ref="D143" r:id="rId141" display="https://gmatclub.com/forum/people-s-television-viewing-habits-could-be-monitored-by-hav-160190.html" xr:uid="{5EA079D7-E775-426D-902A-9C4AB0B798DC}"/>
    <hyperlink ref="D144" r:id="rId142" display="https://gmatclub.com/forum/phishco-runs-a-number-of-farms-in-the-arid-province-of-nufa-depending-220705.html" xr:uid="{4057D1AB-1B05-46A2-AA5E-953E83DAB8A9}"/>
    <hyperlink ref="D145" r:id="rId143" display="https://gmatclub.com/forum/physician-the-hormone-melatonin-has-shown-promise-as-a-136962.html" xr:uid="{7C42FED2-F471-4FFD-AB2B-CE10F2FB4DEE}"/>
    <hyperlink ref="D146" r:id="rId144" display="https://gmatclub.com/forum/plan-concerned-about-the-welfare-of-its-senior-citizens-136793.html" xr:uid="{1FBE49F4-A5E4-4E5F-807B-05810F13A261}"/>
    <hyperlink ref="D147" r:id="rId145" display="https://gmatclub.com/forum/plant-scientists-have-used-genetic-engineering-on-seeds-to-produce-cro-268524.html" xr:uid="{7E6FD618-2406-44D8-9E99-054CB2C6B7B1}"/>
    <hyperlink ref="D148" r:id="rId146" display="https://gmatclub.com/forum/political-theorist-even-with-the-best-spies-area-experts-and-satell-242576.html" xr:uid="{BB14C116-9D4F-4F09-BAC0-DC51DBA9D508}"/>
    <hyperlink ref="D149" r:id="rId147" display="https://gmatclub.com/forum/premature-babies-who-receive-regular-massages-are-more-active-than-pre-201586.html" xr:uid="{23FCB5AE-C546-4A2B-B66F-9A58D32397CB}"/>
    <hyperlink ref="D150" r:id="rId148" display="https://gmatclub.com/forum/previously-autoco-designed-all-of-its-cars-itself-and-then-contracted-220529.html" xr:uid="{8E58C959-6D32-4049-ABD5-3F820102031B}"/>
    <hyperlink ref="D151" r:id="rId149" display="https://gmatclub.com/forum/prolonged-spells-of-hot-dry-weather-at-the-end-of-the-149977.html" xr:uid="{A7159F7C-516C-4C72-AB78-8BCBB90889A2}"/>
    <hyperlink ref="D152" r:id="rId150" display="https://gmatclub.com/forum/qotd-conventional-wisdom-suggests-vaccinating-elderly-people-247869.html" xr:uid="{7EFE2D38-D3AE-46A8-814C-61EE2180DC51}"/>
    <hyperlink ref="D153" r:id="rId151" display="https://gmatclub.com/forum/rainwater-contains-hydrogen-of-a-heavy-form-called-deuterium-the-deut-220391.html" xr:uid="{59D105C7-FF39-4CCD-9363-293F278A55D3}"/>
    <hyperlink ref="D154" r:id="rId152" display="https://gmatclub.com/forum/red-blood-cells-in-which-the-malarial-fever-parasite-resides-60531.html" xr:uid="{F01FBC59-D5A1-4C0B-8AEC-1ED9EC415161}"/>
    <hyperlink ref="D155" r:id="rId153" display="https://gmatclub.com/forum/robot-satellites-relay-important-communications-and-identify-68907.html" xr:uid="{0AA99A39-E74C-4369-A54A-AACE42E973BB}"/>
    <hyperlink ref="D156" r:id="rId154" display="https://gmatclub.com/forum/rural-households-have-more-purchasing-power-than-do-urban-or-suburban-201777.html" xr:uid="{8066C12E-AC69-4849-A754-8D1AD1BD4B07}"/>
    <hyperlink ref="D157" r:id="rId155" display="https://gmatclub.com/forum/scientists-propose-placing-seismic-stations-on-the-floor-of-the-pacifi-159649.html" xr:uid="{3780D73F-449A-4DBE-9BCC-2EC1E7F3AF03}"/>
    <hyperlink ref="D158" r:id="rId156" display="https://gmatclub.com/forum/several-industries-have-recently-switched-at-least-partly-121599.html" xr:uid="{22DBC136-3525-410B-98AF-2B702182CEFC}"/>
    <hyperlink ref="D159" r:id="rId157" display="https://gmatclub.com/forum/shelby-industries-manufactures-and-sells-the-same-gauges-as-137602.html" xr:uid="{81501EB6-3930-4525-80B5-343200316FC0}"/>
    <hyperlink ref="D160" r:id="rId158" display="https://gmatclub.com/forum/since-the-mayor-s-publicity-campaign-for-greenville-s-bus-131528.html" xr:uid="{0877FF93-2DC3-49AE-98EF-C020864BDECD}"/>
    <hyperlink ref="D161" r:id="rId159" display="https://gmatclub.com/forum/small-business-groups-are-lobbying-to-defeat-proposed-federal-legislat-12501.html" xr:uid="{4AEA1C8A-CC25-40EE-935F-5FEA902D3A7E}"/>
    <hyperlink ref="D162" r:id="rId160" display="https://gmatclub.com/forum/social-scientists-are-underrepresented-on-the-advisory-111144.html" xr:uid="{6E04210C-383E-41AA-9548-016EA8D26689}"/>
    <hyperlink ref="D163" r:id="rId161" display="https://gmatclub.com/forum/some-batches-of-polio-vaccine-used-around-1960-were-149981.html" xr:uid="{E1EDC237-6A92-4141-8A1A-D9C2F7FF8F12}"/>
    <hyperlink ref="D164" r:id="rId162" display="https://gmatclub.com/forum/some-communities-in-florida-are-populated-almost-exclusively-by-137737.html" xr:uid="{352D3CF8-9E1F-446D-9901-645D31C670D3}"/>
    <hyperlink ref="D165" r:id="rId163" display="https://gmatclub.com/forum/state-spokesperson-many-businesspeople-who-have-not-been-to-113579.html" xr:uid="{2572A176-7E19-4489-BDF6-A7F8F5BB9F7D}"/>
    <hyperlink ref="D166" r:id="rId164" display="https://gmatclub.com/forum/suncorp-a-new-corporation-with-limited-funds-has-been-136975.html" xr:uid="{D2C4B2F2-D103-4FAE-91EB-203D502B9112}"/>
    <hyperlink ref="D167" r:id="rId165" display="https://gmatclub.com/forum/ten-years-ago-the-number-of-taxpayers-in-green-county-was-slightly-gre-219422.html" xr:uid="{553DF912-B920-4F5D-BD08-2E5765EFBD73}"/>
    <hyperlink ref="D168" r:id="rId166" display="https://gmatclub.com/forum/the-average-life-expectancy-for-the-united-states-population-199348.html" xr:uid="{8FD1594B-377B-4755-AF81-3262FE28D078}"/>
    <hyperlink ref="D169" r:id="rId167" display="https://gmatclub.com/forum/the-average-life-expectancy-for-the-us-population-as-a-whole-107235.html" xr:uid="{D2E7CF8E-A07D-4DB7-A69E-799F5D38A11B}"/>
    <hyperlink ref="D170" r:id="rId168" display="https://gmatclub.com/forum/the-average-normal-infant-born-in-the-united-states-weights-between-41448.html" xr:uid="{425DBA38-E5D6-43EA-A613-266BA364DB09}"/>
    <hyperlink ref="D171" r:id="rId169" display="https://gmatclub.com/forum/the-computer-industry-s-estimate-that-it-loses-millions-of-82630.html" xr:uid="{36082C88-C11A-4493-BB26-B020B016DEBA}"/>
    <hyperlink ref="D172" r:id="rId170" display="https://gmatclub.com/forum/the-cost-of-producing-radios-in-country-q-is-10-percent-less-94572.html" xr:uid="{9055F6BD-26E3-4131-97A5-847D60AFDA54}"/>
    <hyperlink ref="D173" r:id="rId171" display="https://gmatclub.com/forum/the-difficulty-with-the-proposed-high-speed-train-line-is-134851.html" xr:uid="{8194BA47-716D-4E58-9B2D-9E543507E4A2}"/>
    <hyperlink ref="D174" r:id="rId172" display="https://gmatclub.com/forum/the-eurasian-ruffe-a-fish-species-inadvertently-introduced-127266.html" xr:uid="{022462CB-0C4C-4D86-8B42-8E06220FEEA6}"/>
    <hyperlink ref="D175" r:id="rId173" display="https://gmatclub.com/forum/the-hazelton-coal-processing-plant-is-a-major-employer-in-116422.html" xr:uid="{B98B319C-08BC-4B11-8F5D-1F4FE19D925F}"/>
    <hyperlink ref="D176" r:id="rId174" display="https://gmatclub.com/forum/the-ice-on-the-front-windshield-of-the-car-had-formed-when-moisture-206832.html" xr:uid="{C77A2358-0FD3-49F3-9FDD-FC64B31394F5}"/>
    <hyperlink ref="D177" r:id="rId175" display="https://gmatclub.com/forum/the-interview-is-an-essential-part-of-a-successful-hiring-program-beca-204962.html" xr:uid="{A2940C50-735E-4062-9CFF-53B044E01848}"/>
    <hyperlink ref="D178" r:id="rId176" display="https://gmatclub.com/forum/the-local-board-of-education-found-that-because-the-current-physics-137985.html" xr:uid="{3D86CA27-A3BA-4978-80F2-2D3292997EF5}"/>
    <hyperlink ref="D179" r:id="rId177" display="https://gmatclub.com/forum/the-maxilux-car-company-s-design-for-its-new-luxury-model-136971.html" xr:uid="{2D0D3B9D-721C-4BBA-B44E-2ADF3A5511F9}"/>
    <hyperlink ref="D180" r:id="rId178" display="https://gmatclub.com/forum/the-mayor-plans-to-deactivate-the-city-s-fire-alarm-boxes-9334.html" xr:uid="{F0404AB1-04F7-4664-99FA-4256583D50A8}"/>
    <hyperlink ref="D181" r:id="rId179" display="https://gmatclub.com/forum/the-plexis-corporation-a-leading-computer-chip-manufacturer-is-curre-121302.html" xr:uid="{27E81D7C-B6E7-406A-B868-D4958111ADCA}"/>
    <hyperlink ref="D182" r:id="rId180" display="https://gmatclub.com/forum/the-program-to-control-the-entry-of-illegal-drugs-into-the-weaken-137754.html" xr:uid="{BF8EA8CF-F0D7-4422-868B-78DF34B98245}"/>
    <hyperlink ref="D183" r:id="rId181" display="https://gmatclub.com/forum/the-rate-at-which-a-road-wears-depends-on-various-factors-including-c-221752.html" xr:uid="{68677C6C-6009-410C-B169-50FD19339650}"/>
    <hyperlink ref="D184" r:id="rId182" display="https://gmatclub.com/forum/the-sustained-massive-use-of-pesticides-in-farming-has-two-152683.html" xr:uid="{36EF3CE5-DF36-4C49-AD56-0B2D363B0F04}"/>
    <hyperlink ref="D185" r:id="rId183" display="https://gmatclub.com/forum/the-tulu-a-popular-ornamental-plant-does-not-reproduce-136791.html" xr:uid="{1155CB06-30B0-4564-B317-1C3723543E2B}"/>
    <hyperlink ref="D186" r:id="rId184" display="https://gmatclub.com/forum/thyrian-lawmaker-thyria-s-cheese-importation-board-inspects-206351.html" xr:uid="{D3147019-8519-48C7-80A2-0711D88255A3}"/>
    <hyperlink ref="D187" r:id="rId185" display="https://gmatclub.com/forum/to-evaluate-a-plan-to-save-money-on-office-space-19630.html" xr:uid="{7F5D1668-637C-4F78-B122-EB4ECF140926}"/>
    <hyperlink ref="D188" r:id="rId186" display="https://gmatclub.com/forum/to-prevent-some-conflicts-of-interest-congress-could-prohibit-high-le-96340.html" xr:uid="{3EEEDBA7-77D6-4AD0-A080-F58DA41C0FFF}"/>
    <hyperlink ref="D189" r:id="rId187" display="https://gmatclub.com/forum/to-reduce-the-frequency-of-ground-collisions-innovair-will-begin-givi-220386.html" xr:uid="{DD56F5DC-A8BF-46D2-8928-90EF6BD75938}"/>
    <hyperlink ref="D190" r:id="rId188" display="https://gmatclub.com/forum/toughened-hiring-standards-have-not-been-the-primary-cause-161517.html" xr:uid="{D028C046-ACB9-4DF5-88D8-CE56C5D50F29}"/>
    <hyperlink ref="D191" r:id="rId189" display="https://gmatclub.com/forum/trancorp-currently-transports-all-its-goods-to-burland-46454.html" xr:uid="{A2A83912-4C0F-4BB5-8811-487E8D5DC86A}"/>
    <hyperlink ref="D192" r:id="rId190" display="https://gmatclub.com/forum/traverton-s-city-council-wants-to-minimize-the-city-s-89441.html" xr:uid="{213CF534-66A6-468E-B13D-262C3DE753E2}"/>
    <hyperlink ref="D193" r:id="rId191" display="https://gmatclub.com/forum/tricky-cr-free-coffee-plan-new-og-201155.html" xr:uid="{9B231E3B-8C05-4E4D-9CEC-20BF5BF5E85D}"/>
    <hyperlink ref="D194" r:id="rId192" display="https://gmatclub.com/forum/two-decades-after-the-emerald-river-dam-was-built-none-of-93634.html" xr:uid="{9E99C84F-E41A-41D7-9448-84B1E869085E}"/>
    <hyperlink ref="D195" r:id="rId193" display="https://gmatclub.com/forum/unlike-the-wholesale-price-of-raw-wool-the-wholesale-price-93250.html" xr:uid="{2B9A25D9-181A-49C8-96EA-EE8F52F9820A}"/>
    <hyperlink ref="D196" r:id="rId194" display="https://gmatclub.com/forum/useful-protein-drugs-such-as-insulin-must-still-be-administered-by-29901.html" xr:uid="{4857F0FE-7AF7-4CE3-8CF5-27A17C73460B}"/>
    <hyperlink ref="D197" r:id="rId195" display="https://gmatclub.com/forum/vasquez-morrell-assurance-specializes-in-insuring-117826.html" xr:uid="{C033DE0B-3164-4A27-A5B3-702406DDE106}"/>
    <hyperlink ref="D198" r:id="rId196" display="https://gmatclub.com/forum/verbal-review-2-16-ed-although-ackerburg-s-subway-system-is-currently-209027.html" xr:uid="{7575A1A9-C41E-4362-9179-FD903825B18F}"/>
    <hyperlink ref="D199" r:id="rId197" display="https://gmatclub.com/forum/verbal-review-2-16th-ed-it-is-often-said-that-high-rates-of-inflation-209026.html" xr:uid="{C95E1C0D-D3A6-4EFA-9E00-9123A9ED3600}"/>
    <hyperlink ref="D200" r:id="rId198" display="https://gmatclub.com/forum/vitacorp-a-manufacturer-wishes-to-make-its-information-66992.html" xr:uid="{A48E8FB0-C71B-4AAF-9A33-88ECF8AE430E}"/>
    <hyperlink ref="D201" r:id="rId199" display="https://gmatclub.com/forum/volunteer-work-og-201379.html" xr:uid="{8C4B64BA-3670-4A69-90BA-65BC1D5F5E36}"/>
    <hyperlink ref="D202" r:id="rId200" display="https://gmatclub.com/forum/when-a-polygraph-test-is-judged-inconclusive-there-is-no-76590.html" xr:uid="{2014A1CE-0CC1-4097-B9F7-857AC4C2639C}"/>
    <hyperlink ref="D203" r:id="rId201" display="https://gmatclub.com/forum/when-demand-for-a-factory-s-products-is-high-more-136005.html" xr:uid="{7FD89FC3-2D3C-41A6-91AE-69B778C42EFC}"/>
    <hyperlink ref="D204" r:id="rId202" display="https://gmatclub.com/forum/when-limitations-were-in-effect-on-nuclear-arms-testing-people-tended-141065.html" xr:uid="{5F40D31F-E0C5-443C-B8E4-79E8FC06CCD8}"/>
    <hyperlink ref="D205" r:id="rId203" display="https://gmatclub.com/forum/which-of-following-most-logically-completes-the-argument-33561.html" xr:uid="{FFE6F204-203B-4D13-B912-F107BAD629F6}"/>
    <hyperlink ref="D206" r:id="rId204" display="https://gmatclub.com/forum/which-of-the-following-best-completes-the-passage-below-the-85864.html" xr:uid="{F0716DB7-F363-470E-9AB4-456C3A87848D}"/>
    <hyperlink ref="D207" r:id="rId205" display="https://gmatclub.com/forum/which-of-the-following-most-logically-completes-the-argument-136008.html" xr:uid="{2F767292-B332-4994-B814-D4395F5E20A2}"/>
    <hyperlink ref="D208" r:id="rId206" display="https://gmatclub.com/forum/which-of-the-following-most-logically-completes-the-argument-136790.html" xr:uid="{886B290A-C5D0-4BB5-8E81-FB6BDDCAFEDD}"/>
    <hyperlink ref="D209" r:id="rId207" display="https://gmatclub.com/forum/while-many-people-think-of-genetic-manipulation-of-food-136972.html" xr:uid="{0655025F-959C-42C3-BD89-FF3E30041537}"/>
    <hyperlink ref="D210" r:id="rId208" display="https://gmatclub.com/forum/with-employer-paid-training-workers-have-the-242404.html" xr:uid="{2488781B-1A73-4917-8AEE-3B48A41A0152}"/>
    <hyperlink ref="D211" r:id="rId209" display="https://gmatclub.com/forum/within-20-years-it-will-probably-be-possible-to-identify-the-40564.html" xr:uid="{CAB5A865-D5F0-4607-8A80-A177C490F51D}"/>
    <hyperlink ref="D212" r:id="rId210" display="https://gmatclub.com/forum/within-the-earth-s-core-which-is-iron-pressure-increases-with-depth-219329.html" xr:uid="{FC5C8C38-1020-4F84-85E1-3D03C8C6D490}"/>
    <hyperlink ref="D213" r:id="rId211" display="https://gmatclub.com/forum/wood-smoke-contains-dangerous-toxins-that-cause-changes-in-45694.html" xr:uid="{E51BFD76-B2CA-4830-BFC3-A8115BE624C7}"/>
    <hyperlink ref="D214" r:id="rId212" display="https://gmatclub.com/forum/2016-og-a-study-of-ticket-sales-at-a-summer-theater-festival-found-th-202758.html" xr:uid="{960983F5-9E1E-449A-A929-6284BBA58CCE}"/>
    <hyperlink ref="D215" r:id="rId213" display="https://gmatclub.com/forum/a-certain-mayor-has-proposed-a-fee-of-five-dollars-per-day-on-private-67491.html" xr:uid="{ABEA3B71-4176-4CE4-BB6B-1F7B4FCE71E6}"/>
    <hyperlink ref="D216" r:id="rId214" display="https://gmatclub.com/forum/a-company-s-two-division-performed-with-remarkable-consistency-over-th-42283.html" xr:uid="{FC0D3328-7138-49CF-B74C-8B41CD676A0D}"/>
    <hyperlink ref="D217" r:id="rId215" display="https://gmatclub.com/forum/a-compelling-optical-illusion-called-the-illusion-of-66991.html" xr:uid="{0CC6505A-2D8F-4383-8828-F45352E67571}"/>
    <hyperlink ref="D218" r:id="rId216" display="https://gmatclub.com/forum/a-famous-singer-recently-won-a-lawsuit-against-an-75483.html" xr:uid="{6237C9F9-C049-422E-8AA6-DA549DD81481}"/>
    <hyperlink ref="D219" r:id="rId217" display="https://gmatclub.com/forum/a-major-network-news-organization-experienced-a-drop-in-136966.html" xr:uid="{5B0B708C-3F2A-44AB-A484-53C9C6808BE1}"/>
    <hyperlink ref="D220" r:id="rId218" display="https://gmatclub.com/forum/a-newly-discovered-painting-seems-to-be-the-work-of-201746.html" xr:uid="{232EE11B-9956-453E-87E4-27C4D726BC0A}"/>
    <hyperlink ref="D221" r:id="rId219" display="https://gmatclub.com/forum/a-photograph-of-the-night-sky-was-taken-with-the-camera-shutter-open-f-245501.html" xr:uid="{206A7151-FB9E-42E2-8967-58E5F05270F8}"/>
    <hyperlink ref="D222" r:id="rId220" display="https://gmatclub.com/forum/a-physically-active-lifestyle-has-been-shown-to-help-149982.html" xr:uid="{1E3A5DCA-8B45-4169-A328-FDBDD6CD9841}"/>
    <hyperlink ref="D223" r:id="rId221" display="https://gmatclub.com/forum/a-prominent-investor-who-holds-a-large-stake-in-the-burton-10451.html" xr:uid="{B1A2E114-97E4-454A-84C4-9C5982BD45BB}"/>
    <hyperlink ref="D224" r:id="rId222" display="https://gmatclub.com/forum/a-recent-spate-of-launching-and-operating-mishaps-with-television-sate-66914.html" xr:uid="{19D4F07E-4CE2-4682-A9B5-B2F7EDBD93EE}"/>
    <hyperlink ref="D225" r:id="rId223" display="https://gmatclub.com/forum/a-researcher-discovered-that-people-who-have-low-levels-116407.html" xr:uid="{31957B08-AB0F-41B6-A98B-6D801F7C9FCB}"/>
    <hyperlink ref="D226" r:id="rId224" display="https://gmatclub.com/forum/a-researcher-studying-drug-addicts-found-that-on-average-they-tend-35419.html" xr:uid="{DB8771E9-ED10-4B5A-A4E3-301BC6B616B3}"/>
    <hyperlink ref="D227" r:id="rId225" display="https://gmatclub.com/forum/a-study-compared-a-sample-of-swedish-people-older-than-75-who-needed-268504.html" xr:uid="{288CD202-DA6C-477A-A0C5-0C8929C154AF}"/>
    <hyperlink ref="D228" r:id="rId226" display="https://gmatclub.com/forum/a-two-year-study-beginning-in-1977-found-that-among-85-year-old-peopl-268688.html" xr:uid="{ABD71E22-1B44-4A4D-B17A-EAC8E1F285F4}"/>
    <hyperlink ref="D229" r:id="rId227" display="https://gmatclub.com/forum/according-to-the-tristate-transportation-authority-making-certain-imp-113718.html" xr:uid="{92D7D32D-5841-4452-B72B-65B9D9418906}"/>
    <hyperlink ref="D230" r:id="rId228" display="https://gmatclub.com/forum/advanced-cr-hermit-thrush-og-201809.html" xr:uid="{A1263A12-F693-493D-9FFE-2A1B5C0C1291}"/>
    <hyperlink ref="D231" r:id="rId229" display="https://gmatclub.com/forum/advertisement-for-sinus-pain-three-out-of-four-hospitals-give-their-94110.html" xr:uid="{04092E0B-1B3E-4255-B29C-F321FCE0DA80}"/>
    <hyperlink ref="D232" r:id="rId230" display="https://gmatclub.com/forum/although-aspirin-has-been-proven-to-eliminate-moderate-fever-45670.html" xr:uid="{8AC44A31-8CB0-470C-9981-20BE6B05F0FC}"/>
    <hyperlink ref="D233" r:id="rId231" display="https://gmatclub.com/forum/although-migraine-headaches-are-believed-to-be-caused-by-food-allergie-181773.html" xr:uid="{52A92F5A-A130-41B0-AC06-87AF77010853}"/>
    <hyperlink ref="D234" r:id="rId232" display="https://gmatclub.com/forum/although-parapsychology-is-often-considered-a-pseudoscience-it-is-in-16043.html" xr:uid="{D45F9BEB-279F-4B76-AF6D-A70247B5DBEF}"/>
    <hyperlink ref="D235" r:id="rId233" display="https://gmatclub.com/forum/although-the-earliest-surviving-greek-inscriptions-written-in-an-alpha-82727.html" xr:uid="{7BFB20DA-B2C0-4150-BE3A-4483B6174983}"/>
    <hyperlink ref="D236" r:id="rId234" display="https://gmatclub.com/forum/an-unusually-severe-winter-occurred-in-europe-after-the-continent-was-65244.html" xr:uid="{D0649B49-C18E-42C6-AC77-56A42F3C28F3}"/>
    <hyperlink ref="D237" r:id="rId235" display="https://gmatclub.com/forum/aroca-city-currently-funds-its-public-schools-through-taxes-on-propert-237810.html" xr:uid="{1CB762FA-6E25-460A-AE8D-66131D831B9F}"/>
    <hyperlink ref="D238" r:id="rId236" display="https://gmatclub.com/forum/art-restorers-who-have-been-studying-the-factors-that-cause-renaissanc-161733.html" xr:uid="{E3398AB1-DB12-473F-BEC4-E935E0F946FB}"/>
    <hyperlink ref="D239" r:id="rId237" display="https://gmatclub.com/forum/as-a-construction-material-bamboo-is-as-strong-as-steel-and-135997.html" xr:uid="{EB23A9B4-943A-4882-9F65-56C73AD87671}"/>
    <hyperlink ref="D240" r:id="rId238" display="https://gmatclub.com/forum/automobile-dealers-advertisement-the-highway-traffic-8520.html" xr:uid="{41AE9A72-9517-4441-9807-FB9290AD3D93}"/>
    <hyperlink ref="D241" r:id="rId239" display="https://gmatclub.com/forum/bank-depositors-in-the-united-states-are-all-financially-63628.html" xr:uid="{546996A5-46A0-4AA8-9BAC-2C8D0E2A5146}"/>
    <hyperlink ref="D242" r:id="rId240" display="https://gmatclub.com/forum/biological-functions-of-many-plants-and-animals-vary-in-cycles-that-222386.html" xr:uid="{42CD70CF-463E-4653-B6D6-0C42CEE0F7B8}"/>
    <hyperlink ref="D243" r:id="rId241" display="https://gmatclub.com/forum/biologists-with-a-predilection-for-theory-have-tried-and-largely-faile-268523.html" xr:uid="{9B9DFEB0-F73F-4158-A202-DEA64BF4F69F}"/>
    <hyperlink ref="D244" r:id="rId242" display="https://gmatclub.com/forum/birds-have-been-said-to-be-descended-from-certain-birdlike-dinosaur-sp-220394.html" xr:uid="{16928C97-2DC2-4BFA-B323-AFBF54409C62}"/>
    <hyperlink ref="D245" r:id="rId243" display="https://gmatclub.com/forum/cheever-college-offers-several-online-courses-via-remote-113564.html" xr:uid="{21A85337-0090-43C7-B12A-34A76FA804C7}"/>
    <hyperlink ref="D246" r:id="rId244" display="https://gmatclub.com/forum/codex-berinensis-a-florentine-copy-of-an-ancient-roman-87532.html" xr:uid="{7BCAB5BD-F725-42BA-AF79-B07E4E29BD51}"/>
    <hyperlink ref="D247" r:id="rId245" display="https://gmatclub.com/forum/commentator-the-theory-of-trade-retaliation-states-that-7864.html" xr:uid="{5C5917AD-25E1-4FB3-8518-A9990B48BE41}"/>
    <hyperlink ref="D248" r:id="rId246" display="https://gmatclub.com/forum/community-activist-if-morganville-wants-to-keep-its-central-81304.html" xr:uid="{C8350B84-5F1E-40EB-9101-4CE2DA0A632A}"/>
    <hyperlink ref="D249" r:id="rId247" display="https://gmatclub.com/forum/corporate-officers-and-directors-commonly-buy-and-sell-for-their-own-232763.html" xr:uid="{92885937-30BD-438C-AAE2-85491CCB7C95}"/>
    <hyperlink ref="D250" r:id="rId248" display="https://gmatclub.com/forum/cr-challenge-question-beach-city-airport-og-201652.html" xr:uid="{43AFC349-2648-4781-B8DA-5C3475CB7EF3}"/>
    <hyperlink ref="D251" r:id="rId249" display="https://gmatclub.com/forum/davison-river-farmers-are-currently-deciding-between-78177.html" xr:uid="{7C457C58-6A07-4826-A72F-688D1E538813}"/>
    <hyperlink ref="D252" r:id="rId250" display="https://gmatclub.com/forum/debater-the-average-amount-of-overtime-per-month-worked-by-135640.html" xr:uid="{60150305-628D-4D60-B479-335D4185BAD6}"/>
    <hyperlink ref="D253" r:id="rId251" display="https://gmatclub.com/forum/defense-department-analysts-worry-that-the-ability-of-the-united-state-65590.html" xr:uid="{40901CF9-D447-4B64-8010-51F264CDA9B3}"/>
    <hyperlink ref="D254" r:id="rId252" display="https://gmatclub.com/forum/economist-the-price-of-tap-water-in-our-region-should-be-raised-drast-241543.html" xr:uid="{F66666C6-68DF-4EC5-AC51-ADCCC8B2F7DA}"/>
    <hyperlink ref="D255" r:id="rId253" display="https://gmatclub.com/forum/editorial-an-arrest-made-by-a-midville-police-officer-is-pr-62724.html" xr:uid="{164B3807-61AC-4242-B98B-0B1ADCD25CB6}"/>
    <hyperlink ref="D256" r:id="rId254" display="https://gmatclub.com/forum/editorial-consumers-in-north-america-think-that-by-drinking-frozen-co-242652.html" xr:uid="{F640743A-67F2-4F05-A378-3A5EEBEF810C}"/>
    <hyperlink ref="D257" r:id="rId255" display="https://gmatclub.com/forum/editorial-the-roof-of-northtown-council-s-equipment-storage-48863.html" xr:uid="{CA5E080E-CE28-4127-ABFA-53EC5FE72CB0}"/>
    <hyperlink ref="D258" r:id="rId256" display="https://gmatclub.com/forum/environmentalist-the-commissioner-of-the-fish-and-game-88326.html" xr:uid="{4001B0B6-1D8F-48C2-ABDA-D02C161AB82D}"/>
    <hyperlink ref="D259" r:id="rId257" display="https://gmatclub.com/forum/established-companies-concentrate-on-defending-what-they-already-have-232631.html" xr:uid="{957F98E9-237C-4FE5-812E-B108A5312969}"/>
    <hyperlink ref="D260" r:id="rId258" display="https://gmatclub.com/forum/excavation-of-the-ancient-city-of-kourion-on-the-island-of-79679.html" xr:uid="{1FC3F124-07FE-4927-A3B6-8AA5147A407F}"/>
    <hyperlink ref="D261" r:id="rId259" display="https://gmatclub.com/forum/exposure-to-certain-chemicals-commonly-used-in-elementary-schools-28474.html" xr:uid="{5D9C7C38-27D9-401B-B961-F4CF9D6385E0}"/>
    <hyperlink ref="D262" r:id="rId260" display="https://gmatclub.com/forum/fact-1-television-advertising-is-becoming-less-effective-the-proport-88893.html" xr:uid="{E61C3A6A-4A3A-4CC8-98DA-FCF817D7DA40}"/>
    <hyperlink ref="D263" r:id="rId261" display="https://gmatclub.com/forum/farmer-worldwide-just-three-grain-crops-rice-wheat-and-corn-accoun-268511.html" xr:uid="{97EDCC6E-CCAB-4F3C-9659-18DB49D937A0}"/>
    <hyperlink ref="D264" r:id="rId262" display="https://gmatclub.com/forum/fast-food-restaurants-make-up-45-percent-of-all-restaurants-in-cantari-220525.html" xr:uid="{04A9B63B-388B-428D-AE27-054FA27DC9CC}"/>
    <hyperlink ref="D265" r:id="rId263" display="https://gmatclub.com/forum/feline-and-human-skelton-201252.html" xr:uid="{600F5497-EBA6-42E2-93AA-591EE3B16A1B}"/>
    <hyperlink ref="D266" r:id="rId264" display="https://gmatclub.com/forum/film-director-it-is-true-that-certain-characters-and-plot-155794.html" xr:uid="{5F7B32F5-9BE8-40DB-A0C8-E1840F855F1C}"/>
    <hyperlink ref="D267" r:id="rId265" display="https://gmatclub.com/forum/firms-adopting-profit-related-pay-prp-contracts-pay-wages-114923.html" xr:uid="{26201B72-EEDF-418A-9523-9253C10E6EF2}"/>
    <hyperlink ref="D268" r:id="rId266" display="https://gmatclub.com/forum/from-june-through-august-1987-premiere-airlines-had-the-132292.html" xr:uid="{0DA54D45-04D1-4443-9607-BE95FED8075D}"/>
    <hyperlink ref="D269" r:id="rId267" display="https://gmatclub.com/forum/generally-scientists-enter-their-field-with-the-goal-of-61399.html" xr:uid="{708E6C69-714D-47E7-BAD8-13CD6C92492E}"/>
    <hyperlink ref="D270" r:id="rId268" display="https://gmatclub.com/forum/gortland-has-long-been-narrowly-self-sufficient-in-both-grain-and-meat-12544.html" xr:uid="{4CF1B386-150A-426A-8EC3-2889570F9D36}"/>
    <hyperlink ref="D271" r:id="rId269" display="https://gmatclub.com/forum/hotco-oil-burners-designed-to-be-used-in-asphalt-plants-94191.html" xr:uid="{356F6A7E-171F-4BD3-865D-31302886F5F5}"/>
    <hyperlink ref="D272" r:id="rId270" display="https://gmatclub.com/forum/if-there-is-an-oil-supply-disruption-resulting-in-higher-11203.html" xr:uid="{880307CC-760E-41D4-AC70-2CB2834F417B}"/>
    <hyperlink ref="D273" r:id="rId271" display="https://gmatclub.com/forum/in-1987-sinusitis-was-the-most-common-chronic-medical-26179.html" xr:uid="{D7CFA8A3-B09B-44A4-BAE3-105172108DA9}"/>
    <hyperlink ref="D274" r:id="rId272" display="https://gmatclub.com/forum/in-an-experiment-volunteers-walked-individually-through-a-dark-aband-221735.html" xr:uid="{9B81A116-8F22-4E24-AB3C-EB5C8B36DEDD}"/>
    <hyperlink ref="D275" r:id="rId273" display="https://gmatclub.com/forum/in-order-to-withstand-tidal-currents-juvenile-horseshoe-98217.html" xr:uid="{E58CD75D-8BFD-4EBC-B3D7-964883F7AEEA}"/>
    <hyperlink ref="D276" r:id="rId274" display="https://gmatclub.com/forum/in-setting-environmental-standards-for-industry-and-others-to-meet-it-221518.html" xr:uid="{2D5BFCD6-77B6-4669-8596-7C6AF93B643E}"/>
    <hyperlink ref="D277" r:id="rId275" display="https://gmatclub.com/forum/increased-use-of-incineration-is-sometimes-advocated-as-a-safe-way-to-201149.html" xr:uid="{7AE386B4-1F2F-4549-9E8A-1067DDD918C1}"/>
    <hyperlink ref="D278" r:id="rId276" display="https://gmatclub.com/forum/insurance-company-x-is-considering-issuing-a-new-policy-to-cover-252420.html" xr:uid="{3A17B3E6-E3AC-414E-926E-85173D616B06}"/>
    <hyperlink ref="D279" r:id="rId277" display="https://gmatclub.com/forum/journalist-in-late-1994-the-present-government-of-the-republic-of-97994.html" xr:uid="{5256DAA2-8F12-4F30-8209-3F229EE74E4A}"/>
    <hyperlink ref="D280" r:id="rId278" display="https://gmatclub.com/forum/journalist-well-known-businessman-arnold-bergeron-has-long-9689.html" xr:uid="{DD4BFC94-A094-4575-BAA6-E43D6EB59B8B}"/>
    <hyperlink ref="D281" r:id="rId279" display="https://gmatclub.com/forum/last-year-the-rate-of-in-ation-was-1-2-percent-but-for-the-current-137315.html" xr:uid="{E5D58398-873F-4228-8389-72DDF5CC2A82}"/>
    <hyperlink ref="D282" r:id="rId280" display="https://gmatclub.com/forum/laws-requiring-the-use-of-headlights-during-daylight-hours-18706.html" xr:uid="{596C63AF-934D-467F-B021-E1883CDDB6BB}"/>
    <hyperlink ref="D283" r:id="rId281" display="https://gmatclub.com/forum/life-expectancy-is-the-average-age-at-death-of-the-entire-143829.html" xr:uid="{2021FDD4-3376-4F83-8715-5FFC30B452CE}"/>
    <hyperlink ref="D284" r:id="rId282" display="https://gmatclub.com/forum/low-income-families-are-often-unable-to-afford-as-much-child-58541.html" xr:uid="{3C7464D4-C9A3-4C72-A1F8-0193A91129B4}"/>
    <hyperlink ref="D285" r:id="rId283" display="https://gmatclub.com/forum/manufacturers-sometimes-discount-the-price-of-a-product-to-64132.html" xr:uid="{145B6BC3-6457-40DD-9195-CC632FCA5BD4}"/>
    <hyperlink ref="D286" r:id="rId284" display="https://gmatclub.com/forum/manufacturing-plants-in-arundia-have-recently-been-acquired-in-241441.html" xr:uid="{E7FBE5E6-1E10-4719-AB29-6765D25824F9}"/>
    <hyperlink ref="D287" r:id="rId285" display="https://gmatclub.com/forum/many-athletes-inhale-pure-oxygen-after-exercise-in-an-attempt-to-incre-220390.html" xr:uid="{AE56F539-8FA1-404B-B697-7548B44CE19C}"/>
    <hyperlink ref="D288" r:id="rId286" display="https://gmatclub.com/forum/many-institutions-of-higher-education-suffer-declining-118857.html" xr:uid="{E1A1A1AB-30AC-4DA9-A963-EEB880DF9DCA}"/>
    <hyperlink ref="D289" r:id="rId287" location="p605081" display="https://gmatclub.com/forum/many-people-argue-that-tobacco-advertising-plays-a-crucial-role-in-cau-90765.html - p605081" xr:uid="{5AB0FCB3-969A-4D8B-841D-BF4C0941B6D0}"/>
    <hyperlink ref="D290" r:id="rId288" display="https://gmatclub.com/forum/many-people-suffer-an-allergic-reaction-to-certain-25973.html" xr:uid="{39BAE528-F3A5-42AE-A42A-E48944FE9E67}"/>
    <hyperlink ref="D291" r:id="rId289" display="https://gmatclub.com/forum/mayor-in-each-of-the-past-five-years-the-city-has-cut-school-funding-89507.html" xr:uid="{567D7D55-A882-46E7-8E1C-4B08E4B18444}"/>
    <hyperlink ref="D292" r:id="rId290" display="https://gmatclub.com/forum/meat-from-chickens-contaminated-with-salmonella-bacteria-can-cause-ser-214193.html" xr:uid="{270D836B-EC44-448A-A71B-BB80C163A581}"/>
    <hyperlink ref="D293" r:id="rId291" display="https://gmatclub.com/forum/meteorite-explosions-in-the-earth-s-atmosphere-as-large-as-44129.html" xr:uid="{3F908346-1A24-4BF2-B996-456AF4879C12}"/>
    <hyperlink ref="D294" r:id="rId292" display="https://gmatclub.com/forum/microbiologist-a-lethal-strain-of-salmonella-recently-showed-up-in-a-221739.html" xr:uid="{DF4998AE-BF7D-4224-8E5C-F5910827C5DD}"/>
    <hyperlink ref="D295" r:id="rId293" display="https://gmatclub.com/forum/most-archaeologists-have-held-that-people-first-reached-the-67404.html" xr:uid="{13173CA4-1BCF-4D16-B187-4AE52BF02D59}"/>
    <hyperlink ref="D296" r:id="rId294" display="https://gmatclub.com/forum/most-banks-that-issue-credit-cards-charge-interest-rates-on-credit-car-268666.html" xr:uid="{A632E4A8-4078-4BB8-AC2B-4B3CDC59B5C8}"/>
    <hyperlink ref="D297" r:id="rId295" display="https://gmatclub.com/forum/n-the-past-the-country-of-malvernia-has-relied-heavily-on-imported-oil-197968.html" xr:uid="{FA150C07-1381-4770-B755-85A6E5A1DCCA}"/>
    <hyperlink ref="D298" r:id="rId296" display="https://gmatclub.com/forum/near-chicago-a-newly-built-hydroponic-spinach-factory-159971.html" xr:uid="{13EC422D-6589-41A6-97FE-E8D942FACF9E}"/>
    <hyperlink ref="D299" r:id="rId297" display="https://gmatclub.com/forum/newsletter-a-condominium-generally-offers-more-value-for-its-cost-221744.html" xr:uid="{26C96F57-B0E6-4D0F-856E-3B15232E49EB}"/>
    <hyperlink ref="D300" r:id="rId298" display="https://gmatclub.com/forum/normally-the-pineal-gland-governs-a-person-s-sleep-wake-134850.html" xr:uid="{E9C285FD-AEDC-4FA5-B1D3-33274B5E30ED}"/>
    <hyperlink ref="D301" r:id="rId299" display="https://gmatclub.com/forum/og-2016-demand-for-electricity-204242.html" xr:uid="{6717E571-E6AF-4F1F-A575-A0F359F0C19C}"/>
    <hyperlink ref="D302" r:id="rId300" display="https://gmatclub.com/forum/og-verbal-review-2016-some-dairy-farmers-in-the-province-of-takandia-w-200305.html" xr:uid="{CCE1D612-5140-4F46-BE6C-E7F9235A634E}"/>
    <hyperlink ref="D303" r:id="rId301" display="https://gmatclub.com/forum/one-variety-of-partially-biodegradable-plastic-beverage-30451.html" xr:uid="{8D80DC87-7AD3-46A5-9089-0C03783F5ED3}"/>
    <hyperlink ref="D304" r:id="rId302" display="https://gmatclub.com/forum/parland-s-alligator-population-has-been-declining-in-recent-87511.html" xr:uid="{BE4D9213-2832-4806-BBB1-8DB035560BA1}"/>
    <hyperlink ref="D305" r:id="rId303" display="https://gmatclub.com/forum/parland-s-alligator-population-has-been-declining-in-recent-years-ver1-258984.html" xr:uid="{0464C131-0B4A-4268-9FDC-4DC30D5D0B52}"/>
    <hyperlink ref="D306" r:id="rId304" display="https://gmatclub.com/forum/political-advertisement-mayor-delmont-s-critics-complain-240605.html" xr:uid="{0C944259-4BCF-462B-AA9B-DE3BC30DAE3D}"/>
    <hyperlink ref="D307" r:id="rId305" display="https://gmatclub.com/forum/proponents-of-the-recently-introduced-tax-on-sales-of-new-luxury-boats-241472.html" xr:uid="{AC629A69-51CA-4B4D-BE9D-84AC91CB4F1E}"/>
    <hyperlink ref="D308" r:id="rId306" display="https://gmatclub.com/forum/archaeologists-working-in-the-andes-mountains-recently-excavated-a-bur-242650.html" xr:uid="{69DF500C-94C1-4F35-A008-B55C564B1848}"/>
    <hyperlink ref="D309" r:id="rId307" display="https://gmatclub.com/forum/qotd-pro-tect-insurance-company-has-recently-been-248803.html" xr:uid="{9A0A6F3D-782A-4576-875C-2C523050C6CF}"/>
    <hyperlink ref="D310" r:id="rId308" display="https://gmatclub.com/forum/while-the-total-enrollment-of-public-elementary-and-secondary-schools-242651.html" xr:uid="{AEE17FB0-5E75-4FED-8FEF-44CB890EA923}"/>
    <hyperlink ref="D311" r:id="rId309" display="https://gmatclub.com/forum/rats-injected-with-morphine-exhibit-decreased-activity-of-the-immune-214874.html" xr:uid="{654D3AA8-69E9-4366-B81B-BDD345C8B7B2}"/>
    <hyperlink ref="D312" r:id="rId310" display="https://gmatclub.com/forum/rye-sown-in-the-fall-and-plowed-into-the-soil-in-early-82738.html" xr:uid="{417F6685-D95B-4A0F-AE7C-80A7D32EF7DB}"/>
    <hyperlink ref="D313" r:id="rId311" display="https://gmatclub.com/forum/scientists-have-modified-feed-corn-genetically-209871.html" xr:uid="{5FEA1DAA-DC7D-4552-B9E7-9D1B8227F491}"/>
    <hyperlink ref="D314" r:id="rId312" display="https://gmatclub.com/forum/since-the-routine-use-of-antibiotics-can-give-rise-to-resistant-84205.html" xr:uid="{D7D32B5E-838C-418D-971F-5B693FAAC5DC}"/>
    <hyperlink ref="D315" r:id="rId313" display="https://gmatclub.com/forum/snowmaking-machines-work-by-spraying-a-mist-that-freezes-136977.html" xr:uid="{8D942DD2-E090-46FD-802E-7DF0C734C6B0}"/>
    <hyperlink ref="D316" r:id="rId314" display="https://gmatclub.com/forum/some-economists-view-the-kennedy-johnson-tax-cut-of-1964-which-radica-218826.html" xr:uid="{C2E47549-4398-435F-99C3-2D2F0CA1829E}"/>
    <hyperlink ref="D317" r:id="rId315" display="https://gmatclub.com/forum/some-people-have-questioned-the-judge-s-objectivity-in-cases-of-sex-114401.html" xr:uid="{994686AF-85A4-4D1F-B844-1607B9E01F5A}"/>
    <hyperlink ref="D318" r:id="rId316" display="https://gmatclub.com/forum/sviatovin-is-a-medieval-moringian-text-whose-author-and-136788.html" xr:uid="{FCD990D8-FB18-4C93-BD94-622E1B51B6B9}"/>
    <hyperlink ref="D319" r:id="rId317" display="https://gmatclub.com/forum/the-air-quality-board-recently-informed-coffee-roast-a-small-coffee-220388.html" xr:uid="{505AFE61-1D2F-40CA-9A9B-BCD6B024C690}"/>
    <hyperlink ref="D320" r:id="rId318" display="https://gmatclub.com/forum/the-amount-of-time-it-takes-for-most-of-a-worker-s-39565.html" xr:uid="{6D476EE6-1DAA-41EB-99CC-0742063890C5}"/>
    <hyperlink ref="D321" r:id="rId319" display="https://gmatclub.com/forum/the-city-of-workney-in-raising-bus-fares-from-1-00-to-1-25-propose-271655.html" xr:uid="{88D723A8-9F02-4E60-AB5C-1C8AD3B5ACA9}"/>
    <hyperlink ref="D322" r:id="rId320" display="https://gmatclub.com/forum/the-difference-in-average-annual-income-in-favor-of-employees-who-have-220521.html" xr:uid="{0ADA82AD-888A-44F7-A404-5EDEF9BE35A5}"/>
    <hyperlink ref="D323" r:id="rId321" display="https://gmatclub.com/forum/the-earliest-mayan-pottery-found-at-colha-in-belize-is-about-94297.html" xr:uid="{DC0B08F9-35B2-4146-8968-437C21DB2E1D}"/>
    <hyperlink ref="D324" r:id="rId322" display="https://gmatclub.com/forum/the-fewer-restrictions-there-are-on-the-advertising-of-legal-33526.html" xr:uid="{A826C8BB-2F2D-4FB9-A4D8-03205D8EE0A8}"/>
    <hyperlink ref="D325" r:id="rId323" display="https://gmatclub.com/forum/the-figures-in-portraits-by-the-spanish-painter-el-greco-107298.html" xr:uid="{AA55B887-B156-421F-9BCC-0A2ACF45B704}"/>
    <hyperlink ref="D326" r:id="rId324" display="https://gmatclub.com/forum/the-growing-popularity-of-computer-based-activities-was-q1-13225.html" xr:uid="{A60B7276-AD17-4B53-BBE0-76490FC835C0}"/>
    <hyperlink ref="D327" r:id="rId325" display="https://gmatclub.com/forum/the-heavy-traffic-in-masana-is-a-growing-drain-on-the-city-s-economy-242147.html" xr:uid="{2872DB32-90E8-4621-8E22-1D7746FBEC7F}"/>
    <hyperlink ref="D328" r:id="rId326" display="https://gmatclub.com/forum/the-imposition-of-quotas-limiting-imported-steel-will-not-help-the-big-75951.html" xr:uid="{99810E37-80F0-44C2-BF30-3BCBC2E7ACC7}"/>
    <hyperlink ref="D329" r:id="rId327" display="https://gmatclub.com/forum/the-kinds-of-hand-and-wrist-injuries-that-result-from-extended-242144.html" xr:uid="{AF6FC28A-BDDF-46AF-8463-881F95CA57A6}"/>
    <hyperlink ref="D330" r:id="rId328" display="https://gmatclub.com/forum/the-number-of-people-diagnosed-as-having-a-certain-intestinal-disease-103235.html" xr:uid="{FB5D7649-2370-4D7B-8B07-2A05AA4DCECA}"/>
    <hyperlink ref="D331" r:id="rId329" display="https://gmatclub.com/forum/the-percentage-of-households-with-an-annual-income-of-more-9003.html" xr:uid="{B511CC4F-E721-48E6-BD62-B4672979F951}"/>
    <hyperlink ref="D332" r:id="rId330" display="https://gmatclub.com/forum/the-program-to-control-the-entry-of-illegal-drugs-into-the-assumption-40362.html" xr:uid="{F005DC58-ECCC-45AF-91A4-30CD5AAB5C2B}"/>
    <hyperlink ref="D333" r:id="rId331" display="https://gmatclub.com/forum/the-tobacco-industry-is-still-profitable-and-projections-are-that-it-12457.html" xr:uid="{D5FE9DB9-7C24-42E9-B00B-FB349F991BFD}"/>
    <hyperlink ref="D334" r:id="rId332" display="https://gmatclub.com/forum/the-use-of-growth-promoting-antibiotics-in-hog-farming-can-weaken-241925.html" xr:uid="{2C85FAE5-0E2E-4DDA-9F95-DD1E533ACB9A}"/>
    <hyperlink ref="D335" r:id="rId333" display="https://gmatclub.com/forum/to-persuade-consumers-to-buy-its-personal-computers-for-home-use-173589.html" xr:uid="{B3E29FFF-57DA-4DCC-9EFF-E76D09EFB98F}"/>
    <hyperlink ref="D336" r:id="rId334" display="https://gmatclub.com/forum/to-protect-certain-fledgling-industries-the-government-of-country-z-b-12491.html" xr:uid="{B6F14A2B-D8F1-4711-91E4-CCB35A44050B}"/>
    <hyperlink ref="D337" r:id="rId335" display="https://gmatclub.com/forum/traditionally-decision-making-by-managers-that-is-reasoned-36541.html" xr:uid="{7A5C245A-CC64-43A2-AC2B-1EEAAF3D762D}"/>
    <hyperlink ref="D338" r:id="rId336" display="https://gmatclub.com/forum/transnational-cooperation-among-corporations-is-experiencing-a-model-232639.html" xr:uid="{4EFF58F2-9C49-4ACD-A113-AAF7EE81E843}"/>
    <hyperlink ref="D339" r:id="rId337" display="https://gmatclub.com/forum/treatment-for-hypertension-forestalls-certain-medical-expenses-by-63685.html" xr:uid="{79E5B442-ECFB-4610-B982-AF49FB90B6EC}"/>
    <hyperlink ref="D340" r:id="rId338" display="https://gmatclub.com/forum/tricky-keith-compliance-with-new-government-regulations-94214.html" xr:uid="{877E82C7-5BB6-4796-AEE6-B9B6B8D88140}"/>
    <hyperlink ref="D341" r:id="rId339" display="https://gmatclub.com/forum/typically-during-thunderstorms-most-lightning-strikes-carry-a-negative-241638.html" xr:uid="{9D9D07AC-BA50-473A-A64E-48019EDCD81D}"/>
    <hyperlink ref="D342" r:id="rId340" display="https://gmatclub.com/forum/united-states-hospitals-have-traditionally-relied-primarily-on-revenue-193548.html" xr:uid="{705696F4-4B85-4316-9216-D1D4E4A085D9}"/>
    <hyperlink ref="D343" r:id="rId341" display="https://gmatclub.com/forum/united-states-politician-although-the-amount-of-united-states-goods-268681.html" xr:uid="{70652EA3-F106-452D-A78C-01B25933A0D4}"/>
    <hyperlink ref="D344" r:id="rId342" display="https://gmatclub.com/forum/urban-planner-when-a-city-loses-population-due-to-migration-property-241639.html" xr:uid="{86DDABD4-3100-4B4D-BB0C-3C29B35654D7}"/>
    <hyperlink ref="D345" r:id="rId343" display="https://gmatclub.com/forum/verbal-review-16-ed-if-our-museum-lends-venus-to-the-hart-institute-209088.html" xr:uid="{2AA5829F-3020-4187-86D8-24488C826E56}"/>
    <hyperlink ref="D346" r:id="rId344" display="https://gmatclub.com/forum/when-mercury-vapor-streetlights-are-used-in-areas-inhabited-by-insect-209198.html" xr:uid="{F2EDFB86-438B-4A7F-8487-C507A3693CA4}"/>
    <hyperlink ref="D347" r:id="rId345" display="https://gmatclub.com/forum/when-officials-in-tannersburg-released-their-plan-to-widen-the-city-s-221754.html" xr:uid="{5C88A883-7BE3-4FED-8CDF-955538F242B8}"/>
    <hyperlink ref="D348" r:id="rId346" display="https://gmatclub.com/forum/when-there-is-less-rainfall-than-normal-the-water-level-of-135209.html" xr:uid="{6319A0E4-4BE3-4990-BBEC-568EAC72550E}"/>
    <hyperlink ref="D349" r:id="rId347" display="https://gmatclub.com/forum/when-trying-to-identify-new-technologies-that-promise-to-35386.html" xr:uid="{ADB33709-2452-4B06-9FA2-981A4FF37E64}"/>
    <hyperlink ref="D350" r:id="rId348" display="https://gmatclub.com/forum/which-of-the-flowing-most-logically-completes-the-argument-87798.html" xr:uid="{B2DC3738-9F8A-4A24-B20A-836ECB014E1A}"/>
    <hyperlink ref="D351" r:id="rId349" display="https://gmatclub.com/forum/which-of-the-following-best-completes-the-passage-below-89443.html" xr:uid="{D8436DEF-ED22-499D-8FAB-C78FBBBD84CD}"/>
    <hyperlink ref="D352" r:id="rId350" display="https://gmatclub.com/forum/which-of-the-following-most-logically-completes-the-143975.html" xr:uid="{026AFE6B-C527-4D3F-8A7C-92FFAFDE5B91}"/>
    <hyperlink ref="D353" r:id="rId351" display="https://gmatclub.com/forum/which-of-the-following-most-logically-completes-the-85272.html" xr:uid="{2910D1ED-8036-490D-B810-05FF724FA190}"/>
    <hyperlink ref="D354" r:id="rId352" display="https://gmatclub.com/forum/which-of-the-following-most-logically-completes-the-argument-75869.html" xr:uid="{98FD3C7C-FC79-48F6-BBC8-B99FEC21FDAE}"/>
    <hyperlink ref="D355" r:id="rId353" display="https://gmatclub.com/forum/which-of-the-following-most-logically-completes-the-passage-136429.html" xr:uid="{AB7B4E06-3773-44C9-A2E6-6778F9009CEB}"/>
    <hyperlink ref="D356" r:id="rId354" display="https://gmatclub.com/forum/which-of-the-following-most-logically-completes-the-passage-136432.html" xr:uid="{C7F1A86F-1C61-4DE5-8423-E1372748CCA1}"/>
    <hyperlink ref="D357" r:id="rId355" display="https://gmatclub.com/forum/with-emergence-of-biotechnology-companies-it-was-feared-that-they-100418.html" xr:uid="{9202DFC3-A573-4629-BE95-0361DEC1BDAD}"/>
    <hyperlink ref="D358" r:id="rId356" display="https://gmatclub.com/forum/2016-og-although-the-school-would-receive-financial-benefits-if-it-ha-202757.html" xr:uid="{4D483C27-6955-4A54-BA90-7DC089CFFFBA}"/>
    <hyperlink ref="D359" r:id="rId357" display="https://gmatclub.com/forum/a-company-plans-to-develop-a-prototype-weeding-machine-that-17600.html" xr:uid="{8F58CBC3-79DA-4618-A668-6376B5E07D80}"/>
    <hyperlink ref="D360" r:id="rId358" display="https://gmatclub.com/forum/a-factory-was-trying-out-a-new-process-for-producing-one-of-its-produc-154309.html" xr:uid="{E03CA52E-55FA-44F0-950B-EC6F2D369D7B}"/>
    <hyperlink ref="D361" r:id="rId359" display="https://gmatclub.com/forum/a-greater-number-of-newspapers-are-sold-in-town-s-than-in-town-t-42107.html" xr:uid="{CA37C0A0-F751-4D56-B3D8-73AF016F0E2F}"/>
    <hyperlink ref="D362" r:id="rId360" display="https://gmatclub.com/forum/a-newly-discovered-painting-on-wooden-panel-by-michelangelo-32998.html" xr:uid="{6411E972-C336-4D28-B1C8-A2B20B061F12}"/>
    <hyperlink ref="D363" r:id="rId361" display="https://gmatclub.com/forum/a-product-that-represents-a-clear-technological-advance-over-competing-157880.html" xr:uid="{776AA4D4-F19F-4370-8390-5D17A01B9608}"/>
    <hyperlink ref="D364" r:id="rId362" display="https://gmatclub.com/forum/a-year-ago-dietz-foods-launched-a-yearlong-advertising-90202.html" xr:uid="{4589F343-5A31-4522-A0DC-8EA8EDB6B67C}"/>
    <hyperlink ref="D365" r:id="rId363" display="https://gmatclub.com/forum/according-to-the-last-pre-election-poll-in-whippleton-241367.html" xr:uid="{29A5911A-2070-4AED-933B-2B202A60C887}"/>
    <hyperlink ref="D366" r:id="rId364" display="https://gmatclub.com/forum/advacned-cr-mail-advertisement-201330.html" xr:uid="{5F701C4E-0CC8-41DA-BC07-B0AD70665C99}"/>
    <hyperlink ref="D367" r:id="rId365" display="https://gmatclub.com/forum/advertisement-today-s-customers-expect-high-quality-every-advance-in-75439.html" xr:uid="{E3340FD5-6369-431B-BB2A-9E157E354544}"/>
    <hyperlink ref="D368" r:id="rId366" display="https://gmatclub.com/forum/although-the-discount-stores-in-goreville-s-central-shopping-district-50052.html" xr:uid="{2206B9AD-7529-430A-9191-785A437AFE73}"/>
    <hyperlink ref="D369" r:id="rId367" display="https://gmatclub.com/forum/asthma-a-chronic-breathing-disorder-is-significantly-more-common-tod-242553.html" xr:uid="{6850232D-BCD3-4FFE-81C4-2DD6C3463125}"/>
    <hyperlink ref="D370" r:id="rId368" display="https://gmatclub.com/forum/at-a-recent-conference-on-environmental-threats-to-the-north-53635.html" xr:uid="{76D5A43E-685C-4726-8F15-768805482A27}"/>
    <hyperlink ref="D371" r:id="rId369" display="https://gmatclub.com/forum/between-1980-and-2000-the-sea-otter-population-of-the-aleutian-islands-202574.html" xr:uid="{38D423C8-1645-4CF6-8F10-BCF2AD1CF014}"/>
    <hyperlink ref="D372" r:id="rId370" display="https://gmatclub.com/forum/bf-aroca-city-16329.html" xr:uid="{647FBFCB-FCC4-495E-9F43-659F484C6FD6}"/>
    <hyperlink ref="D373" r:id="rId371" display="https://gmatclub.com/forum/biometric-access-control-systems-those-using-fingerprints-voice-print-68644.html" xr:uid="{7B0A7402-1FA7-4BE2-803C-3679CE223559}"/>
    <hyperlink ref="D374" r:id="rId372" display="https://gmatclub.com/forum/budget-constraints-have-made-police-officials-consider-reassigning-a-204157.html" xr:uid="{158981DF-5724-4D76-841A-5F7889F8ECD8}"/>
    <hyperlink ref="D375" r:id="rId373" display="https://gmatclub.com/forum/colorless-diamonds-can-command-high-prices-as-gemstones-a-type-of-les-201164.html" xr:uid="{0A488D72-F092-435F-9200-C7F10E963896}"/>
    <hyperlink ref="D376" r:id="rId374" display="https://gmatclub.com/forum/commemorative-plaques-cast-from-brass-are-a-characteristic-art-form-of-221749.html" xr:uid="{819B19B2-4DE4-4D25-B4DC-4DB04A126290}"/>
    <hyperlink ref="D377" r:id="rId375" display="https://gmatclub.com/forum/country-x-s-recent-stock-trading-scandal-should-not-diminish-investors-241633.html" xr:uid="{12D6E48A-65F8-48F0-B9EE-399280F34EF8}"/>
    <hyperlink ref="D378" r:id="rId376" display="https://gmatclub.com/forum/delta-products-inc-has-recently-switched-at-least-partly-131942.html" xr:uid="{6C9A2C2D-A753-4D0C-9872-C1F22EA743CC}"/>
    <hyperlink ref="D379" r:id="rId377" display="https://gmatclub.com/forum/during-the-second-world-war-about-375-000-civilians-died-in-the-unite-115185.html" xr:uid="{64770731-5F30-470A-9446-A878F428E57D}"/>
    <hyperlink ref="D380" r:id="rId378" display="https://gmatclub.com/forum/economist-paying-extra-for-fair-trade-coffee-coffee-labeled-with-the-241317.html" xr:uid="{2E6186D4-400C-4E3B-8158-87B53AC8A78F}"/>
    <hyperlink ref="D381" r:id="rId379" display="https://gmatclub.com/forum/enforcement-of-local-speed-limits-through-police-monitoring-has-proven-268503.html" xr:uid="{E3F8BFE8-0EBA-488F-BFE6-C30D283A45DC}"/>
    <hyperlink ref="D382" r:id="rId380" display="https://gmatclub.com/forum/guidebook-writer-have-visited-hotels-throughout-the-country-80358.html" xr:uid="{C6099EAF-EDE0-4177-B2A3-7FA37D30D8AA}"/>
    <hyperlink ref="D383" r:id="rId381" display="https://gmatclub.com/forum/historian-newton-developed-mathematical-concepts-and-techniques-that-248028.html" xr:uid="{819422E3-F964-462A-8234-D06D3765393A}"/>
    <hyperlink ref="D384" r:id="rId382" display="https://gmatclub.com/forum/humans-get-lyme-disease-from-infected-tick-205032.html" xr:uid="{ED28A5EC-6BE4-45A5-9439-1AF001F31482}"/>
    <hyperlink ref="D385" r:id="rId383" display="https://gmatclub.com/forum/in-response-to-viral-infection-the-immune-systems-of-mice-23564.html" xr:uid="{B83C5944-1DEB-4491-B46C-9A643527D965}"/>
    <hyperlink ref="D386" r:id="rId384" display="https://gmatclub.com/forum/in-response-to-viral-infection-the-immune-systems-of-mice-typically-271107.html" xr:uid="{E0A8038F-94FC-4F20-B5E1-1DFA9FE0D184}"/>
    <hyperlink ref="D387" r:id="rId385" display="https://gmatclub.com/forum/in-swartkans-territory-archaeologists-discovered-charred-bone-fragmen-138894.html" xr:uid="{C925EFAB-3A9B-4854-87C4-CB13CDE563E1}"/>
    <hyperlink ref="D388" r:id="rId386" display="https://gmatclub.com/forum/in-tests-for-pironoma-a-serious-disease-a-false-positive-result-137758.html" xr:uid="{1CD17F0D-AEC4-4F55-BA20-195688150606}"/>
    <hyperlink ref="D389" r:id="rId387" display="https://gmatclub.com/forum/in-the-country-of-veltria-the-past-two-years-broad-135998.html" xr:uid="{8F5356ED-FE61-435F-87AB-54B4C8D71E31}"/>
    <hyperlink ref="D390" r:id="rId388" display="https://gmatclub.com/forum/in-the-past-most-children-who-went-sledding-in-the-winter-70538.html" xr:uid="{96D446EC-646B-42BF-A2B3-E4D2C449D208}"/>
    <hyperlink ref="D391" r:id="rId389" display="https://gmatclub.com/forum/in-the-united-states-in-1986-the-average-rate-of-violent-137317.html" xr:uid="{87FC6818-33AA-4941-B467-914E62055D32}"/>
    <hyperlink ref="D392" r:id="rId390" display="https://gmatclub.com/forum/in-the-united-states-of-the-people-who-moved-from-as-we-136004.html" xr:uid="{381D2A29-C0A4-4EE7-B94B-C9AFAD295758}"/>
    <hyperlink ref="D393" r:id="rId391" display="https://gmatclub.com/forum/is-this-answer-key-from-og-correct-208210.html" xr:uid="{C8A480AC-6593-4598-B0D5-8FBDF14EDFA7}"/>
    <hyperlink ref="D394" r:id="rId392" display="https://gmatclub.com/forum/jay-of-course-there-are-many-good-reasons-to-support-the-expansion-of-241715.html" xr:uid="{FA7907BF-B917-4BDA-9D9A-A2B6C85BD12F}"/>
    <hyperlink ref="D395" r:id="rId393" display="https://gmatclub.com/forum/last-year-a-global-disturbance-of-weather-patterns-disrupted-204421.html" xr:uid="{DBEF44BB-32C8-4D4C-97CF-21D383DC5AA5}"/>
    <hyperlink ref="D396" r:id="rId394" display="https://gmatclub.com/forum/last-year-all-refuse-collected-by-shelbyville-city-services-9971.html" xr:uid="{51AC31BF-22B8-4D64-88CC-E030A6CB22A5}"/>
    <hyperlink ref="D397" r:id="rId395" display="https://gmatclub.com/forum/last-year-comfort-airlines-had-twice-as-many-delayed-flights-241913.html" xr:uid="{7FFF9275-83E3-41C8-A07D-1BEFF4D02975}"/>
    <hyperlink ref="D398" r:id="rId396" display="https://gmatclub.com/forum/leaf-beetles-damage-willow-trees-by-stripping-away-their-leaves-but-a-221753.html" xr:uid="{AA5766AA-EE0A-4915-91B7-73907F0A7317}"/>
    <hyperlink ref="D399" r:id="rId397" display="https://gmatclub.com/forum/many-gardeners-believe-that-the-variety-of-clematis-vine-that-is-most-202965.html" xr:uid="{843B89B4-BE4E-4427-85BD-896E584EF433}"/>
    <hyperlink ref="D400" r:id="rId398" display="https://gmatclub.com/forum/metal-rings-recently-excavated-form-seventh-century-20799.html" xr:uid="{550DC93E-BEA5-45ED-89C9-249F07FC5B5D}"/>
    <hyperlink ref="D401" r:id="rId399" display="https://gmatclub.com/forum/most-scholars-agree-that-king-alfred-a-d-849-899-personally-221644.html" xr:uid="{DFDCE344-6293-4D54-96CA-414B35CEE851}"/>
    <hyperlink ref="D402" r:id="rId400" display="https://gmatclub.com/forum/museums-that-house-renaissance-oil-paintings-typically-store-65365.html" xr:uid="{C3C7B7A3-7478-4054-9FC5-134FE0192857}"/>
    <hyperlink ref="D403" r:id="rId401" display="https://gmatclub.com/forum/newspaper-editors-should-not-allow-reporters-to-write-241368.html" xr:uid="{7794F1FC-5E13-44A6-8C1F-848E1AB90CAB}"/>
    <hyperlink ref="D404" r:id="rId402" display="https://gmatclub.com/forum/not-all-life-depends-on-energy-from-sunlight-microbial-life-67349.html" xr:uid="{682D0BAD-FF68-408C-9B62-643A4F764BEA}"/>
    <hyperlink ref="D405" r:id="rId403" display="https://gmatclub.com/forum/often-patients-with-ankle-fractures-that-are-stable-and-thus-do-not-16947.html" xr:uid="{2417DA6E-AB89-471D-9064-694C3473B4C6}"/>
    <hyperlink ref="D406" r:id="rId404" display="https://gmatclub.com/forum/og-16-verbal-review-for-over-two-centuries-no-one-had-207795.html" xr:uid="{C68923BD-37CD-4CE2-BD31-0442393FDDDD}"/>
    <hyperlink ref="D407" r:id="rId405" display="https://gmatclub.com/forum/og-17-in-stenland-many-workers-have-been-complaining-that-220495.html" xr:uid="{985B4F5E-05F8-41EE-8AA8-84A269B83C26}"/>
    <hyperlink ref="D408" r:id="rId406" display="https://gmatclub.com/forum/og-2016-to-reduce-waste-of-raw-materials-204215.html" xr:uid="{9354C80A-4E5F-4570-995C-0D545DC4C0D2}"/>
    <hyperlink ref="D409" r:id="rId407" display="https://gmatclub.com/forum/og-2016-voters-commonly-condemn-politicians-for-being-insincere-204218.html" xr:uid="{C4386196-4925-4DD1-9D1C-C62FD5F3739F}"/>
    <hyperlink ref="D410" r:id="rId408" display="https://gmatclub.com/forum/one-way-to-judge-the-performance-of-a-company-is-to-compare-22251.html" xr:uid="{88B4421B-0A92-4960-8261-9572C87A6AEB}"/>
    <hyperlink ref="D411" r:id="rId409" display="https://gmatclub.com/forum/opponents-of-laws-that-require-automobile-drivers-and-84620.html" xr:uid="{7F729423-F443-4519-8442-5BD07858D95F}"/>
    <hyperlink ref="D412" r:id="rId410" display="https://gmatclub.com/forum/outsourcing-is-the-practice-of-obtaining-from-an-independent-supplier-53143.html" xr:uid="{9C9B9513-F489-4096-8BDC-61431E7BA16C}"/>
    <hyperlink ref="D413" r:id="rId411" display="https://gmatclub.com/forum/petrochemical-industry-officials-have-said-that-the-extreme-pressure-e-220393.html" xr:uid="{29818621-0BBD-40DC-8407-5E7FA5767C76}"/>
    <hyperlink ref="D414" r:id="rId412" display="https://gmatclub.com/forum/plantings-of-cotton-bioengineered-to-produce-its-own-40006.html" xr:uid="{CEDEEACC-9221-4D90-99C2-8BDAD038665A}"/>
    <hyperlink ref="D415" r:id="rId413" display="https://gmatclub.com/forum/psychologist-in-a-study-researchers-gave-100-volunteers-a-psychologi-242649.html" xr:uid="{40E7815B-94E4-4010-94AA-A17D8D1DB548}"/>
    <hyperlink ref="D416" r:id="rId414" display="https://gmatclub.com/forum/public-health-expert-increasing-the-urgency-of-a-public-health-messag-201148.html" xr:uid="{D0516F90-DE7D-4AF6-B84B-FAD3E2CED85A}"/>
    <hyperlink ref="D417" r:id="rId415" display="https://gmatclub.com/forum/qotd-correctly-measuring-the-productivity-of-service-workers-239542.html" xr:uid="{9659E90D-0640-4249-BF79-1B9E8F3DD7F2}"/>
    <hyperlink ref="D418" r:id="rId416" display="https://gmatclub.com/forum/roland-the-alarming-fact-is-that-90-percent-of-the-people-in-this-cou-9618.html" xr:uid="{E9B5DD11-C112-4A45-9760-25CC648FD58D}"/>
    <hyperlink ref="D419" r:id="rId417" display="https://gmatclub.com/forum/studies-in-restaurants-show-that-the-tips-left-by-customers-who-pay-th-200170.html" xr:uid="{3CEC6B18-369D-47F5-AC3E-34608C605F2A}"/>
    <hyperlink ref="D420" r:id="rId418" display="https://gmatclub.com/forum/tanco-a-leather-manufacturer-uses-large-quantities-of-common-salt-to-253918.html" xr:uid="{DF215776-F68A-400A-8948-037FE87AFB0D}"/>
    <hyperlink ref="D421" r:id="rId419" display="https://gmatclub.com/forum/sammy-for-my-arthritis-i-am-going-to-try-my-aunt-s-diet-large-amoun-268512.html" xr:uid="{42FB4B60-0D1D-4977-B2DA-311148911910}"/>
    <hyperlink ref="D422" r:id="rId420" display="https://gmatclub.com/forum/since-1990-the-percentage-of-bacterial-sinus-infections-in-aqadestan-t-199805.html" xr:uid="{5449AEF7-DC5A-4309-B560-92AFA4AB5B52}"/>
    <hyperlink ref="D423" r:id="rId421" display="https://gmatclub.com/forum/some-anthropologists-study-modern-day-societies-of-foragers-7857.html" xr:uid="{B82BFDFF-3014-4051-9D45-FB0BEF1ACA7D}"/>
    <hyperlink ref="D424" r:id="rId422" display="https://gmatclub.com/forum/some-who-favor-putting-governmental-enterprises-into-private-67402.html" xr:uid="{3D69267A-1220-4C0A-AC9D-67874D2F0B3D}"/>
    <hyperlink ref="D425" r:id="rId423" display="https://gmatclub.com/forum/spending-on-research-and-development-by-united-states-93854.html" xr:uid="{ED98D866-8060-4C4E-B04E-5ED6618DF70F}"/>
    <hyperlink ref="D426" r:id="rId424" display="https://gmatclub.com/forum/springfield-fire-commissioner-the-vast-majority-of-false-fire-alarms-102516.html" xr:uid="{70F1029C-1985-4CEE-8F5C-2EBAEA3EBA63}"/>
    <hyperlink ref="D427" r:id="rId425" display="https://gmatclub.com/forum/studies-have-shown-that-elderly-people-who-practice-a-religion-are-muc-67532.html" xr:uid="{8F4B0EAE-EB74-43F7-B98B-159644FD07CB}"/>
    <hyperlink ref="D428" r:id="rId426" display="https://gmatclub.com/forum/the-average-hourly-wage-of-television-assemblers-in-vernland-has-long-24622.html" xr:uid="{5F690424-2870-4613-A45B-DA9968BAAFEF}"/>
    <hyperlink ref="D429" r:id="rId427" display="https://gmatclub.com/forum/the-chemical-adenosine-is-released-by-brain-cells-when-those-cells-are-81518.html" xr:uid="{9C85CF94-A8DE-4E00-B6D7-0567060C388A}"/>
    <hyperlink ref="D430" r:id="rId428" display="https://gmatclub.com/forum/the-fewer-restrictions-there-are-on-the-advertising-mbetrue-151118.html" xr:uid="{A2FDC3C4-4674-41EB-A73F-6E97DCEBB989}"/>
    <hyperlink ref="D431" r:id="rId429" display="https://gmatclub.com/forum/the-introduction-of-new-drugs-into-the-market-is-frequently-220355.html" xr:uid="{2B77EA77-2202-4F20-A3DA-B0AEB6CA35D4}"/>
    <hyperlink ref="D432" r:id="rId430" display="https://gmatclub.com/forum/the-number-of-patents-granted-to-inventors-by-the-united-states-patent-124276.html" xr:uid="{5FD27687-9AC4-410E-9BA0-416AA41B1BCC}"/>
    <hyperlink ref="D433" r:id="rId431" display="https://gmatclub.com/forum/the-price-the-government-pays-for-standard-weapons-purchased-from-mili-88892.html" xr:uid="{AFE58B1D-080B-4731-813C-0CAE0D94C068}"/>
    <hyperlink ref="D434" r:id="rId432" display="https://gmatclub.com/forum/the-proposal-to-hire-ten-new-police-officers-in-middletown-69915.html" xr:uid="{C9B7E2F8-3613-44A6-A4BD-1428DFC3FA10}"/>
    <hyperlink ref="D435" r:id="rId433" display="https://gmatclub.com/forum/the-recent-decline-in-the-value-of-the-dollar-was-triggered-by-a-predi-67715.html" xr:uid="{74614570-B8E0-432B-9C02-C1C141658F50}"/>
    <hyperlink ref="D436" r:id="rId434" display="https://gmatclub.com/forum/the-spacing-of-the-four-holes-on-a-fragment-of-a-bone-flute-59671.html" xr:uid="{90A72226-623F-4CC2-937E-F92E28044649}"/>
    <hyperlink ref="D437" r:id="rId435" display="https://gmatclub.com/forum/the-sumpton-town-council-recently-voted-to-pay-a-prominent-artist-to-c-221736.html" xr:uid="{DBBC5E9C-641B-4735-9E4E-66BEEB46DA04}"/>
    <hyperlink ref="D438" r:id="rId436" display="https://gmatclub.com/forum/theater-critic-the-play-la-finestrina-now-at-centraltheater-was-wri-144562.html" xr:uid="{0C3A9417-7E5B-4C03-8D68-AA49C0D14300}"/>
    <hyperlink ref="D439" r:id="rId437" display="https://gmatclub.com/forum/to-prevent-a-newly-built-dam-on-the-chiff-river-204903.html" xr:uid="{3E086B19-1064-4C09-A679-B20956DD16CE}"/>
    <hyperlink ref="D440" r:id="rId438" display="https://gmatclub.com/forum/transportation-expenses-accounted-for-a-large-portion-of-the-total-dol-220523.html" xr:uid="{1534C0EC-C0FE-4096-9C12-54B0B14B0C44}"/>
    <hyperlink ref="D441" r:id="rId439" display="https://gmatclub.com/forum/vargonia-has-just-introduced-a-legal-requirement-that-134748.html" xr:uid="{9E3E1AC0-9281-4EDC-ABC0-6DAAD4CF5F86}"/>
    <hyperlink ref="D442" r:id="rId440" display="https://gmatclub.com/forum/when-hypnotized-subjects-are-told-that-they-are-deaf-102273.html" xr:uid="{FD3A5F28-FADF-46A0-A399-6E2ED325F902}"/>
    <hyperlink ref="D443" r:id="rId441" display="https://gmatclub.com/forum/which-of-the-following-most-ligically-completes-the-80846.html" xr:uid="{C3C9CA93-031B-4425-AF00-9D99FCBFB2A4}"/>
    <hyperlink ref="D444" r:id="rId442" display="https://gmatclub.com/forum/2016-og-in-an-experiment-each-volunteer-was-allowed-to-choose-betwee-202764.html" xr:uid="{E749ED41-55A3-4959-9927-48B47F953A45}"/>
    <hyperlink ref="D445" r:id="rId443" display="https://gmatclub.com/forum/a-certain-cultivated-herb-is-one-of-a-group-of-closely-related-plants-205067.html" xr:uid="{1F97A9D9-BCB6-4675-BA31-04569EAC5F75}"/>
    <hyperlink ref="D446" r:id="rId444" display="https://gmatclub.com/forum/a-recent-report-determined-that-although-only-3-percent-of-drivers-on-186145.html" xr:uid="{33BEC446-4571-46D5-9B34-0971B9C0D25B}"/>
    <hyperlink ref="D447" r:id="rId445" display="https://gmatclub.com/forum/among-the-more-effective-kinds-of-publicity-that-publishers-can-get-156487.html" xr:uid="{85565ABB-2387-4CD7-A435-7752D93B9C19}"/>
    <hyperlink ref="D448" r:id="rId446" display="https://gmatclub.com/forum/businesses-are-suffering-because-of-a-lack-of-money-88325.html" xr:uid="{5F1A43E0-686B-44FA-AFAB-CEFFB90779C8}"/>
    <hyperlink ref="D449" r:id="rId447" display="https://gmatclub.com/forum/cr-challenge-question-bumblebees-og-201645.html" xr:uid="{32E33E9C-E93A-4D39-AD23-3825A9B1572D}"/>
    <hyperlink ref="D450" r:id="rId448" display="https://gmatclub.com/forum/environmentalist-the-commissioner-of-the-fish-and-game-authority-277160.html" xr:uid="{5E6D853A-C460-49BE-9D1E-EE79DE54C07B}"/>
    <hyperlink ref="D451" r:id="rId449" display="https://gmatclub.com/forum/following-several-years-of-declining-advertising-sales-the-greenvile-20796.html" xr:uid="{5C009299-E85B-40D3-86B1-D7CA1E9BC59F}"/>
    <hyperlink ref="D452" r:id="rId450" display="https://gmatclub.com/forum/for-a-trade-embargo-against-a-particular-country-to-succeed-16045.html" xr:uid="{54CDE419-EB93-4AE8-9669-7AA6886663CC}"/>
    <hyperlink ref="D453" r:id="rId451" display="https://gmatclub.com/forum/for-years-the-beautiful-renaissance-buildings-in-palitito-67489.html" xr:uid="{1B3B6A4A-100D-4ADB-A178-90588067C7A2}"/>
    <hyperlink ref="D454" r:id="rId452" display="https://gmatclub.com/forum/guillemots-are-birds-of-arctic-regions-they-feed-on-fish-that-gather-82065.html" xr:uid="{8B25957B-7C7B-4B6C-AC4C-9DD2D2D161A8}"/>
    <hyperlink ref="D455" r:id="rId453" display="https://gmatclub.com/forum/hardin-argued-that-grazing-land-held-in-common-that-is-open-to-any-160001.html" xr:uid="{496C392E-8EF1-45BA-92F9-D96910EDBB4C}"/>
    <hyperlink ref="D456" r:id="rId454" display="https://gmatclub.com/forum/historian-newton-developed-mathematical-concepts-and-77798.html" xr:uid="{E29EDA89-139F-4498-8F41-8FE97C00C327}"/>
    <hyperlink ref="D457" r:id="rId455" display="https://gmatclub.com/forum/in-countries-where-automobile-insurance-includes-102322.html" xr:uid="{02AA30AF-2C93-4A17-8D0F-9D1C066A53BE}"/>
    <hyperlink ref="D458" r:id="rId456" display="https://gmatclub.com/forum/in-order-to-finance-road-repairs-the-highway-commission-of-101749.html" xr:uid="{43B581F6-9EA0-4A54-99CA-1D9AC6313BCE}"/>
    <hyperlink ref="D459" r:id="rId457" display="https://gmatclub.com/forum/in-the-country-of-marut-the-foreign-trade-agency-s-records-220608.html" xr:uid="{FFD6962F-9C30-4B0E-98E6-ECE20A0F26D7}"/>
    <hyperlink ref="D460" r:id="rId458" display="https://gmatclub.com/forum/in-wareland-last-year-16-percent-of-licensed-drivers-under-21-and-241474.html" xr:uid="{EAC8189E-FD3B-4A87-AD0E-842AC5946E29}"/>
    <hyperlink ref="D461" r:id="rId459" display="https://gmatclub.com/forum/it-is-true-of-both-men-and-women-that-those-who-marry-as-young-adults-209891.html" xr:uid="{7048FAF3-BE3D-419C-92D9-164944B2F3CB}"/>
    <hyperlink ref="D462" r:id="rId460" display="https://gmatclub.com/forum/music-critic-fewer-and-fewer-musicians-are-studying-classical-music-242648.html" xr:uid="{E1DBCB36-BFF0-4F0F-A56E-E9FCBEC13B1C}"/>
    <hyperlink ref="D463" r:id="rId461" display="https://gmatclub.com/forum/networks-of-blood-vessels-in-bats-wings-serve-only-to-35718.html" xr:uid="{35BD9894-4814-4078-BF17-910E3AED4121}"/>
    <hyperlink ref="D464" r:id="rId462" display="https://gmatclub.com/forum/og-2016-intellectual-activities-202263.html" xr:uid="{9817BEA8-FDA4-4F4F-A1CE-19DBF15FFFE4}"/>
    <hyperlink ref="D465" r:id="rId463" display="https://gmatclub.com/forum/political-advertisement-mayor-delmont-s-critics-complain-12262.html" xr:uid="{A0300679-E041-4B17-A032-89E2EF40A0E1}"/>
    <hyperlink ref="D466" r:id="rId464" display="https://gmatclub.com/forum/the-irradiation-of-food-kills-bacteria-and-thus-retards-spoilage-howe-138471.html" xr:uid="{A57155A5-2733-4B6E-967E-77205CA2A375}"/>
    <hyperlink ref="D467" r:id="rId465" display="https://gmatclub.com/forum/qotd-tiger-beetles-are-such-fast-runners-250947.html" xr:uid="{BB77899D-8484-4773-A619-BA7006615A96}"/>
    <hyperlink ref="D468" r:id="rId466" display="https://gmatclub.com/forum/scientists-have-made-genetic-modifications-to-cotton-to-78083.html" xr:uid="{89E6300A-DB6D-4DC2-9307-E64C219053F6}"/>
    <hyperlink ref="D469" r:id="rId467" display="https://gmatclub.com/forum/scientists-typically-do-their-most-creative-work-before-the-85273.html" xr:uid="{96345EB1-25D3-4113-A62B-B0E514A1E8CB}"/>
    <hyperlink ref="D470" r:id="rId468" display="https://gmatclub.com/forum/since-it-has-become-known-that-several-of-a-bank-s-top-136001.html" xr:uid="{EE366128-0117-4E32-9CC0-14AA673E9AA6}"/>
    <hyperlink ref="D471" r:id="rId469" display="https://gmatclub.com/forum/there-is-a-great-deal-of-geographical-variation-in-the-frequency-of-ma-1464.html" xr:uid="{7608933E-5A4D-43BE-8069-FB61595FF17B}"/>
    <hyperlink ref="D472" r:id="rId470" display="https://gmatclub.com/forum/veterinarians-generally-derive-some-of-their-income-242306.html" xr:uid="{9E838365-7AFB-4AEE-AE8A-A627D753D2A2}"/>
    <hyperlink ref="D473" r:id="rId471" display="https://gmatclub.com/forum/with-seventeen-casinos-moneyland-operates-the-most-casinos-222382.html" xr:uid="{4DF4C808-3EC0-49B9-8E23-8D595881E3D1}"/>
    <hyperlink ref="D474" r:id="rId472" display="https://gmatclub.com/forum/arts-advocate-few-universities-require-that-students-who-are-speciali-294344.html" xr:uid="{DFCEB312-0D13-40AB-AB37-63DCA72A155D}"/>
    <hyperlink ref="D475" r:id="rId473" display="https://gmatclub.com/forum/a-successful-coffee-stand-that-serves-the-workers-in-a-large-office-bu-294345.html" xr:uid="{0A078B79-97A0-4044-BBCE-8CAB3CBEF6A1}"/>
    <hyperlink ref="D476" r:id="rId474" display="https://gmatclub.com/forum/ramirez-the-film-industry-claims-that-pirated-dvds-which-are-usually-294346.html" xr:uid="{E1EC50D7-B0A5-474C-AF72-8DC489BFDAA3}"/>
    <hyperlink ref="D477" r:id="rId475" display="https://gmatclub.com/forum/harunia-province-has-a-relatively-dry-climate-and-is-attracting-a-fast-294347.html" xr:uid="{82079075-299A-431F-AB0D-03355E3BBE1E}"/>
    <hyperlink ref="D478" r:id="rId476" display="https://gmatclub.com/forum/loss-of-the-gocha-mangrove-forests-has-caused-coastal-erosion-reducin-294348.html" xr:uid="{F90FB104-EA0B-42AA-BD11-64771060D81F}"/>
    <hyperlink ref="D479" r:id="rId477" display="https://gmatclub.com/forum/executives-at-the-fizzles-beverage-company-plan-to-boost-profits-in-co-294349.html" xr:uid="{C49F7F0F-9C5E-4CB0-93B3-92CBEA6850B1}"/>
    <hyperlink ref="D480" r:id="rId478" display="https://gmatclub.com/forum/economist-in-2015-the-average-per-person-amount-paid-for-goods-and-294350.html" xr:uid="{BF99BD73-CEB0-4CD5-8FB0-1D24F837F040}"/>
    <hyperlink ref="D481" r:id="rId479" display="https://gmatclub.com/forum/in-country-x-s-last-election-the-reform-party-beat-its-main-opponent-294351.html" xr:uid="{6A3ECF67-A3CE-49A9-9012-DC945623F1CC}"/>
    <hyperlink ref="D482" r:id="rId480" display="https://gmatclub.com/forum/a-company-that-manufactures-plastic-products-from-recyclable-plastic-294352.html" xr:uid="{5E0301C6-29CE-4C03-A8D5-62470C23214E}"/>
    <hyperlink ref="D483" r:id="rId481" display="https://gmatclub.com/forum/researchers-asked-volunteers-to-imagine-they-were-running-a-five-kilom-294353.html" xr:uid="{3D8ACB83-AA54-4524-BC3A-37D787BCB887}"/>
    <hyperlink ref="D484" r:id="rId482" display="https://gmatclub.com/forum/according-to-a-study-after-a-week-of-high-altitude-living-twenty-men-294354.html" xr:uid="{238B13FF-626A-41BE-AC7A-16161550820C}"/>
    <hyperlink ref="D485" r:id="rId483" display="https://gmatclub.com/forum/editorial-our-city-s-public-transportation-agency-is-facing-a-budget-294355.html" xr:uid="{6CC0D992-26D2-4E40-80E5-274F4C099F89}"/>
    <hyperlink ref="D486" r:id="rId484" display="https://gmatclub.com/forum/researchers-hope-to-find-clues-about-the-a-mk-peoples-who-lived-in-the-294356.html" xr:uid="{9D082A97-4E3E-44D7-96A2-DE389EE10F94}"/>
    <hyperlink ref="D487" r:id="rId485" display="https://gmatclub.com/forum/in-emerging-economies-in-africa-and-other-regions-large-foreign-banks-294357.html" xr:uid="{ABAC5092-1F37-4DB9-9127-73BE68ABF386}"/>
    <hyperlink ref="D488" r:id="rId486" display="https://gmatclub.com/forum/exporters-in-country-x-are-facing-lower-revenues-due-to-a-shortage-of-294358.html" xr:uid="{129A4617-A38B-4EB2-AEDD-8DD4CE28ACC5}"/>
    <hyperlink ref="D489" r:id="rId487" display="https://gmatclub.com/forum/supply-shortages-and-signs-of-growing-demand-are-driving-cocoa-prices-294359.html" xr:uid="{887F3174-DBB6-4BE7-882E-8E8B229D602E}"/>
    <hyperlink ref="D490" r:id="rId488" display="https://gmatclub.com/forum/marketing-executive-for-magu-corporation-whenever-magu-opens-a-manufa-294360.html" xr:uid="{1F4FE8ED-BB50-4C77-AC78-C10E05A2E2CA}"/>
    <hyperlink ref="D491" r:id="rId489" display="https://gmatclub.com/forum/historian-fifteenth-century-advances-in-mapmaking-contributed-to-the-294361.html" xr:uid="{F4A9BC92-EC61-4B60-B3C6-B3BE8D411425}"/>
    <hyperlink ref="D492" r:id="rId490" display="https://gmatclub.com/forum/sascha-the-attempt-to-ban-parliament-s-right-to-pass-directed-spendin-294362.html" xr:uid="{60AF2264-074D-4FD3-8D2A-6FDBD7E7D17A}"/>
    <hyperlink ref="D493" r:id="rId491" display="https://gmatclub.com/forum/cognitive-scientist-using-the-pioneering-work-of-comparative-psycholo-294363.html" xr:uid="{A4F2AC0E-DAFC-4376-9527-3D5A00FB7A95}"/>
    <hyperlink ref="D494" r:id="rId492" display="https://gmatclub.com/forum/hea-sook-one-should-not-readily-believe-urban-legends-most-legends-294364.html" xr:uid="{6C29F2F4-0574-41C2-B4FA-E74586A14F17}"/>
    <hyperlink ref="D495" r:id="rId493" display="https://gmatclub.com/forum/farmer-several-people-in-the-past-few-years-have-claimed-to-have-seen-294365.html" xr:uid="{B7B0F7E6-707D-4E10-84EF-1E6D8C7A7E9D}"/>
    <hyperlink ref="D496" r:id="rId494" display="https://gmatclub.com/forum/linguist-in-english-the-past-is-described-as-behind-and-the-future-294366.html" xr:uid="{A91B4018-5776-40D1-9A14-19A263BA70D9}"/>
    <hyperlink ref="D497" r:id="rId495" display="https://gmatclub.com/forum/mayor-false-alarms-from-home-security-systems-waste-so-much-valuable-294367.html" xr:uid="{F004A6FF-E2B2-4B4F-8A8D-AB60167605F2}"/>
    <hyperlink ref="D498" r:id="rId496" display="https://gmatclub.com/forum/excavation-of-the-house-of-a-third-century-camarnian-official-revealed-294368.html" xr:uid="{585369D0-1AD7-4246-AE10-01D671C91E33}"/>
    <hyperlink ref="D499" r:id="rId497" display="https://gmatclub.com/forum/in-1563-in-florence-s-palazzo-vecchio-giorgio-vasari-built-in-front-294370.html" xr:uid="{F56A6643-E579-4035-9E0F-F5A0F635D7AE}"/>
    <hyperlink ref="D500" r:id="rId498" display="https://gmatclub.com/forum/certain-groups-of-asian-snails-include-both-left-handed-and-right-h-294371.html" xr:uid="{B2FC2FEC-71D0-43D2-8250-464153BC81A5}"/>
    <hyperlink ref="D501" r:id="rId499" display="https://gmatclub.com/forum/a-moderately-large-city-is-redesigning-its-central-downtown-area-and-294372.html" xr:uid="{3A93F5E8-2D69-4AF4-BA6A-EBE09CBE1105}"/>
    <hyperlink ref="D502" r:id="rId500" display="https://gmatclub.com/forum/one-might-expect-that-within-a-particular-species-any-individuals-tha-294373.html" xr:uid="{91199E99-AB7E-42BD-891C-D3C375B70C5A}"/>
    <hyperlink ref="D503" r:id="rId501" display="https://gmatclub.com/forum/last-year-a-record-number-of-new-manufacturing-jobs-were-created-will-50260.html" xr:uid="{C13A449B-CCD2-4B00-8A40-966DAEEF94BD}"/>
    <hyperlink ref="D504" r:id="rId502" display="https://gmatclub.com/forum/for-the-period-from-the-eighth-century-through-the-eleventh-century-294374.html" xr:uid="{E7FA0C54-5905-49A0-A626-73346D06EBA3}"/>
    <hyperlink ref="D505" r:id="rId503" display="https://gmatclub.com/forum/from-1973-to-1986-growth-in-the-united-states-economy-was-over-33-per-294500.html" xr:uid="{3DCA3147-65DC-4573-B28E-6B6A3F4EA2B2}"/>
    <hyperlink ref="D506" r:id="rId504" display="https://gmatclub.com/forum/platinum-is-a-relatively-rare-metal-vital-to-a-wide-variety-of-industr-294499.html" xr:uid="{A1096AD0-68A4-4D62-BA01-98C1CDC2E157}"/>
    <hyperlink ref="D507" r:id="rId505" display="https://gmatclub.com/forum/super-express-shipping-company-has-implemented-a-new-distribution-294498.html" xr:uid="{C5E44BA3-7854-414C-9106-CC2892E40F12}"/>
    <hyperlink ref="D508" r:id="rId506" display="https://gmatclub.com/forum/sparrow-airlines-is-planning-to-reduce-its-costs-by-cleaning-its-plane-294496.html" xr:uid="{407A0DFE-5CF6-441E-8BAC-B68B27FC7B2C}"/>
    <hyperlink ref="D509" r:id="rId507" display="https://gmatclub.com/forum/in-its-search-for-new-technologies-for-solar-energy-that-can-produce-294495.html" xr:uid="{4B736CE1-C37A-4426-918E-28ED88A14A62}"/>
    <hyperlink ref="D510" r:id="rId508" display="https://gmatclub.com/forum/from-enlargements-that-are-commonly-found-on-the-ulna-bones-of-the-for-294508.html" xr:uid="{C83C4DCB-44AA-4324-BA62-7F8B8A26ACAB}"/>
    <hyperlink ref="D511" r:id="rId509" display="https://gmatclub.com/forum/donations-of-imported-food-will-be-distributed-to-children-in-famine-s-294504.html" xr:uid="{CC7C80AB-0314-47FE-98EE-15E40E876E70}"/>
    <hyperlink ref="D512" r:id="rId510" display="https://gmatclub.com/forum/ythex-has-developed-a-small-diesel-engine-that-produces-30-percent-les-294497.html" xr:uid="{8B959114-F6B2-4C40-978C-1B5C2AA2FBCE}"/>
    <hyperlink ref="D513" r:id="rId511" display="https://gmatclub.com/forum/although-many-customers-do-not-make-a-sufficient-effort-to-conserve-wa-294501.html" xr:uid="{3764D009-6E9F-47A8-9202-361267D0B9A9}"/>
    <hyperlink ref="D514" r:id="rId512" display="https://gmatclub.com/forum/john-you-told-me-once-that-no-united-states-citizen-who-supports-294505.html" xr:uid="{A9B6C2DE-2F74-410A-99D9-4F8E97786F0B}"/>
    <hyperlink ref="D515" r:id="rId513" display="https://gmatclub.com/forum/studies-of-the-political-orientations-of-1-055-college-students-reveal-294503.html" xr:uid="{B36A638A-E150-4912-927E-1151F4638B14}"/>
    <hyperlink ref="D516" r:id="rId514" display="https://gmatclub.com/forum/despite-legislation-designed-to-stem-the-accumulation-of-plastic-waste-294502.html" xr:uid="{F2190D85-F715-4669-A6AC-A9ECA48DBCD2}"/>
    <hyperlink ref="D517" r:id="rId515" display="https://gmatclub.com/forum/the-town-council-of-north-tarrytown-favored-changing-the-name-of-the-t-294509.html" xr:uid="{53719B0E-922D-4C56-B361-F48FCF0DD0A0}"/>
    <hyperlink ref="D518" r:id="rId516" display="https://gmatclub.com/forum/public-sector-government-owned-companies-are-often-unprofitable-and-294506.html" xr:uid="{F06CBF36-6247-41FF-86D2-C16A3EC7A291}"/>
    <hyperlink ref="D519" r:id="rId517" display="https://gmatclub.com/forum/after-receiving-numerous-complaints-from-residents-about-loud-highly-294507.html" xr:uid="{EC2B3FB0-6931-4FE1-AA25-24F657F81D0E}"/>
    <hyperlink ref="D520" r:id="rId518" display="https://gmatclub.com/forum/tony-a-short-story-is-little-more-than-a-novelist-s-sketch-pad-only-318368.html" xr:uid="{0F02CFAA-3C83-4AFF-95C9-526C0EF47B07}"/>
    <hyperlink ref="D521" r:id="rId519" display="https://gmatclub.com/forum/blandenburg-s-population-of-flutterfish-declined-in-the-past-decade-316459.html" xr:uid="{8C69288B-13C5-4E72-AE1F-32A4616A6DEF}"/>
    <hyperlink ref="D522" r:id="rId520" display="https://gmatclub.com/forum/in-a-certain-rural-area-people-normally-dispose-of-household-garbage-306069.html" xr:uid="{D019BB34-42D9-45C2-AB1B-25756B9533FD}"/>
    <hyperlink ref="D523" r:id="rId521" display="https://gmatclub.com/forum/clearbell-telephone-provides-slow-dialing-sd-service-to-customers-fo-306123.html" xr:uid="{AF4D9270-EECE-4E3B-8F58-F4471797A8B4}"/>
    <hyperlink ref="D524" r:id="rId522" display="https://gmatclub.com/forum/most-geologists-believe-oil-results-from-chemical-transformations-of-139945.html" xr:uid="{97FFE8C6-E8DE-4B4D-BFF9-A130699326DC}"/>
    <hyperlink ref="D525" r:id="rId523" display="https://gmatclub.com/forum/a-company-s-personnel-director-surveyed-employees-about-their-satisfac-306120.html" xr:uid="{99CBA683-8E95-47D7-907D-C200ED563A82}"/>
    <hyperlink ref="D526" r:id="rId524" display="https://gmatclub.com/forum/a-new-handheld-device-purports-to-determine-the-severity-of-concussion-306116.html" xr:uid="{A5807C94-52FB-4317-A62D-DFBB2D0E0DC1}"/>
    <hyperlink ref="D527" r:id="rId525" display="https://gmatclub.com/forum/in-the-united-states-injuries-to-passengers-involved-in-automobile-ac-2643.html" xr:uid="{8000D37C-839B-46BE-A2CC-4B08D664517C}"/>
    <hyperlink ref="D528" r:id="rId526" display="https://gmatclub.com/forum/most-of-western-music-since-the-renaissance-has-been-based-on-a-seven-306068.html" xr:uid="{0336BAF7-28FD-4221-9416-D1E0C37E33E0}"/>
    <hyperlink ref="D529" r:id="rId527" display="https://gmatclub.com/forum/pharmaceutical-companies-spend-more-than-ever-on-research-and-developm-306118.html" xr:uid="{CB4BF753-185F-47DF-A494-C48185DC0798}"/>
    <hyperlink ref="D530" r:id="rId528" display="https://gmatclub.com/forum/the-lobbyists-argued-that-because-there-is-no-statistical-evidence-tha-274560.html" xr:uid="{BB676172-9657-4FC1-839C-585E9B8182E4}"/>
    <hyperlink ref="D531" r:id="rId529" display="https://gmatclub.com/forum/scientist-in-an-experiment-dogs-had-access-to-a-handle-they-could-pu-306089.html" xr:uid="{DBC68566-5309-42E7-AC50-DA92A44DD5A3}"/>
    <hyperlink ref="D532" r:id="rId530" display="https://gmatclub.com/forum/a-country-s-aeronautics-board-ab-employs-inspectors-who-make-routine-306092.html" xr:uid="{2DB2DBF4-DDF5-4AB8-A7EF-0BB51D9D8351}"/>
    <hyperlink ref="D533" r:id="rId531" display="https://gmatclub.com/forum/kayla-many-people-are-reluctant-to-shop-in-our-neighborhood-because-306115.html" xr:uid="{2B6C061A-B0BB-43A9-8542-08397423AFF9}"/>
    <hyperlink ref="D534" r:id="rId532" display="https://gmatclub.com/forum/scientist-a-greenhouse-gas-for-example-carbon-dioxide-forms-a-tran-306106.html" xr:uid="{BAEF18E3-8598-464B-8D54-9AB4C9A3F6B3}"/>
    <hyperlink ref="D535" r:id="rId533" display="https://gmatclub.com/forum/psychologist-in-a-survey-several-hundred-volunteers-rated-their-own-306087.html" xr:uid="{77DEBE22-6DE6-459C-8ACA-F551DD14F810}"/>
    <hyperlink ref="D536" r:id="rId534" display="https://gmatclub.com/forum/researchers-conditioned-a-group-of-flies-to-associate-a-particular-odo-306114.html" xr:uid="{3229D7CB-7D65-4F2F-8108-D7280CFBFFA9}"/>
    <hyperlink ref="D537" r:id="rId535" display="https://gmatclub.com/forum/columnist-metro-city-has-a-lower-percentage-of-residents-with-humanit-306086.html" xr:uid="{99F3A966-9975-403A-8B75-CCCF3FEE1E44}"/>
    <hyperlink ref="D538" r:id="rId536" display="https://gmatclub.com/forum/with-the-invention-and-first-commercial-flights-of-the-airplane-316735.html" xr:uid="{5212FECB-3A67-4C3B-B85C-651677EFA346}"/>
    <hyperlink ref="D539" r:id="rId537" display="https://gmatclub.com/forum/beets-and-carrots-are-higher-in-sugar-than-many-other-vegetables-they-306107.html" xr:uid="{BFBF2399-2CBE-4D1F-8CAB-75C1284EAAF1}"/>
    <hyperlink ref="D540" r:id="rId538" display="https://gmatclub.com/forum/there-are-fundamentally-two-possible-changes-in-an-economy-that-will-88433.html" xr:uid="{19E4B244-3DB6-4908-8A17-5A46883EABDD}"/>
    <hyperlink ref="D541" r:id="rId539" display="https://gmatclub.com/forum/since-1978-when-the-copyright-law-was-changed-books-that-are-less-tha-306091.html" xr:uid="{936AE9A0-ED66-4F96-A67E-AA5DE88C49B1}"/>
    <hyperlink ref="D542" r:id="rId540" display="https://gmatclub.com/forum/shirla-in-figure-skating-competitions-that-allow-amateur-and-professi-306075.html" xr:uid="{AC47879D-B606-47C7-91BF-A02821816340}"/>
    <hyperlink ref="D543" r:id="rId541" display="https://gmatclub.com/forum/errors-in-the-performance-of-repetitive-or-boring-tasks-often-attrib-306078.html" xr:uid="{DA18C8A5-94DB-443C-8E05-8F511AEC3E2C}"/>
    <hyperlink ref="D544" r:id="rId542" display="https://gmatclub.com/forum/researchers-in-city-x-recently-discovered-low-levels-of-several-pharma-306077.html" xr:uid="{D3CD63FE-87F6-4BE1-A14D-7F223A49ECD9}"/>
    <hyperlink ref="D545" r:id="rId543" display="https://gmatclub.com/forum/consumer-advocate-in-our-nation-food-packages-must-list-the-number-306085.html" xr:uid="{54CC6F5C-1C3E-4934-9A46-04B0AA5FA8CD}"/>
    <hyperlink ref="D546" r:id="rId544" display="https://gmatclub.com/forum/sasha-it-must-be-healthy-to-follow-a-diet-high-in-animal-proteins-and-306071.html" xr:uid="{99264CF1-2E0D-44B2-A9CD-7AC40E769F27}"/>
    <hyperlink ref="D547" r:id="rId545" display="https://gmatclub.com/forum/mashika-we-already-know-from-polling-data-that-some-segments-of-the-e-306117.html" xr:uid="{4D02300F-7EA1-4A55-9A0E-677AAAC2D8E9}"/>
    <hyperlink ref="D548" r:id="rId546" display="https://gmatclub.com/forum/exports-of-united-states-wood-pulp-will-rise-considerably-during-this-69236.html" xr:uid="{EE57CC0B-C77C-451C-9D04-5F168C7E5F1E}"/>
    <hyperlink ref="D549" r:id="rId547" display="https://gmatclub.com/forum/city-resident-these-new-digital-electronic-billboards-should-be-banne-306079.html" xr:uid="{B813FAC9-53A4-424A-8075-0E5572B46207}"/>
    <hyperlink ref="D550" r:id="rId548" display="https://gmatclub.com/forum/mansour-we-should-both-plan-to-change-some-of-our-investments-from-co-306088.html" xr:uid="{42049E8E-11B4-4CB4-9E85-184E4CEE3FC3}"/>
    <hyperlink ref="D551" r:id="rId549" display="https://gmatclub.com/forum/a-fossil-recently-discovered-in-marlandia-a-chain-of-islands-proves-306081.html" xr:uid="{D8A6D31E-0C32-4813-81BE-15BD7F2860C9}"/>
    <hyperlink ref="D552" r:id="rId550" display="https://gmatclub.com/forum/the-contingency-fee-system-which-allows-lawyers-and-their-clients-to-306074.html" xr:uid="{7DE9F821-D30C-49AA-AE5A-EC0BB7E25EE4}"/>
    <hyperlink ref="D553" r:id="rId551" display="https://gmatclub.com/forum/letter-to-the-editor-if-the-water-level-in-the-searle-river-delta-con-306113.html" xr:uid="{46C84F4A-2F31-40A3-8000-96699E381277}"/>
    <hyperlink ref="D554" r:id="rId552" display="https://gmatclub.com/forum/banker-my-country-s-laws-require-every-bank-to-invest-in-its-local-co-306073.html" xr:uid="{BD6D7231-F219-42F4-AD19-AE20AF87242D}"/>
    <hyperlink ref="D555" r:id="rId553" display="https://gmatclub.com/forum/first-discovered-several-years-ago-in-north-american-lakes-and-rivers-306105.html" xr:uid="{9F4B898C-28EB-4C33-89A5-1C6AE02B5375}"/>
    <hyperlink ref="D556" r:id="rId554" display="https://gmatclub.com/forum/ozone-in-the-stratosphere-blocks-deadly-ultraviolet-rays-from-the-sun-306111.html" xr:uid="{7A9FD2FB-7295-49BD-B95F-83867F6CD7E3}"/>
    <hyperlink ref="D557" r:id="rId555" display="https://gmatclub.com/forum/suriland-cannot-both-export-wheat-and-keep-bread-plentiful-and-afforda-306070.html" xr:uid="{7C2A02ED-485E-4152-A895-8B9F1A279C37}"/>
    <hyperlink ref="D558" r:id="rId556" display="https://gmatclub.com/forum/although-elementary-school-children-have-traditionally-received-consid-134636.html" xr:uid="{46B000A5-9717-477B-AFD2-261CAF301F19}"/>
    <hyperlink ref="D559" r:id="rId557" display="https://gmatclub.com/forum/biologist-species-with-broad-geographic-ranges-probably-tend-to-endur-306112.html" xr:uid="{D2D76773-BB1D-459B-B845-7DA8579DCEA8}"/>
    <hyperlink ref="D560" r:id="rId558" display="https://gmatclub.com/forum/advertisement-our-competitors-computer-salespeople-are-paid-accordin-306084.html" xr:uid="{483BE527-2BD1-46B0-9BEC-09E74885766E}"/>
    <hyperlink ref="D561" r:id="rId559" display="https://gmatclub.com/forum/some-theorists-and-critics-insist-that-no-aesthetic-evaluation-of-a-wo-306072.html" xr:uid="{0633F793-D74F-42BF-895F-F3429AACF471}"/>
    <hyperlink ref="D562" r:id="rId560" display="https://gmatclub.com/forum/under-the-agricultural-policies-of-country-r-farmers-can-sell-any-gra-306119.html" xr:uid="{E0331B4E-661E-4399-BD7F-4B75791F423F}"/>
    <hyperlink ref="D563" r:id="rId561" display="https://gmatclub.com/forum/recent-observations-suggest-that-small-earthlike-worlds-form-a-very-306076.html" xr:uid="{0B485753-493A-4EE4-A71A-746A89CAD81A}"/>
    <hyperlink ref="D564" r:id="rId562" display="https://gmatclub.com/forum/the-recycling-of-municipal-solid-waste-is-widely-seen-as-an-environmen-3436.html" xr:uid="{AAA04206-4CA4-4EE4-8746-A0C29E8301F0}"/>
    <hyperlink ref="D565" r:id="rId563" display="https://gmatclub.com/forum/distressed-by-his-own-personal-tragedies-the-roman-philosopher-cicero-306104.html" xr:uid="{8A4E408C-F084-45E6-96AE-62F68C4ABF94}"/>
    <hyperlink ref="D566" r:id="rId564" display="https://gmatclub.com/forum/the-retinas-of-premature-babies-are-not-fully-developed-at-birth-beca-299495.html" xr:uid="{F1E20F14-EB6C-4341-9CD0-76E436AD0724}"/>
    <hyperlink ref="D567" r:id="rId565" display="https://gmatclub.com/forum/the-proportion-of-manufacturing-companies-in-alameda-that-use-microele-286450.html" xr:uid="{102C8FA8-F103-4EAA-8744-137F58791B99}"/>
    <hyperlink ref="D568" r:id="rId566" display="https://gmatclub.com/forum/ranked-as-one-of-the-most-important-of-europes-young-49941.html" xr:uid="{20AF1360-92EA-4B5C-9516-E66F46143144}"/>
    <hyperlink ref="D569" r:id="rId567" display="https://gmatclub.com/forum/the-parthenon-was-a-church-from-1204-until-1456-when-athens-84004.html" xr:uid="{FF26667A-03CE-4820-90DD-BFB0F3376F5C}"/>
    <hyperlink ref="D570" r:id="rId568" display="https://gmatclub.com/forum/a-study-commissioned-by-the-department-of-agriculture-showed-91173.html" xr:uid="{4935FEEF-8A4D-41EC-9861-D9031F5DF294}"/>
    <hyperlink ref="D571" r:id="rId569" display="https://gmatclub.com/forum/as-hurricane-hugo-approached-the-atlantic-coast-it-increased-dramatic-103390.html" xr:uid="{4AB7ED8F-32D6-43BA-A8EA-31C6F9A938AA}"/>
    <hyperlink ref="D572" r:id="rId570" display="https://gmatclub.com/forum/like-rousseau-tolstoi-rebelled-against-the-unnatural-136091.html" xr:uid="{94CA0D87-FF97-4860-83DF-EC59C78643D1}"/>
    <hyperlink ref="D573" r:id="rId571" display="https://gmatclub.com/forum/like-auden-the-language-of-james-merrill-is-chatty-arch-168338.html" xr:uid="{408550AC-B934-4739-ABA8-8390851E0723}"/>
    <hyperlink ref="D574" r:id="rId572" display="https://gmatclub.com/forum/og-2016-unlike-the-nests-of-leaf-cutters-and-most-other-ants-204262.html" xr:uid="{464E6ED6-A2B8-4CF2-BF6A-18E53CCA61A7}"/>
    <hyperlink ref="D575" r:id="rId573" display="https://gmatclub.com/forum/similar-to-other-mississippi-delta-blues-singers-the-music-of-robert-206349.html" xr:uid="{E68719B8-5A88-4319-8581-A3DAFCF009B9}"/>
    <hyperlink ref="D576" r:id="rId574" display="https://gmatclub.com/forum/unlike-the-automobile-company-whose-research-was-based-on-crashes-inv-240773.html" xr:uid="{6C5751E2-AD35-4C27-9013-8424B9223F76}"/>
    <hyperlink ref="D577" r:id="rId575" display="https://gmatclub.com/forum/a-researcher-claims-that-a-tornado-of-a-given-size-and-strength-is-lik-268494.html" xr:uid="{EE580BAE-689C-4209-9342-017DFCF8D3A2}"/>
    <hyperlink ref="D578" r:id="rId576" display="https://gmatclub.com/forum/with-respect-to-most-species-of-animals-they-are-evenly-divided-in-268628.html" xr:uid="{1B27F175-FAB2-479C-9F4A-84734D3ADD44}"/>
    <hyperlink ref="D579" r:id="rId577" display="https://gmatclub.com/forum/in-a-recent-poll-86-percent-of-the-public-favored-a-clean-25751.html" xr:uid="{72CEA6AA-21D6-4D05-BFD4-0C64FB75919F}"/>
    <hyperlink ref="D580" r:id="rId578" display="https://gmatclub.com/forum/as-contrasted-with-the-honeybee-the-yellow-jacket-can-sting-48372.html" xr:uid="{AF7BD80A-99B2-4269-AF82-E793F0AA4FD2}"/>
    <hyperlink ref="D581" r:id="rId579" display="https://gmatclub.com/forum/since-1981-when-the-farm-depression-began-84780.html" xr:uid="{7A94DF17-147D-4771-BD14-5AA389828843}"/>
    <hyperlink ref="D582" r:id="rId580" display="https://gmatclub.com/forum/like-ants-termites-have-an-elaborate-social-structure-in-which-a-few-39919.html" xr:uid="{00A4201A-9B01-4C16-B8D2-1AADE7E50A00}"/>
    <hyperlink ref="D583" r:id="rId581" display="https://gmatclub.com/forum/unlike-a-typical-automobile-loan-which-requires-a-fifteen-to-twenty-47500.html" xr:uid="{FA13D72A-02B7-4D41-8D9B-65A85AAADFED}"/>
    <hyperlink ref="D584" r:id="rId582" display="https://gmatclub.com/forum/after-weeks-of-uncertainty-about-the-course-the-country-would-pursue-217149.html" xr:uid="{88A771E9-E0E4-43ED-AFD3-B6FB87614502}"/>
    <hyperlink ref="D585" r:id="rId583" display="https://gmatclub.com/forum/in-a-review-of-2000-studies-of-human-behavior-that-date-back-132413.html" xr:uid="{A8529F53-E3AF-4E2B-B84D-B7C7EE218589}"/>
    <hyperlink ref="D586" r:id="rId584" display="https://gmatclub.com/forum/og-2016-with-corn-soybean-and-wheat-reserves-204264.html" xr:uid="{D9951BFF-5C7C-404C-A34C-DF64BF89B772}"/>
    <hyperlink ref="D587" r:id="rId585" display="https://gmatclub.com/forum/from-the-time-of-its-defeat-by-the-germans-in-1940-until-its-61389.html" xr:uid="{7BF1FD64-91C3-4852-B58F-E5414D07DA39}"/>
    <hyperlink ref="D588" r:id="rId586" display="https://gmatclub.com/forum/like-embryonic-germ-cells-which-are-cells-that-develop-67626.html" xr:uid="{52DE5440-4CE4-4C3E-A6B2-328D5EF89786}"/>
    <hyperlink ref="D589" r:id="rId587" display="https://gmatclub.com/forum/coffee-prices-rose-sharply-monday-posting-their-biggest-one-day-gain-221370.html" xr:uid="{603A65C5-7294-44AA-A790-7BCFDB4C8D36}"/>
    <hyperlink ref="D590" r:id="rId588" display="https://gmatclub.com/forum/despite-a-growing-population-in-1998-the-united-states-used-221375.html" xr:uid="{7DEBA689-CBEE-401C-B342-AF26AE2C44D8}"/>
    <hyperlink ref="D591" r:id="rId589" display="https://gmatclub.com/forum/unlike-the-virginal-whose-single-set-of-strings-runs-parallel-to-the-242375.html" xr:uid="{5BFC2688-9AD0-453D-8FA8-5190BCD339F7}"/>
    <hyperlink ref="D592" r:id="rId590" display="https://gmatclub.com/forum/nearly-two-tons-of-nuclear-reactor-fuel-have-already-been-103898.html" xr:uid="{EE6AF5A3-BF17-4D43-B2C0-D97414C68748}"/>
    <hyperlink ref="D593" r:id="rId591" display="https://gmatclub.com/forum/if-dr-wade-was-right-any-apparent-connection-of-the-eating-18883.html" xr:uid="{454008C2-B0F6-4AA2-B23E-9276518BACF8}"/>
    <hyperlink ref="D594" r:id="rId592" display="https://gmatclub.com/forum/bufo-marinus-toads-fierce-predators-that-will-eat-frogs-lizards-and-47028.html" xr:uid="{4BCFB4A6-DAE0-47F0-B6ED-9FC05ADB7279}"/>
    <hyperlink ref="D595" r:id="rId593" display="https://gmatclub.com/forum/william-h-johnsons-artistic-debt-to-scandinavia-is-evident-47951.html" xr:uid="{4D62DC2A-D7F0-4532-A03B-0F6EEFDA589E}"/>
    <hyperlink ref="D596" r:id="rId594" display="https://gmatclub.com/forum/dr-hakutas-research-among-hispanic-children-in-the-united-48777.html" xr:uid="{9C3FFA7F-697F-4EAA-A2B5-88CFBCF3E070}"/>
    <hyperlink ref="D597" r:id="rId595" display="https://gmatclub.com/forum/the-commerce-department-announced-that-the-economy-grew-during-the-72668.html" xr:uid="{F6F78F45-8FC6-472E-B055-531C3BFE2581}"/>
    <hyperlink ref="D598" r:id="rId596" display="https://gmatclub.com/forum/dr-tonegawa-won-the-nobel-prize-for-discovering-how-the-body-can-73457.html" xr:uid="{A5CB96F6-73BA-4F51-B3C4-D40249A07FBC}"/>
    <hyperlink ref="D599" r:id="rId597" display="https://gmatclub.com/forum/in-1527-king-henry-viii-sought-to-have-his-marriage-to-queen-75516.html" xr:uid="{47C63EC8-C77D-4730-80DB-2967F04242D8}"/>
    <hyperlink ref="D600" r:id="rId598" display="https://gmatclub.com/forum/the-question-of-whether-to-divest-themselves-of-stock-in-companies-82471.html" xr:uid="{13E5F2DC-D7D7-4284-98B4-EA81DA3D2D6A}"/>
    <hyperlink ref="D601" r:id="rId599" display="https://gmatclub.com/forum/health-officials-estimate-that-35-million-africans-are-in-danger-of-82806.html" xr:uid="{726C0F9E-F02D-43EF-B3DC-D3E76DAF3671}"/>
    <hyperlink ref="D602" r:id="rId600" display="https://gmatclub.com/forum/as-well-as-heat-and-light-the-sun-is-the-source-of-a-continuous-86229.html" xr:uid="{6082EEE2-E46B-484A-AC82-7F47E7BF77EC}"/>
    <hyperlink ref="D603" r:id="rId601" display="https://gmatclub.com/forum/section-13-d-of-the-securities-exchange-act-of-1934-requires-anyone-93703.html" xr:uid="{05E41A63-2EBF-4EC5-8DCC-532262186826}"/>
    <hyperlink ref="D604" r:id="rId602" display="https://gmatclub.com/forum/the-plot-of-the-bostonians-centers-on-the-rivalry-between-103395.html" xr:uid="{CB49E26C-996C-4470-9403-2D892D338CB2}"/>
    <hyperlink ref="D605" r:id="rId603" display="https://gmatclub.com/forum/of-all-the-possible-disasters-that-threaten-american-119681.html" xr:uid="{730ED732-1C35-4F6D-82A5-6DF0275FA8D5}"/>
    <hyperlink ref="D606" r:id="rId604" display="https://gmatclub.com/forum/the-automotive-conveyor-belt-system-which-henry-ford-131564.html" xr:uid="{59DF9474-86DB-4D86-B89F-902AAE32BF38}"/>
    <hyperlink ref="D607" r:id="rId605" display="https://gmatclub.com/forum/by-offering-lower-prices-and-a-menu-of-personal-135470.html" xr:uid="{462470FA-0F14-44FB-8E6F-93299018E548}"/>
    <hyperlink ref="D608" r:id="rId606" display="https://gmatclub.com/forum/some-200-world-famous-physicists-recently-attended-a-conference-216863.html" xr:uid="{E86278D1-76E7-4278-ADE9-3D6ED6C963BE}"/>
    <hyperlink ref="D609" r:id="rId607" display="https://gmatclub.com/forum/by-using-a-process-called-echolocation-to-analyze-245196.html" xr:uid="{A754000F-85E8-45CE-ABF0-A64C5E91507E}"/>
    <hyperlink ref="D610" r:id="rId608" display="https://gmatclub.com/forum/paleontologists-believe-that-fragments-of-a-primate-jawbone-37585.html" xr:uid="{3DD63198-A21B-4EF5-AAFF-A5C75AEE02E6}"/>
    <hyperlink ref="D611" r:id="rId609" display="https://gmatclub.com/forum/gall-s-hypothesis-of-there-being-different-mental-functions-localized-130901.html" xr:uid="{0ACBDA8F-6384-46C5-B528-E8ED55F7D5F5}"/>
    <hyperlink ref="D612" r:id="rId610" display="https://gmatclub.com/forum/although-she-had-signed-a-pledge-of-abstinence-while-being-82655.html" xr:uid="{5B9BCAE6-8A9F-46B1-A882-38EEB1627F15}"/>
    <hyperlink ref="D613" r:id="rId611" display="https://gmatclub.com/forum/samuel-sewall-viewed-marriage-as-other-seventeenth-century-27231.html" xr:uid="{CDD587B6-360A-4640-96A8-0B5E118AB935}"/>
    <hyperlink ref="D614" r:id="rId612" display="https://gmatclub.com/forum/growing-competitive-pressures-may-be-encouraging-auditors-to-73756.html" xr:uid="{F1F00134-E321-427F-8C9B-D8FBE959194B}"/>
    <hyperlink ref="D615" r:id="rId613" display="https://gmatclub.com/forum/the-treasury-market-dropped-in-response-to-a-decrease-in-the-value-of-242641.html" xr:uid="{3C07C107-9F62-4CAE-98A8-97859E5AF741}"/>
    <hyperlink ref="D616" r:id="rId614" display="https://gmatclub.com/forum/palladium-prices-have-soared-with-russia-restricting-exports-and-268630.html" xr:uid="{756707AE-43CF-4507-AD6A-26C1E74E28E9}"/>
    <hyperlink ref="D617" r:id="rId615" display="https://gmatclub.com/forum/variability-in-individual-physical-traits-both-are-determined-through-268632.html" xr:uid="{6FAE4627-54DE-46E9-A5CF-416EE1B277FB}"/>
    <hyperlink ref="D618" r:id="rId616" display="https://gmatclub.com/forum/butterflies-come-in-more-than-17-000-species-displaying-a-wing-patter-268489.html" xr:uid="{7F3E38CC-8053-4E02-B057-770D9B4B14F3}"/>
    <hyperlink ref="D619" r:id="rId617" display="https://gmatclub.com/forum/five-fledgling-sea-eagles-left-their-nests-in-western-scotland-this-su-130847.html" xr:uid="{329727AF-3AED-4925-ABB6-96167ECBE639}"/>
    <hyperlink ref="D620" r:id="rId618" display="https://gmatclub.com/forum/neuroscientists-having-amassed-a-wealth-of-knowledge-over-96386.html" xr:uid="{7BFA8579-2A69-4FAA-AB1E-02CE5B276D61}"/>
    <hyperlink ref="D621" r:id="rId619" display="https://gmatclub.com/forum/a-new-satellite-sweeping-over-the-poles-at-altitudes-of-up-to-245323.html" xr:uid="{02410FB1-AFAE-4628-9913-CF77EE9C8AB1}"/>
    <hyperlink ref="D622" r:id="rId620" display="https://gmatclub.com/forum/the-iroquois-were-primarily-planters-but-supplementing-32790.html" xr:uid="{91CF7A31-826D-42E5-9B52-33B512D93768}"/>
    <hyperlink ref="D623" r:id="rId621" display="https://gmatclub.com/forum/as-the-cost-of-wireless-service-has-steadily-dropped-over-158182.html" xr:uid="{82EB3BD7-EFC1-4CF2-B6B4-A3C29EC0C508}"/>
    <hyperlink ref="D624" r:id="rId622" display="https://gmatclub.com/forum/verbal-og-2016-global-warming-is-said-to-be-responsible-for-extreme-219616.html" xr:uid="{BCA1A756-C96A-4C08-8EF9-B249D37507E6}"/>
    <hyperlink ref="D625" r:id="rId623" display="https://gmatclub.com/forum/often-visible-as-smog-ozone-is-formed-in-the-atmosphere-111075.html" xr:uid="{D46235FC-2B20-481A-A0E4-748DDE55B3DF}"/>
    <hyperlink ref="D626" r:id="rId624" display="https://gmatclub.com/forum/turtles-like-other-reptiles-can-endure-long-fasts-in-their-ability-220343.html" xr:uid="{BF042EFA-4E3C-4B6D-8A46-68EB24429C4E}"/>
    <hyperlink ref="D627" r:id="rId625" display="https://gmatclub.com/forum/using-study-groups-managed-by-the-principal-popular-organizations-and-220346.html" xr:uid="{CFBFC585-EC34-4FFD-954B-F63FF62C00D5}"/>
    <hyperlink ref="D628" r:id="rId626" display="https://gmatclub.com/forum/analysts-blamed-may-s-sluggish-retail-sales-on-unexciting-merchandise-20828.html" xr:uid="{261F3B08-9947-4B3E-AC28-66C6AE4F76FC}"/>
    <hyperlink ref="D629" r:id="rId627" display="https://gmatclub.com/forum/company-manager-47585.html" xr:uid="{F0128C83-596B-41D3-AE10-3DFE99017602}"/>
    <hyperlink ref="D630" r:id="rId628" display="https://gmatclub.com/forum/in-developing-new-facilities-for-the-incineration-of-solid-62870.html" xr:uid="{8AE41A58-0C94-47B1-B2E7-E5995C446E60}"/>
    <hyperlink ref="D631" r:id="rId629" display="https://gmatclub.com/forum/a-pioneer-journalist-nellie-bly-s-exploits-included-132419.html" xr:uid="{126417D3-5CB2-46F7-816D-12DB2126990A}"/>
    <hyperlink ref="D632" r:id="rId630" display="https://gmatclub.com/forum/it-is-called-a-sea-but-the-landlocked-caspian-is-actually-136536.html" xr:uid="{0DFD8D41-1E89-494D-AA35-AA3A724B6FAD}"/>
    <hyperlink ref="D633" r:id="rId631" display="https://gmatclub.com/forum/the-original-building-and-loan-associations-were-organized-as-limited-161674.html" xr:uid="{5E823E6A-5843-4463-8DC5-85395FEA6930}"/>
    <hyperlink ref="D634" r:id="rId632" display="https://gmatclub.com/forum/in-the-seventh-century-b-c-the-roman-alphabet-was-205237.html" xr:uid="{4639095F-5E38-4E63-AFCD-9DED47C0669D}"/>
    <hyperlink ref="D635" r:id="rId633" display="https://gmatclub.com/forum/the-intricate-structure-of-the-compound-insect-eye-having-132417.html" xr:uid="{1C792CC4-EEBB-493E-B771-9FCA1CB67496}"/>
    <hyperlink ref="D636" r:id="rId634" display="https://gmatclub.com/forum/published-in-harlem-the-owner-and-editor-of-the-messenger-49209.html" xr:uid="{C383E879-C3ED-40D6-8C73-C86E432C4033}"/>
    <hyperlink ref="D637" r:id="rId635" display="https://gmatclub.com/forum/recent-interdisciplinary-studies-advance-the-argument-that-emotions-i-220337.html" xr:uid="{F52A9C20-7E48-46F7-8DD6-4392EEE212D4}"/>
    <hyperlink ref="D638" r:id="rId636" display="https://gmatclub.com/forum/a-recording-system-was-so-secretly-installed-and-operated-in-51654.html" xr:uid="{E37E5B74-DC07-40E7-93B8-CCDFDB8BE7F8}"/>
    <hyperlink ref="D639" r:id="rId637" display="https://gmatclub.com/forum/would-you-mind-16-a-number-of-linguists-contend-that-all-83357.html" xr:uid="{567C3731-73BE-4D39-8D0D-40DACDEAA26D}"/>
    <hyperlink ref="D640" r:id="rId638" display="https://gmatclub.com/forum/polio-although-it-is-eradicated-in-the-united-states-it-114066.html" xr:uid="{E76F974B-17E9-42E4-8BFB-6BEF5A49A2A7}"/>
    <hyperlink ref="D641" r:id="rId639" display="https://gmatclub.com/forum/ms-chambers-is-among-the-forecasters-who-predict-that-the-47750.html" xr:uid="{73313281-2691-4555-A908-7CBB62DBCB1A}"/>
    <hyperlink ref="D642" r:id="rId640" display="https://gmatclub.com/forum/computers-are-becoming-faster-more-powerful-and-more-71991.html" xr:uid="{716E9AC2-7BDC-42CD-BAD1-22DA2B32480E}"/>
    <hyperlink ref="D643" r:id="rId641" display="https://gmatclub.com/forum/native-american-burial-sites-dating-back-5-000-years-83100.html" xr:uid="{1620F2DE-9DB4-4805-AA4F-46A840EB61FB}"/>
    <hyperlink ref="D644" r:id="rId642" display="https://gmatclub.com/forum/the-rise-in-the-commerce-department-s-index-of-leading-85106.html" xr:uid="{4D339694-D281-4DB4-9C6A-39C1B3D43393}"/>
    <hyperlink ref="D645" r:id="rId643" display="https://gmatclub.com/forum/if-the-proposed-expenditures-for-gathering-information-89279.html" xr:uid="{210702E0-0F3A-4D66-9689-1648EA7B37A5}"/>
    <hyperlink ref="D646" r:id="rId644" display="https://gmatclub.com/forum/under-the-safe-drinking-water-act-the-environmental-protection-agency-47499.html" xr:uid="{930E3F91-5C2E-489C-B3B5-0B09E769E535}"/>
    <hyperlink ref="D647" r:id="rId645" display="https://gmatclub.com/forum/in-ancient-thailand-much-of-the-local-artisans-creative-125866.html" xr:uid="{DD6D3A55-6B5A-4A2C-A689-7783C8507C91}"/>
    <hyperlink ref="D648" r:id="rId646" display="https://gmatclub.com/forum/according-to-some-critics-watching-television-not-only-undermines-one-268580.html" xr:uid="{8FD86AC1-73A8-462D-948A-74E2F2B58F85}"/>
    <hyperlink ref="D649" r:id="rId647" display="https://gmatclub.com/forum/as-with-ants-the-elaborate-social-structure-of-termites-includes-a-268594.html" xr:uid="{B916A894-9582-4AE6-B6DC-1378F91ACF24}"/>
    <hyperlink ref="D650" r:id="rId648" display="https://gmatclub.com/forum/recently-physicians-have-determined-that-stomach-ulcers-are-86067.html" xr:uid="{2E6EEC4C-6C09-43D4-A1D4-43ACDD22960D}"/>
    <hyperlink ref="D651" r:id="rId649" display="https://gmatclub.com/forum/most-efforts-to-combat-such-mosquito-borne-diseases-like-132484.html" xr:uid="{EBA0A2B0-795E-4474-A278-4C80F2ACFC79}"/>
    <hyperlink ref="D652" r:id="rId650" display="https://gmatclub.com/forum/according-to-a-recent-study-retirees-in-the-united-states-are-four-ti-268586.html" xr:uid="{B099F1A3-177A-4150-AB8C-4758D43F7825}"/>
    <hyperlink ref="D653" r:id="rId651" display="https://gmatclub.com/forum/the-final-decades-of-the-twentieth-century-not-only-saw-an-explosion-268605.html" xr:uid="{82753858-F180-48F0-885E-278BF805AF7B}"/>
    <hyperlink ref="D654" r:id="rId652" display="https://gmatclub.com/forum/the-root-systems-of-most-flowering-perennials-either-become-too-crowde-47331.html" xr:uid="{65986F91-73D5-4947-AC2C-2088DFBC4643}"/>
    <hyperlink ref="D655" r:id="rId653" display="https://gmatclub.com/forum/the-report-recommended-that-the-hospital-should-eliminate-66110.html" xr:uid="{8F8910AD-276A-4CCB-B904-E3941238F9C6}"/>
    <hyperlink ref="D656" r:id="rId654" display="https://gmatclub.com/forum/when-congress-reconvenes-some-newly-elected-158605.html" xr:uid="{4D95C8BC-F81A-439C-A333-C711BE185C20}"/>
    <hyperlink ref="D657" r:id="rId655" display="https://gmatclub.com/forum/warning-that-computers-in-the-united-states-are-not-secure-22713.html" xr:uid="{14C2D759-5519-460A-94A7-BE39A65674FF}"/>
    <hyperlink ref="D658" r:id="rId656" display="https://gmatclub.com/forum/recently-discovered-fossil-remains-strongly-suggest-that-the-australia-49559.html" xr:uid="{C1D663CF-77AD-47DA-B327-78CB13A8F858}"/>
    <hyperlink ref="D659" r:id="rId657" display="https://gmatclub.com/forum/although-schistosomiasis-is-not-often-fatal-it-is-so-debilitating-55665.html" xr:uid="{32A344FE-421E-47AD-A1C4-D4B2886EE32B}"/>
    <hyperlink ref="D660" r:id="rId658" display="https://gmatclub.com/forum/in-the-1940s-popular-magazines-in-the-united-states-began-to-report-on-268588.html" xr:uid="{F0303AAF-C9FB-4DB1-9268-5C010A7CCBA5}"/>
    <hyperlink ref="D661" r:id="rId659" display="https://gmatclub.com/forum/many-experts-regarded-the-increase-in-credit-card-borrowing-132418.html" xr:uid="{7EB3F042-F334-4905-B2ED-8AEFDD734AF4}"/>
    <hyperlink ref="D662" r:id="rId660" display="https://gmatclub.com/forum/employing-many-different-techniques-throughout-his-career-michelangel-242402.html" xr:uid="{0903048C-088B-4FAF-B6B3-7A5F15070376}"/>
    <hyperlink ref="D663" r:id="rId661" display="https://gmatclub.com/forum/the-psychologist-william-james-believed-that-facial-61203.html" xr:uid="{F28558F8-05D6-4424-B3DE-B9E858F3CD4A}"/>
    <hyperlink ref="D664" r:id="rId662" display="https://gmatclub.com/forum/some-bat-caves-like-honeybee-hives-have-residents-that-87460.html" xr:uid="{912355B9-F883-46F5-B0A7-A564C43241F0}"/>
    <hyperlink ref="D665" r:id="rId663" display="https://gmatclub.com/forum/the-end-of-the-eighteenth-century-saw-the-emergence-of-prize-stock-15021.html" xr:uid="{C24FF89B-2166-4EA1-8876-F31DE16C1393}"/>
    <hyperlink ref="D666" r:id="rId664" display="https://gmatclub.com/forum/it-will-not-be-possible-to-implicate-melting-sea-ice-in-the-coastal-24529.html" xr:uid="{78705BDB-D851-45D3-9B84-308AF9C0EB7A}"/>
    <hyperlink ref="D667" r:id="rId665" display="https://gmatclub.com/forum/intar-the-oldest-hispanic-theater-company-in-new-york-has-44445.html" xr:uid="{95A8A4B3-6304-4828-AA97-276A3042E434}"/>
    <hyperlink ref="D668" r:id="rId666" display="https://gmatclub.com/forum/eating-saltwater-fish-may-significantly-reduce-the-risk-of-heart-attac-47751.html" xr:uid="{293A5B28-D9C7-4D0C-97B9-2D2361ABF065}"/>
    <hyperlink ref="D669" r:id="rId667" display="https://gmatclub.com/forum/many-policy-experts-say-that-shifting-a-portion-of-49504.html" xr:uid="{3464646E-8E3E-4EAC-B9AB-60CB12842CE6}"/>
    <hyperlink ref="D670" r:id="rId668" display="https://gmatclub.com/forum/from-the-earliest-days-of-the-tribe-kinship-determined-the-49527.html" xr:uid="{C9F9D79D-167A-404B-B58D-CEF8A4CE8593}"/>
    <hyperlink ref="D671" r:id="rId669" display="https://gmatclub.com/forum/obtaining-an-investment-grade-rating-will-keep-the-county-s-69628.html" xr:uid="{1F650172-A876-4D40-8E06-0BD394EF340D}"/>
    <hyperlink ref="D672" r:id="rId670" display="https://gmatclub.com/forum/lawmakers-are-examining-measures-that-would-require-banks-to-73066.html" xr:uid="{8EAFEF28-82E4-42B7-BED8-36BA59B32D15}"/>
    <hyperlink ref="D673" r:id="rId671" display="https://gmatclub.com/forum/balding-is-much-more-common-among-white-males-92195.html" xr:uid="{17234601-7635-478E-BF1B-560F6A8DDD4A}"/>
    <hyperlink ref="D674" r:id="rId672" display="https://gmatclub.com/forum/seismologists-studying-the-earthquake-that-struck-northern-93426.html" xr:uid="{9016E70C-24C3-4CB6-8CEF-D5D62D9689ED}"/>
    <hyperlink ref="D675" r:id="rId673" display="https://gmatclub.com/forum/manufacturers-rate-batteries-in-watt-hours-if-they-rate-the-132414.html" xr:uid="{A56081CB-95D1-4252-962D-C79F95029A69}"/>
    <hyperlink ref="D676" r:id="rId674" display="https://gmatclub.com/forum/the-winds-that-howl-across-the-great-plains-not-only-blow-146073.html" xr:uid="{FECDF00D-6BB4-4B32-AFF9-4921614FF620}"/>
    <hyperlink ref="D677" r:id="rId675" display="https://gmatclub.com/forum/critics-contend-that-the-new-missile-is-a-weapon-whose-149986.html" xr:uid="{9AAC847E-1CAD-4338-8146-C10D92EF2C58}"/>
    <hyperlink ref="D678" r:id="rId676" display="https://gmatclub.com/forum/hundreds-of-species-of-fish-generate-and-discharge-electric-158181.html" xr:uid="{57CFE49E-3947-4D69-9CB5-DE4548A114A5}"/>
    <hyperlink ref="D679" r:id="rId677" display="https://gmatclub.com/forum/unlike-auto-insurance-the-frequency-of-claims-158190.html" xr:uid="{6AFE22BE-C578-4E18-B58D-250BC25B2CA9}"/>
    <hyperlink ref="D680" r:id="rId678" display="https://gmatclub.com/forum/in-the-textbook-publishing-business-the-second-quarter-is-historicall-168403.html" xr:uid="{B77F5B4D-E4AC-43A7-ABDE-39E71E55BB5D}"/>
    <hyperlink ref="D681" r:id="rId679" display="https://gmatclub.com/forum/covering-71-percent-of-earth-s-surface-the-oceans-play-an-essential-206346.html" xr:uid="{63E55809-4AAC-4E15-AF29-5577DBFE7801}"/>
    <hyperlink ref="D682" r:id="rId680" display="https://gmatclub.com/forum/in-her-presentation-the-head-of-the-better-business-bureau-emphasized-220338.html" xr:uid="{841303BD-7C27-4C64-B4F9-81688FDAEFA4}"/>
    <hyperlink ref="D683" r:id="rId681" display="https://gmatclub.com/forum/in-1974-a-large-area-of-the-surface-of-mercury-was-photographed-from-221378.html" xr:uid="{12E30F14-7A37-4069-AD1A-FE74DF0909CC}"/>
    <hyperlink ref="D684" r:id="rId682" display="https://gmatclub.com/forum/while-hollywood-makes-films-primarily-for-entertainment-the-motion-pi-268612.html" xr:uid="{F8DD37F3-81EB-42B7-8EBD-CADDE789A9A7}"/>
    <hyperlink ref="D685" r:id="rId683" display="https://gmatclub.com/forum/it-stood-twelve-feet-tall-weighed-nine-thousand-pounds-and-wielded-221385.html" xr:uid="{FB52F45F-3241-4CF7-BF5C-2EC2430E7567}"/>
    <hyperlink ref="D686" r:id="rId684" display="https://gmatclub.com/forum/the-use-of-the-bar-code-or-universal-product-code-which-was-created-220347.html" xr:uid="{FFB2F9D1-5DEE-45B8-A7AB-D77B0EE68F7E}"/>
    <hyperlink ref="D687" r:id="rId685" display="https://gmatclub.com/forum/while-noble-sissle-may-be-best-known-for-his-collaboration-with-eubie-199872.html" xr:uid="{61B7F82E-B1B2-43C0-A3F6-4C0CC7BA5465}"/>
    <hyperlink ref="D688" r:id="rId686" display="https://gmatclub.com/forum/og-2016-discussion-of-greenhouse-effects-have-usually-had-as-a-focus-204263.html" xr:uid="{5B45DFE9-2DED-4459-9888-F56F8D293DC5}"/>
    <hyperlink ref="D689" r:id="rId687" display="https://gmatclub.com/forum/nearly-unrivaled-in-their-biological-diversity-coral-reefs-provide-221373.html" xr:uid="{46B972C0-66F9-46C1-9919-644CD18594F3}"/>
    <hyperlink ref="D690" r:id="rId688" display="https://gmatclub.com/forum/cost-cutting-and-restructuring-has-allowed-the-manufacturing-company-t-242549.html" xr:uid="{F03BB954-A7D6-4E90-AFCC-5703477EF204}"/>
    <hyperlink ref="D691" r:id="rId689" display="https://gmatclub.com/forum/the-federalist-papers-a-strong-defense-of-the-united-states-44804.html" xr:uid="{1FB75642-7841-427D-8342-C010CD781F49}"/>
    <hyperlink ref="D692" r:id="rId690" display="https://gmatclub.com/forum/the-current-administration-being-worried-over-some-foreign-trade-45321.html" xr:uid="{D81FF6EB-6287-4AD0-8EC1-C442F8F7D8BC}"/>
    <hyperlink ref="D693" r:id="rId691" display="https://gmatclub.com/forum/travelers-to-mars-would-have-to-endure-low-levels-of-gravity-156934.html" xr:uid="{069CE18B-8EC0-425D-878C-C29532CF8AF2}"/>
    <hyperlink ref="D694" r:id="rId692" display="https://gmatclub.com/forum/2016-og-q13-although-alice-walker-published-a-number-of-essays-199913.html" xr:uid="{FBFA2A57-F200-4633-971C-DBC4DC0213EE}"/>
    <hyperlink ref="D695" r:id="rId693" display="https://gmatclub.com/forum/because-many-of-australia-s-marsupials-such-as-the-koala-are-cute-an-268572.html" xr:uid="{2F0B293D-B154-4076-BABC-35FEBD0B3784}"/>
    <hyperlink ref="D696" r:id="rId694" display="https://gmatclub.com/forum/travelers-from-earth-to-mars-would-have-to-endure-low-268948.html" xr:uid="{44E34D27-F26D-4E9A-B7D2-EE8CE640FDD4}"/>
    <hyperlink ref="D697" r:id="rId695" display="https://gmatclub.com/forum/like-ancient-egyptian-architectural-materials-that-were-recycled-in-th-220341.html" xr:uid="{360CD237-F3E7-4DCA-BEE7-59255603E4E8}"/>
    <hyperlink ref="D698" r:id="rId696" display="https://gmatclub.com/forum/although-the-term-psychopath-is-popularly-applied-192841.html" xr:uid="{81E168A8-5CD1-4F50-A408-D14394DF5F2A}"/>
    <hyperlink ref="D699" r:id="rId697" display="https://gmatclub.com/forum/together-with-key-largo-national-marine-sanctuary-the-john-pennekamp-268492.html" xr:uid="{97400F48-0497-49AC-AFDC-ED43F821402C}"/>
    <hyperlink ref="D700" r:id="rId698" display="https://gmatclub.com/forum/the-energy-source-on-voyager2-is-not-a-nuclear-reactor-in-47316.html" xr:uid="{D3054B57-C0E0-4D18-A218-967717D9C51E}"/>
    <hyperlink ref="D701" r:id="rId699" display="https://gmatclub.com/forum/iguanas-have-been-an-important-food-source-in-latin-america-40484.html" xr:uid="{6AB06DCB-F3AA-4C2E-AC38-7A0C26524F26}"/>
    <hyperlink ref="D702" r:id="rId700" display="https://gmatclub.com/forum/displays-of-the-aurora-borealis-or-northern-lights-can-heat-the-at-103748.html" xr:uid="{9E337384-7EB9-46FD-927C-6D03433D4F34}"/>
    <hyperlink ref="D703" r:id="rId701" display="https://gmatclub.com/forum/many-house-builders-offer-rent-to-buy-programs-that-enable-a-136858.html" xr:uid="{4286EA27-D394-4146-A8DF-A284B128145B}"/>
    <hyperlink ref="D704" r:id="rId702" display="https://gmatclub.com/forum/at-the-end-of-the-1930s-duke-ellington-was-looking-for-a-137022.html" xr:uid="{7A2C2071-87FB-4B26-9CB5-5E99FC915814}"/>
    <hyperlink ref="D705" r:id="rId703" display="https://gmatclub.com/forum/2016-og-q2-hurricanes-at-first-begin-traveling-199871.html" xr:uid="{5C43E6AC-280C-4F33-896B-4E52FF81AE3E}"/>
    <hyperlink ref="D706" r:id="rId704" display="https://gmatclub.com/forum/japanese-researchers-are-producing-a-series-of-robots-that-can-63564.html" xr:uid="{909B9098-F696-4C97-8BA3-898E11C3103D}"/>
    <hyperlink ref="D707" r:id="rId705" display="https://gmatclub.com/forum/judicial-rules-in-many-states-require-that-the-identities-of-all-prose-115077.html" xr:uid="{FF0F1EAF-4678-49FA-9EC9-0B8862C8D881}"/>
    <hyperlink ref="D708" r:id="rId706" display="https://gmatclub.com/forum/og-2016-researchers-studying-the-brain-scans-of-volunteers-who-po-204322.html" xr:uid="{7059ACE4-D4C4-4CF4-800F-A63A16302C94}"/>
    <hyperlink ref="D709" r:id="rId707" display="https://gmatclub.com/forum/to-estimate-the-expansion-rate-of-the-universe-is-a-notoriously-268609.html" xr:uid="{BA2BECA8-99F7-4DF2-B53B-EFC9ED1C6297}"/>
    <hyperlink ref="D710" r:id="rId708" display="https://gmatclub.com/forum/the-technical-term-pagination-is-a-process-that-leaves-editors-inst-277166.html" xr:uid="{0BD0840F-33C2-40B5-B784-5B70A10BDD8A}"/>
    <hyperlink ref="D711" r:id="rId709" display="https://gmatclub.com/forum/after-gradual-declension-down-to-about-39-hours-in-1970-the-89465.html" xr:uid="{B482FE10-394C-48D8-BA6C-F078002283BA}"/>
    <hyperlink ref="D712" r:id="rId710" display="https://gmatclub.com/forum/an-analysis-of-tree-bark-all-over-the-globe-shows-that-chemical-insect-221372.html" xr:uid="{052DD212-8283-4DD6-A911-44E890E612DE}"/>
    <hyperlink ref="D713" r:id="rId711" display="https://gmatclub.com/forum/using-digital-enhancements-of-skull-fragments-from-five-prehistoric-221379.html" xr:uid="{1D6B7235-7E3B-47AB-BBCA-1B25A6D6100A}"/>
    <hyperlink ref="D714" r:id="rId712" display="https://gmatclub.com/forum/el-nino-the-periodic-abnormal-warming-of-the-sea-surface-26972.html" xr:uid="{4638763E-EDD7-460B-B6BD-49E7FCA60770}"/>
    <hyperlink ref="D715" r:id="rId713" display="https://gmatclub.com/forum/the-senate-approved-immigration-legislation-that-would-grant-permanent-47484.html" xr:uid="{9379BA0F-8081-41F4-9BD0-49506E773906}"/>
    <hyperlink ref="D716" r:id="rId714" display="https://gmatclub.com/forum/quasars-at-billions-of-light-years-from-earth-the-most-49206.html" xr:uid="{EE4FC899-B3A6-43A3-97F4-6A138B9DF3E4}"/>
    <hyperlink ref="D717" r:id="rId715" display="https://gmatclub.com/forum/authoritative-parents-are-more-likely-than-permissive-81108.html" xr:uid="{B3FA649A-D3AE-47B1-8B68-6E98A9A36175}"/>
    <hyperlink ref="D718" r:id="rId716" display="https://gmatclub.com/forum/native-to-south-america-when-peanuts-were-introduced-to-158183.html" xr:uid="{FF7A4460-8DA8-4F20-BCAC-C1B44F70D3C8}"/>
    <hyperlink ref="D719" r:id="rId717" display="https://gmatclub.com/forum/the-interior-minister-explained-that-one-of-the-village-planning-221374.html" xr:uid="{419DD10D-BFBD-499B-BCF6-5245929F6038}"/>
    <hyperlink ref="D720" r:id="rId718" display="https://gmatclub.com/forum/child-development-specialists-believe-that-in-confining-babies-mucle-241571.html" xr:uid="{092A5201-75BA-42B0-B58B-C5DD60ADB34F}"/>
    <hyperlink ref="D721" r:id="rId719" display="https://gmatclub.com/forum/unlike-the-conviction-held-by-many-of-her-colleagues-that-79585.html" xr:uid="{D4FB6E5D-AF68-47FF-804C-5B7277D87C2F}"/>
    <hyperlink ref="D722" r:id="rId720" display="https://gmatclub.com/forum/a-president-entering-the-final-two-years-of-a-second-term-is-128484.html" xr:uid="{75465EA4-B4ED-4EFA-845D-E708E3B07ED5}"/>
    <hyperlink ref="D723" r:id="rId721" display="https://gmatclub.com/forum/along-with-the-drop-in-producer-prices-announced-yesterday-the-strong-19816.html" xr:uid="{3887FAC0-C38E-471B-8E03-6C7259672175}"/>
    <hyperlink ref="D724" r:id="rId722" display="https://gmatclub.com/forum/the-wallerstein-study-indicates-that-even-after-a-decade-young-men-and-47488.html" xr:uid="{F161B7DF-B456-4173-B52A-618E0F5FD2BC}"/>
    <hyperlink ref="D725" r:id="rId723" display="https://gmatclub.com/forum/according-to-a-recent-study-by-rutgers-university-the-number-of-women-19164.html" xr:uid="{56B61A80-BD36-4172-A24C-AFD2CF6F7D76}"/>
    <hyperlink ref="D726" r:id="rId724" display="https://gmatclub.com/forum/sc-diabetes-complications-imp-concept-21132.html" xr:uid="{0ECFC9B2-6F08-4C8F-A327-6B339423F545}"/>
    <hyperlink ref="D727" r:id="rId725" display="https://gmatclub.com/forum/chinese-the-most-ancient-of-living-writing-systems-44645.html" xr:uid="{652358AE-F451-4547-8FF7-AA9746936E91}"/>
    <hyperlink ref="D728" r:id="rId726" display="https://gmatclub.com/forum/the-themes-that-rita-dove-explores-in-her-poetry-is-46066.html" xr:uid="{9CFEC486-3810-4AE8-B9BF-9887687472D6}"/>
    <hyperlink ref="D729" r:id="rId727" display="https://gmatclub.com/forum/the-market-for-recycled-commodities-like-aluminum-and-other-50615.html" xr:uid="{346DE2EA-6422-4E99-8EB8-DCAB6B65F8CF}"/>
    <hyperlink ref="D730" r:id="rId728" display="https://gmatclub.com/forum/cajuns-speak-a-dialect-brought-to-southern-louisiana-by-the-69774.html" xr:uid="{2FA5FA31-113E-4A10-9995-436FB83C2409}"/>
    <hyperlink ref="D731" r:id="rId729" display="https://gmatclub.com/forum/the-glass-house-mountains-in-queensland-australia-were-sighted-in-111650.html" xr:uid="{AB8F57D1-E6CE-4DFD-95A4-4427908E5379}"/>
    <hyperlink ref="D732" r:id="rId730" display="https://gmatclub.com/forum/although-a-surge-in-retail-sales-have-raised-hopes-that-126320.html" xr:uid="{845979A7-6FD8-47FE-8F75-C63A43811996}"/>
    <hyperlink ref="D733" r:id="rId731" display="https://gmatclub.com/forum/recently-declassified-information-from-military-satellites-in-orbit-th-241567.html" xr:uid="{0232619D-FF7B-4E71-98C1-68D5340ECDF3}"/>
    <hyperlink ref="D734" r:id="rId732" display="https://gmatclub.com/forum/in-a-speech-before-the-senate-banking-committee-the-chairman-of-the-f-268589.html" xr:uid="{3EFF5EC4-12F5-460F-9234-749194B6D303}"/>
    <hyperlink ref="D735" r:id="rId733" display="https://gmatclub.com/forum/the-reason-many-people-consider-the-mediterranean-island-to-be-ungover-268557.html" xr:uid="{F7F22BDA-9090-4F31-AB55-D6178998A5F1}"/>
    <hyperlink ref="D736" r:id="rId734" display="https://gmatclub.com/forum/none-of-the-attempts-to-specify-the-causes-of-crime-explains-15295.html" xr:uid="{3A8B87A3-1286-480D-8B1B-721FE1B6294B}"/>
    <hyperlink ref="D737" r:id="rId735" display="https://gmatclub.com/forum/digging-in-sediments-in-northern-china-evidence-has-been-136456.html" xr:uid="{54EC4263-DDE6-4697-BDAF-7E2841DBB001}"/>
    <hyperlink ref="D738" r:id="rId736" display="https://gmatclub.com/forum/a-labor-department-study-states-that-the-numbers-of-women-48041.html" xr:uid="{BFA49C59-BDF8-4EC0-8ADE-9FA6A1C2D659}"/>
    <hyperlink ref="D739" r:id="rId737" display="https://gmatclub.com/forum/beyond-the-immediate-cash-flow-crisis-that-the-museum-faces-48677.html" xr:uid="{16BEAFC8-ABB4-49FB-BC79-561FC5261E80}"/>
    <hyperlink ref="D740" r:id="rId738" display="https://gmatclub.com/forum/doctors-generally-agree-that-such-factors-as-cigarette-48776.html" xr:uid="{1B2E2F40-811D-4A9F-980C-FCB3B0944E31}"/>
    <hyperlink ref="D741" r:id="rId739" display="https://gmatclub.com/forum/heating-oil-and-natural-gas-futures-rose-sharply-yesterday-as-long-te-268567.html" xr:uid="{4ACAC929-85E2-4839-9F00-693F458F89FE}"/>
    <hyperlink ref="D742" r:id="rId740" display="https://gmatclub.com/forum/although-early-soap-operas-were-first-aired-on-evening-radio-in-the-19819.html" xr:uid="{77BD729B-8E20-4D8C-AE57-14C560DCD2EB}"/>
    <hyperlink ref="D743" r:id="rId741" display="https://gmatclub.com/forum/a-wildlife-expert-predicts-that-the-reintroduction-of-the-caribou-into-138934.html" xr:uid="{A01B5AC9-0882-4884-81C4-E4A5A845A1D7}"/>
    <hyperlink ref="D744" r:id="rId742" display="https://gmatclub.com/forum/except-for-a-concert-performance-that-the-composer-himself-83250.html" xr:uid="{D9C42E6A-6D3E-42BB-8790-205B8DC24ECF}"/>
    <hyperlink ref="D745" r:id="rId743" display="https://gmatclub.com/forum/between-14-000-and-8-000-b-c-the-ice-cap-that-covered-northern-asia-242405.html" xr:uid="{AA692652-7507-47B0-B528-EC3EC2D50086}"/>
    <hyperlink ref="D746" r:id="rId744" display="https://gmatclub.com/forum/since-1986-enrollments-of-african-americans-american-75470.html" xr:uid="{8F891880-1885-4E7B-B75A-B5C2EC9D7461}"/>
    <hyperlink ref="D747" r:id="rId745" display="https://gmatclub.com/forum/the-commission-proposed-that-funding-158192.html" xr:uid="{FBEE89CC-2678-4315-8F8D-AFBADAE02553}"/>
    <hyperlink ref="D748" r:id="rId746" display="https://gmatclub.com/forum/after-the-civil-war-contemporaries-of-harriet-tubmans-54885.html" xr:uid="{AF31EADD-9E95-49C6-B62E-B25417372F0B}"/>
    <hyperlink ref="D749" r:id="rId747" display="https://gmatclub.com/forum/the-widely-accepted-big-bang-theory-holds-that-the-universe-79497.html" xr:uid="{722BBBA3-4314-4B3F-9522-62D7213E326E}"/>
    <hyperlink ref="D750" r:id="rId748" display="https://gmatclub.com/forum/parliament-did-not-accord-full-refugee-benefits-to-twelve-of-81626.html" xr:uid="{8AD5CA72-34D4-4690-AFA3-F533FE5C6A7F}"/>
    <hyperlink ref="D751" r:id="rId749" display="https://gmatclub.com/forum/after-suffering-2-billion-in-losses-and-25-000-layoffs-the-nation-s-82694.html" xr:uid="{CD085E40-5CE7-41F5-9B5E-00792C03B2A0}"/>
    <hyperlink ref="D752" r:id="rId750" display="https://gmatclub.com/forum/of-all-the-vast-tides-of-migration-that-have-swept-through-105900.html" xr:uid="{276FDACE-CA02-4279-80B7-7FFA325127CB}"/>
    <hyperlink ref="D753" r:id="rId751" display="https://gmatclub.com/forum/carnivorous-mammals-can-endure-what-would-otherwise-be-118325.html" xr:uid="{58DD5D29-E7E3-43AA-A9B3-5B8AFA745BB1}"/>
    <hyperlink ref="D754" r:id="rId752" display="https://gmatclub.com/forum/whereas-a-ramjet-generally-cannot-achieve-high-speeds-149988.html" xr:uid="{CF786D6F-650F-4380-952C-74BD9C6B04B2}"/>
    <hyperlink ref="D755" r:id="rId753" display="https://gmatclub.com/forum/a-leading-figure-in-the-scottish-enlightenment-adam-smiths-51612.html" xr:uid="{23F527D3-FA27-48C2-8A38-9941FE847ADA}"/>
    <hyperlink ref="D756" r:id="rId754" display="https://gmatclub.com/forum/air-traffic-routes-over-the-north-pole-are-currently-used-by-only-two-242552.html" xr:uid="{5E209788-F84A-4200-9BFE-0E824B4AF531}"/>
    <hyperlink ref="D757" r:id="rId755" display="https://gmatclub.com/forum/plants-are-more-efficient-at-acquiring-carbon-than-are-96548.html" xr:uid="{3557AE12-2F25-4809-910F-0DDD0FD6C22D}"/>
    <hyperlink ref="D758" r:id="rId756" display="https://gmatclub.com/forum/in-contrast-to-large-steel-plants-that-take-iron-ore-through-62868.html" xr:uid="{B97FBC02-23E3-46CC-8E90-BAB43ABCB218}"/>
    <hyperlink ref="D759" r:id="rId757" display="https://gmatclub.com/forum/many-utilities-obtain-most-of-their-electric-power-from-large-coal-and-268563.html" xr:uid="{961AF679-717A-4ADC-97AF-B6B374CDF9F1}"/>
    <hyperlink ref="D760" r:id="rId758" display="https://gmatclub.com/forum/unlike-the-buildings-in-mesopotamian-cities-which-were-arra-167555.html" xr:uid="{8A3B3301-8060-4A44-B2A7-6D80FCFAEF95}"/>
    <hyperlink ref="D761" r:id="rId759" display="https://gmatclub.com/forum/today-because-of-improvements-in-agricultural-technology-46913.html" xr:uid="{FD2A5C0D-993F-436C-AF31-827181C345FB}"/>
    <hyperlink ref="D762" r:id="rId760" display="https://gmatclub.com/forum/the-computer-company-reported-strong-second-quarter-earnings-67968.html" xr:uid="{51065D29-A6D7-4A48-9876-81660A82A734}"/>
    <hyperlink ref="D763" r:id="rId761" display="https://gmatclub.com/forum/researchers-now-regard-interferon-as-not-a-single-substance-but-it-is-242548.html" xr:uid="{205E5632-6C41-457A-A32D-44308EBE0673}"/>
    <hyperlink ref="D764" r:id="rId762" display="https://gmatclub.com/forum/developed-by-pennsylvania-s-palatine-germans-about-64209.html" xr:uid="{7F3EE1BE-0D2C-4E98-B867-2397E059AE2C}"/>
    <hyperlink ref="D765" r:id="rId763" display="https://gmatclub.com/forum/under-a-provision-of-the-constitution-that-was-never-67218.html" xr:uid="{11649AC9-4FCA-41CA-9F63-698E73CCF2B0}"/>
    <hyperlink ref="D766" r:id="rId764" display="https://gmatclub.com/forum/the-company-announced-that-its-profits-declined-much-less-in-79022.html" xr:uid="{15B24E9F-F0DC-4E90-9C66-9CD82CC17E84}"/>
    <hyperlink ref="D767" r:id="rId765" display="https://gmatclub.com/forum/the-rising-of-costs-of-data-processing-operations-at-many-81517.html" xr:uid="{A59160D7-AA71-4416-8F21-255EF21E23D7}"/>
    <hyperlink ref="D768" r:id="rId766" display="https://gmatclub.com/forum/like-the-idolization-accorded-the-brontes-and-brownings-43168.html" xr:uid="{168BA55E-2B20-41E5-91EF-0831E5523C15}"/>
    <hyperlink ref="D769" r:id="rId767" display="https://gmatclub.com/forum/like-many-self-taught-artists-perle-hessing-did-not-begin-60636.html" xr:uid="{F75A7BE4-F2E3-4345-BA6C-2EBF6CAC2DBA}"/>
    <hyperlink ref="D770" r:id="rId768" display="https://gmatclub.com/forum/bihar-is-india-s-poorest-state-with-an-annual-per-capita-income-of-77065.html" xr:uid="{9EA6045F-D683-45BA-A312-2E36181E767C}"/>
    <hyperlink ref="D771" r:id="rId769" display="https://gmatclub.com/forum/unlike-the-united-states-japanese-unions-appear-reluctant-to-organize-15673.html" xr:uid="{66985CDE-9AF2-4229-B543-71E611676673}"/>
    <hyperlink ref="D772" r:id="rId770" display="https://gmatclub.com/forum/organized-in-1966-by-the-fish-and-wildlife-service-the-86583.html" xr:uid="{CE23DC6A-E809-4702-9FF9-B62190A54E42}"/>
    <hyperlink ref="D773" r:id="rId771" display="https://gmatclub.com/forum/verbal-review-16-ed-according-to-research-covering-the-last-decade-th-209112.html" xr:uid="{FC084630-E70D-43A7-9C02-E51849E022EE}"/>
    <hyperlink ref="D774" r:id="rId772" display="https://gmatclub.com/forum/a-recent-national-study-of-the-public-schools-shows-that-there-are-now-8165.html" xr:uid="{A2FD0FA7-5DD9-45E6-A5A6-BD2E0D5A5D08}"/>
    <hyperlink ref="D775" r:id="rId773" display="https://gmatclub.com/forum/in-1982-the-median-income-for-married-couple-families-with-a-19037.html" xr:uid="{9D1C7EFD-FA72-489A-8D66-8F271BCF3C39}"/>
    <hyperlink ref="D776" r:id="rId774" display="https://gmatclub.com/forum/og-2016-from-an-experiment-using-special-extrasensory-perception-car-204261.html" xr:uid="{B4468EA3-E601-4A17-BADC-9FB4796916B7}"/>
    <hyperlink ref="D777" r:id="rId775" display="https://gmatclub.com/forum/thomas-mann-s-novel-doctor-faustus-offers-an-examination-not-only-of-268583.html" xr:uid="{F452565F-F731-4DAD-91D1-D15329397199}"/>
    <hyperlink ref="D778" r:id="rId776" display="https://gmatclub.com/forum/a-recent-court-decision-has-qualified-a-1998-ruling-that-workers-canno-207805.html" xr:uid="{FAC92800-7202-4BDF-95F1-BC6B6406BB3E}"/>
    <hyperlink ref="D779" r:id="rId777" display="https://gmatclub.com/forum/the-commission-has-directed-advertisers-to-restrict-the-use-63645.html" xr:uid="{E5CA329D-52DB-412C-99E6-B0FBD039D4F3}"/>
    <hyperlink ref="D780" r:id="rId778" display="https://gmatclub.com/forum/in-a-plan-to-stop-the-erosion-of-east-coast-beaches-the-22346.html" xr:uid="{22BB699E-AC76-44FD-936E-32F4C33E07F6}"/>
    <hyperlink ref="D781" r:id="rId779" display="https://gmatclub.com/forum/senator-lasker-has-proposed-legislation-requiring-that-employers-69119.html" xr:uid="{57362DF9-ECCD-4489-BA5A-4F92A3B87851}"/>
    <hyperlink ref="D782" r:id="rId780" display="https://gmatclub.com/forum/in-one-of-the-bloodiest-battles-of-the-civil-war-fought-at-sharpsburg-86215.html" xr:uid="{D2042DAA-8C3A-4CC5-ABEF-6861A2D710DE}"/>
    <hyperlink ref="D783" r:id="rId781" display="https://gmatclub.com/forum/from-1982-to-1987-sales-of-new-small-boats-increased-between-110951.html" xr:uid="{0A9F308B-ABED-4FB6-9D69-CD29D9736034}"/>
    <hyperlink ref="D784" r:id="rId782" display="https://gmatclub.com/forum/the-19-year-old-pianist-and-composer-performed-his-most-recent-work-al-206348.html" xr:uid="{C26170E4-6CAB-4C8A-BA87-11884A74C1DA}"/>
    <hyperlink ref="D785" r:id="rId783" display="https://gmatclub.com/forum/og-2016-companies-are-relying-more-and-more-on-networked-computers-204288.html" xr:uid="{7FDAE0B5-B0B8-4449-A505-54D59606F599}"/>
    <hyperlink ref="D786" r:id="rId784" display="https://gmatclub.com/forum/thai-village-crafts-as-with-other-cultures-have-developed-thr-205017.html" xr:uid="{FD5675A4-B5D8-4E62-9BBF-839F5FB4A177}"/>
    <hyperlink ref="D787" r:id="rId785" display="https://gmatclub.com/forum/the-cameras-of-the-voyager-ii-spacecraft-detected-six-small-79178.html" xr:uid="{5BB8C64B-76AF-403D-8E5E-DD80BECE721E}"/>
    <hyperlink ref="D788" r:id="rId786" display="https://gmatclub.com/forum/a-mutual-fund-having-billions-of-dollars-in-assets-will-136018.html" xr:uid="{116980D9-CDA1-4485-ADD4-46BB7922EFD9}"/>
    <hyperlink ref="D789" r:id="rId787" display="https://gmatclub.com/forum/studying-skeletons-unearthed-near-rome-dna-evidence-was-recovered-by-242647.html" xr:uid="{482AB2BE-8B1E-417D-9C4A-EAF64C55415D}"/>
    <hyperlink ref="D790" r:id="rId788" display="https://gmatclub.com/forum/new-data-from-united-states-forest-service-ecologists-show-102295.html" xr:uid="{8611F259-2866-4877-9A7B-ADB892096200}"/>
    <hyperlink ref="D791" r:id="rId789" display="https://gmatclub.com/forum/a-federal-advisory-panel-proposes-expanding-a-national-computerized-268614.html" xr:uid="{BB7292C1-124E-4F0F-AF86-1C3C5B01A967}"/>
    <hyperlink ref="D792" r:id="rId790" display="https://gmatclub.com/forum/being-a-united-states-citizen-since-1988-and-born-in-104105.html" xr:uid="{8C6B6D27-CC6D-4874-BCDC-8F49D4DE4714}"/>
    <hyperlink ref="D793" r:id="rId791" display="https://gmatclub.com/forum/initiated-five-centuries-after-europeans-arrived-in-the-new-94372.html" xr:uid="{F30DB181-E59E-4B0E-A4DC-84980B68F478}"/>
    <hyperlink ref="D794" r:id="rId792" display="https://gmatclub.com/forum/in-an-effort-to-reduce-their-inventories-italian-vintners-83910.html" xr:uid="{7A5924B3-28C5-4A6A-A5E2-1CE53221D8BD}"/>
    <hyperlink ref="D795" r:id="rId793" display="https://gmatclub.com/forum/analysts-believe-that-whereas-bad-decisions-by-elected-leaders-can-cer-207260.html" xr:uid="{D867A889-A347-4475-9C63-2328B0361542}"/>
    <hyperlink ref="D796" r:id="rId794" display="https://gmatclub.com/forum/what-brought-the-automobile-company-back-from-the-verge-of-86353.html" xr:uid="{B9A1C079-B45D-4E94-9EEF-2B1A0DBBE729}"/>
    <hyperlink ref="D797" r:id="rId795" display="https://gmatclub.com/forum/in-theory-international-civil-servants-at-the-united-95927.html" xr:uid="{66C09DDD-2C57-480A-8D85-F3FB11C36014}"/>
    <hyperlink ref="D798" r:id="rId796" display="https://gmatclub.com/forum/in-three-centuriesfrom-1050-to-1350several-million-tons-of-104044.html" xr:uid="{6CBB1247-B4B7-4997-AFEC-44DCF6BC5AE9}"/>
    <hyperlink ref="D799" r:id="rId797" display="https://gmatclub.com/forum/using-a-doppler-ultrasound-device-fetal-heartbeats-can-be-54006.html" xr:uid="{192418E4-2F00-49F1-8F15-563BA0C7F59E}"/>
    <hyperlink ref="D800" r:id="rId798" display="https://gmatclub.com/forum/domestic-automobile-manufacturers-have-invested-millions-of-73456.html" xr:uid="{A35D7A99-0150-4DD8-8B59-A23FF0AA22C0}"/>
    <hyperlink ref="D801" r:id="rId799" display="https://gmatclub.com/forum/written-early-in-the-french-revolution-mary-wollstonecraft-s-a-vindic-220345.html" xr:uid="{FD7C5517-F6DA-4B83-89D7-B3247A5823DA}"/>
    <hyperlink ref="D802" r:id="rId800" display="https://gmatclub.com/forum/there-is-no-consensus-on-what-role-if-any-is-played-by-acid-rain-in-113642.html" xr:uid="{9629FB43-B752-45A1-B37C-37615CDE605F}"/>
    <hyperlink ref="D803" r:id="rId801" display="https://gmatclub.com/forum/carbon-dioxide-which-traps-heat-in-the-atmosphere-and-helps-regulate-242625.html" xr:uid="{0D032D48-D7FE-4C5B-A89A-B13E2D418411}"/>
    <hyperlink ref="D804" r:id="rId802" display="https://gmatclub.com/forum/the-absence-from-business-and-financial-records-of-the-nineteenth-cent-220383.html" xr:uid="{96464515-1137-4C03-AA67-BA51D6AA915B}"/>
    <hyperlink ref="D805" r:id="rId803" display="https://gmatclub.com/forum/despite-its-covering-the-entire-planet-earth-has-a-crust-that-is-not-159084.html" xr:uid="{93D8CB0D-93E5-4732-8FEE-0E505F9F08DA}"/>
    <hyperlink ref="D806" r:id="rId804" display="https://gmatclub.com/forum/the-yield-of-natural-gas-from-norway-s-troll-gas-field-is-expected-to-20685.html" xr:uid="{46E21906-5BF0-40FD-BDD1-2B256B464577}"/>
    <hyperlink ref="D807" r:id="rId805" display="https://gmatclub.com/forum/there-are-several-ways-to-build-solid-walls-using-just-mud-27542.html" xr:uid="{6B74DBA2-870B-4A0A-A84E-6B622896690D}"/>
    <hyperlink ref="D808" r:id="rId806" display="https://gmatclub.com/forum/george-sand-aurore-lucile-dupin-was-one-of-the-first-45578.html" xr:uid="{EAA9E90D-BC56-41FD-91C1-3B4FD6CA8C87}"/>
    <hyperlink ref="D809" r:id="rId807" display="https://gmatclub.com/forum/bengal-born-writer-philosopher-and-educator-rabindranath-134342.html" xr:uid="{5F5B64FB-C755-4051-94A2-8170233B22B3}"/>
    <hyperlink ref="D810" r:id="rId808" display="https://gmatclub.com/forum/new-theories-propose-that-catastrophic-impacts-of-asteroids-196709.html" xr:uid="{DC5E35BC-4FE4-48DE-8B76-320FC91CCBF2}"/>
    <hyperlink ref="D811" r:id="rId809" display="https://gmatclub.com/forum/the-results-of-two-recent-unrelated-studies-support-the-idea-24943.html" xr:uid="{686A2AC3-A659-4E68-B266-88564C991605}"/>
    <hyperlink ref="D812" r:id="rId810" display="https://gmatclub.com/forum/the-life-and-casualty-company-hopes-that-by-increasing-its-environment-220340.html" xr:uid="{DC749F6C-292F-497C-8C11-D7BABCF87932}"/>
    <hyperlink ref="D813" r:id="rId811" display="https://gmatclub.com/forum/despite-protests-from-some-waste-disposal-companies-state-health-14070.html" xr:uid="{2A51CCE3-8F2E-4AC5-BEE0-5DD177715A1B}"/>
    <hyperlink ref="D814" r:id="rId812" display="https://gmatclub.com/forum/in-2000-a-mere-two-dozen-products-accounted-for-145461.html" xr:uid="{A675539D-DEFB-4955-8BAA-23C35008E3B9}"/>
    <hyperlink ref="D815" r:id="rId813" display="https://gmatclub.com/forum/presenters-at-the-seminar-one-who-is-blind-will-51880.html" xr:uid="{D1A8D6B9-6B04-4BB6-A66D-515729F19F16}"/>
    <hyperlink ref="D816" r:id="rId814" display="https://gmatclub.com/forum/for-almost-a-hundred-years-after-having-its-beginning-in-1788-england-82247.html" xr:uid="{F6461C41-3F97-4C5E-9CDD-E61A65D673F3}"/>
    <hyperlink ref="D817" r:id="rId815" display="https://gmatclub.com/forum/according-to-some-economists-the-july-decrease-in-unemployment-so-168153.html" xr:uid="{5908118A-365D-4B99-9460-498C18534745}"/>
    <hyperlink ref="D818" r:id="rId816" display="https://gmatclub.com/forum/literacy-opened-up-entire-realms-of-verifiable-knowledge-to-ordinary-221310.html" xr:uid="{A6540EAC-9DFD-4EE0-A0B5-6DBC83724703}"/>
    <hyperlink ref="D819" r:id="rId817" display="https://gmatclub.com/forum/because-the-collagen-fibers-in-skin-line-up-in-the-direction-of-207796.html" xr:uid="{2098515B-110F-48D4-9ADA-02681A5B1710}"/>
    <hyperlink ref="D820" r:id="rId818" display="https://gmatclub.com/forum/before-1988-insurance-companies-in-california-were-free-to-charge-wha-241547.html" xr:uid="{04962A8F-0B5C-43BE-9252-256F95CFFBB9}"/>
    <hyperlink ref="D821" r:id="rId819" display="https://gmatclub.com/forum/having-been-named-for-a-mythological-nymph-205139.html" xr:uid="{622FA25B-74B4-4323-A87B-CD64FAB43F5D}"/>
    <hyperlink ref="D822" r:id="rId820" display="https://gmatclub.com/forum/the-personal-income-tax-did-not-become-permanent-in-the-united-states-221381.html" xr:uid="{4095D153-3C0C-4BC4-A4FC-1937B676658F}"/>
    <hyperlink ref="D823" r:id="rId821" display="https://gmatclub.com/forum/the-direction-in-which-the-earth-and-the-other-solid-planets-mercury-85143.html" xr:uid="{BC97CCF7-B458-4C81-9576-205C04D4138C}"/>
    <hyperlink ref="D824" r:id="rId822" display="https://gmatclub.com/forum/rising-inventories-when-unaccompanied-correspondingly-by-97784.html" xr:uid="{4AEBF8A5-312B-4F3C-B9D9-83528B5A9171}"/>
    <hyperlink ref="D825" r:id="rId823" display="https://gmatclub.com/forum/a-surge-in-new-home-sales-and-a-drop-in-weekly-unemployment-18630.html" xr:uid="{DD643C53-9C5D-469C-A2C8-02D5F7AFA103}"/>
    <hyperlink ref="D826" r:id="rId824" display="https://gmatclub.com/forum/even-though-the-overall-consumer-price-index-did-not-change-in-april-221376.html" xr:uid="{218CD406-631B-431B-B148-4D28F13AED42}"/>
    <hyperlink ref="D827" r:id="rId825" display="https://gmatclub.com/forum/the-federal-reserve-board-s-reduction-of-interest-rates-on-67395.html" xr:uid="{579CC6EB-B0D2-4BFF-8B03-27D702F109BE}"/>
    <hyperlink ref="D828" r:id="rId826" display="https://gmatclub.com/forum/while-some-academicians-believe-that-business-ethics-should-be-69823.html" xr:uid="{0270A6EC-1883-496C-BC2D-65ECF27E35CE}"/>
    <hyperlink ref="D829" r:id="rId827" display="https://gmatclub.com/forum/most-state-constitutions-now-mandate-that-the-state-budget-be-balanced-277167.html" xr:uid="{2DEB1668-8551-40E6-862D-6D805AC3BC56}"/>
    <hyperlink ref="D830" r:id="rId828" display="https://gmatclub.com/forum/to-develop-more-accurate-population-forecasts-demographers-54658.html" xr:uid="{5D830A7E-C5EC-4F2C-99F3-EA9285F95F47}"/>
    <hyperlink ref="D831" r:id="rId829" display="https://gmatclub.com/forum/the-english-physician-edward-jenner-found-that-if-experimental-subject-242546.html" xr:uid="{5DECD33A-E53E-48AD-903F-F0AA1DE85603}"/>
    <hyperlink ref="D832" r:id="rId830" display="https://gmatclub.com/forum/some-buildings-that-were-destroyed-and-heavily-damaged-in-the-earthqua-64808.html" xr:uid="{791C5BD6-8EAE-42AF-990A-B5C6C0042305}"/>
    <hyperlink ref="D833" r:id="rId831" display="https://gmatclub.com/forum/in-1978-only-half-the-women-granted-child-support-by-a-court-received-49867.html" xr:uid="{948D250B-62BD-48B7-8ED0-12662C6A136E}"/>
    <hyperlink ref="D834" r:id="rId832" display="https://gmatclub.com/forum/thomas-eakins-powerful-style-and-his-choices-of-subject-the-advances-74313.html" xr:uid="{A0D18947-D1A1-4DD9-8C8A-62D5C5EFB3F6}"/>
    <hyperlink ref="D835" r:id="rId833" display="https://gmatclub.com/forum/outlining-his-strategy-for-nursing-the-troubled-conglomerate-back-to-145189.html" xr:uid="{687146A4-6373-4236-A47A-9CCA24E26B80}"/>
    <hyperlink ref="D836" r:id="rId834" display="https://gmatclub.com/forum/though-the-term-38011.html" xr:uid="{24B6665D-3276-46AB-BC6D-B7F649B69B6E}"/>
    <hyperlink ref="D837" r:id="rId835" display="https://gmatclub.com/forum/a-march-2000-census-bureau-survey-showed-that-mexico-accounted-for-mor-81147.html" xr:uid="{923AC27B-8C62-46E3-8B2A-E8CEACF84C2E}"/>
    <hyperlink ref="D838" r:id="rId836" display="https://gmatclub.com/forum/by-1940-the-pilot-jacqueline-cochran-held-seventeen-132441.html" xr:uid="{18D11C40-4F87-4160-9DBA-35C67F4E861E}"/>
    <hyperlink ref="D839" r:id="rId837" display="https://gmatclub.com/forum/mammals-132040.html" xr:uid="{C684E221-0F14-4CFB-AFA7-182870EFD039}"/>
    <hyperlink ref="D840" r:id="rId838" display="https://gmatclub.com/forum/tides-typically-range-from-three-to-six-feet-but-while-some-places-sh-242545.html" xr:uid="{35E15D9A-CC9A-4358-BD6F-172705AA485A}"/>
    <hyperlink ref="D841" r:id="rId839" display="https://gmatclub.com/forum/unlike-the-united-states-where-farmers-can-usually-depend-11978.html" xr:uid="{873481AB-D8DB-469F-9052-7BD88698E812}"/>
    <hyperlink ref="D842" r:id="rId840" display="https://gmatclub.com/forum/qotd-over-a-range-of-frequencies-from-100-to-5-000-hertz-263687.html" xr:uid="{BB192BDA-2A5A-4872-B66A-EA6517FE7213}"/>
    <hyperlink ref="D843" r:id="rId841" display="https://gmatclub.com/forum/the-eyes-of-the-elephant-seal-adapt-to-darkness-more-quickly-than-any-220382.html" xr:uid="{74295638-4987-4615-A455-8D88F3810C8B}"/>
    <hyperlink ref="D844" r:id="rId842" display="https://gmatclub.com/forum/because-of-the-sharp-increases-in-the-price-of-gold-and-silver-the-272364.html" xr:uid="{37DFCF3D-20CF-474B-BB7A-B0C92DC27B51}"/>
    <hyperlink ref="D845" r:id="rId843" display="https://gmatclub.com/forum/inspired-by-the-helsinki-accords-and-outraged-by-the-harsh-sentences-m-217334.html" xr:uid="{F1239217-DD0F-4CF9-922F-10C25125D689}"/>
    <hyperlink ref="D846" r:id="rId844" display="https://gmatclub.com/forum/in-early-mesopotamian-civilization-castor-oil-served-not-only-as-a-la-242640.html" xr:uid="{EA53431A-BA03-470D-A686-67E000BAA164}"/>
    <hyperlink ref="D847" r:id="rId845" display="https://gmatclub.com/forum/elizabeth-barber-the-author-of-both-prehistoric-textiles-136795.html" xr:uid="{9803F2CC-FB69-47A6-927F-E1EE90D4151C}"/>
    <hyperlink ref="D848" r:id="rId846" display="https://gmatclub.com/forum/in-virtually-all-types-of-tissue-in-every-animal-species-136515.html" xr:uid="{275EAA67-AC35-4DFA-A84E-BB23664AC0EC}"/>
    <hyperlink ref="D849" r:id="rId847" display="https://gmatclub.com/forum/the-baldrick-manufacturing-company-has-for-several-years-129508.html" xr:uid="{CA48B948-BB85-4693-B0B8-C4B3D551F5BB}"/>
    <hyperlink ref="D850" r:id="rId848" display="https://gmatclub.com/forum/in-1979-lack-of-rain-reduced-india-s-rice-production-to-137020.html" xr:uid="{D0AFBD15-B6FF-46BC-A081-1BD71E8BAD88}"/>
    <hyperlink ref="D851" r:id="rId849" display="https://gmatclub.com/forum/one-of-the-primary-distinctions-between-our-intelligence-87992.html" xr:uid="{CD38E1ED-6635-4EF1-B0DB-833059C7384B}"/>
    <hyperlink ref="D852" r:id="rId850" display="https://gmatclub.com/forum/architects-and-stonemasons-huge-palace-and-temple-clusters-were-built-128611.html" xr:uid="{DAF101F9-4A90-47BB-82DA-A9BCA70C9021}"/>
    <hyperlink ref="D853" r:id="rId851" display="https://gmatclub.com/forum/in-addition-to-having-more-protein-than-wheat-does-the-protein-in-255211.html" xr:uid="{0A328CE8-663E-40E5-8C2F-4B77A9C1CA4D}"/>
    <hyperlink ref="D854" r:id="rId852" display="https://gmatclub.com/forum/the-financial-crash-of-october-1987-demonstrated-that-the-world-s-52706.html" xr:uid="{17F4A259-EA97-4432-8C24-2C62F4AE4ED6}"/>
    <hyperlink ref="D855" r:id="rId853" display="https://gmatclub.com/forum/in-the-mid-1960-s-a-newly-installed-radar-warning-system-mistook-86243.html" xr:uid="{C96EEF41-4712-47D9-B516-E54F685AD9EF}"/>
    <hyperlink ref="D856" r:id="rId854" display="https://gmatclub.com/forum/in-his-research-paper-dr-frosh-medical-director-of-the-39274.html" xr:uid="{31AC71CD-8137-495F-8043-9AD1B16B0B57}"/>
    <hyperlink ref="D857" r:id="rId855" display="https://gmatclub.com/forum/in-a-5-to-4-decision-the-supreme-court-ruled-that-two-49269.html" xr:uid="{47DF1650-F87B-49DD-B7FA-C48161446910}"/>
    <hyperlink ref="D858" r:id="rId856" display="https://gmatclub.com/forum/congress-is-debating-a-bill-requiring-certain-employers-provide-worker-67594.html" xr:uid="{09D3766B-97E3-4098-B82E-5132E7BA5379}"/>
    <hyperlink ref="D859" r:id="rId857" display="https://gmatclub.com/forum/floating-in-the-waters-of-the-equatorial-pacific-an-array-47111.html" xr:uid="{0787FFAF-15C7-42D3-A83F-B1293987CA60}"/>
    <hyperlink ref="D860" r:id="rId858" display="https://gmatclub.com/forum/over-the-past-ten-years-cultivated-sunflowers-have-become-a-major-comm-268565.html" xr:uid="{9803F116-0F6B-45FE-BC8C-7B79E6297886}"/>
    <hyperlink ref="D861" r:id="rId859" display="https://gmatclub.com/forum/the-bank-holds-3-billion-in-loans-that-are-seriously-delinquent-or-in-45320.html" xr:uid="{D801958D-CA0B-4814-A609-FB1733E26F10}"/>
    <hyperlink ref="D862" r:id="rId860" display="https://gmatclub.com/forum/even-their-most-ardent-champions-concede-that-no-less-than-a-technical-79731.html" xr:uid="{8382F31E-76AA-4156-97B1-CCCFF27DA476}"/>
    <hyperlink ref="D863" r:id="rId861" display="https://gmatclub.com/forum/a-new-study-suggests-that-the-conversational-pace-of-92666.html" xr:uid="{80A70871-4A05-42C6-B779-E4FE0A640053}"/>
    <hyperlink ref="D864" r:id="rId862" display="https://gmatclub.com/forum/over-the-next-few-years-increasing-demands-on-the-35177.html" xr:uid="{4D40BC83-7A9A-4A56-BF8C-55150C7B00C9}"/>
    <hyperlink ref="D865" r:id="rId863" display="https://gmatclub.com/forum/under-high-pressure-and-intense-heat-graphite-the-most-59736.html" xr:uid="{83AD65E6-F286-4CEC-96F0-523F7F437A0B}"/>
    <hyperlink ref="D866" r:id="rId864" display="https://gmatclub.com/forum/in-keeping-with-her-commitment-to-her-christian-faith-sojourner-truth-268554.html" xr:uid="{46C149E9-ABC3-4D24-AF0B-7D3F077C8781}"/>
    <hyperlink ref="D867" r:id="rId865" display="https://gmatclub.com/forum/just-as-reading-samuel-pepy-s-diary-gives-a-student-a-sense-3189.html" xr:uid="{87809B5F-750B-4ED1-B1AD-9633D15D3E62}"/>
    <hyperlink ref="D868" r:id="rId866" display="https://gmatclub.com/forum/foraging-at-all-times-of-the-day-and-night-but-interspersing-their-fe-220378.html" xr:uid="{B9D44C3A-5269-4518-86BE-92D1EB196808}"/>
    <hyperlink ref="D869" r:id="rId867" display="https://gmatclub.com/forum/ryunosuke-akutagawa-s-knowledge-of-the-literatures-of-135722.html" xr:uid="{BC632897-9B1A-4DDD-94AE-BB449D67D7A4}"/>
    <hyperlink ref="D870" r:id="rId868" display="https://gmatclub.com/forum/in-the-1980s-the-federal-government-was-158195.html" xr:uid="{6F66D40E-B223-43D6-BB15-DC83BAE0E5B7}"/>
    <hyperlink ref="D871" r:id="rId869" display="https://gmatclub.com/forum/the-decision-by-one-of-the-nation-s-largest-banks-to-admit-to-3-billi-82931.html" xr:uid="{85EE3D56-4C87-4E6D-B5D0-716E90721CEE}"/>
    <hyperlink ref="D872" r:id="rId870" display="https://gmatclub.com/forum/many-of-the-earliest-known-images-of-hindu-deities-in-india-date-from-99980.html" xr:uid="{952B79EC-1603-484F-B388-66896CD2D76A}"/>
    <hyperlink ref="D873" r:id="rId871" display="https://gmatclub.com/forum/joan-of-arc-a-young-frenchwoman-who-claimed-to-be-135813.html" xr:uid="{B578BE84-D3CA-4ED3-8F43-45B9CCA72771}"/>
    <hyperlink ref="D874" r:id="rId872" display="https://gmatclub.com/forum/the-largest-of-all-the-planets-not-only-is-jupiter-three-206350.html" xr:uid="{314E8065-60FA-479C-8143-351630363602}"/>
    <hyperlink ref="D875" r:id="rId873" display="https://gmatclub.com/forum/in-late-1997-the-chambers-inside-the-pyramid-of-the-pharaoh-85840.html" xr:uid="{2EC60CBB-9607-4490-A8E4-488B500F3574}"/>
    <hyperlink ref="D876" r:id="rId874" display="https://gmatclub.com/forum/the-foundation-works-to-strengthen-local-and-regional-agricultural-mar-220344.html" xr:uid="{3E5379F6-12BB-4157-B455-E2735494F806}"/>
    <hyperlink ref="D877" r:id="rId875" display="https://gmatclub.com/forum/dressed-as-a-man-and-using-the-name-robert-shurtleff-37264.html" xr:uid="{B4DA4CFB-AF7C-4241-B403-37E64C324BDC}"/>
    <hyperlink ref="D878" r:id="rId876" display="https://gmatclub.com/forum/the-only-way-for-growers-to-salvage-frozen-citrus-is-to-103375.html" xr:uid="{6DDAF142-80BB-4C46-8375-F52BFB6938A2}"/>
    <hyperlink ref="D879" r:id="rId877" display="https://gmatclub.com/forum/joachim-raff-and-giacomo-meyerbeer-are-examples-of-the-kind-50726.html" xr:uid="{29E87EBE-1712-48E9-9B7F-34641A6D8FE4}"/>
    <hyperlink ref="D880" r:id="rId878" display="https://gmatclub.com/forum/the-british-admiralty-and-the-war-office-met-in-march-134362.html" xr:uid="{8102287F-B8F3-40D4-8C55-02A86B72ABAB}"/>
    <hyperlink ref="D881" r:id="rId879" display="https://gmatclub.com/forum/especially-in-the-early-years-new-entrepreneurs-may-need-to-find-reso-220342.html" xr:uid="{A71854E1-9D0B-41F1-872D-29E0900EAADA}"/>
    <hyperlink ref="D882" r:id="rId880" display="https://gmatclub.com/forum/galileo-was-convinced-that-natural-phenomena-as-69817.html" xr:uid="{0B9C910B-E733-48A9-9EB4-8FA9B23B1429}"/>
    <hyperlink ref="D883" r:id="rId881" display="https://gmatclub.com/forum/as-its-sales-of-computer-products-have-surpassed-those-of-measuring-in-22712.html" xr:uid="{996AD8A2-6EFF-47D9-B0EA-1542C4455F1B}"/>
    <hyperlink ref="D884" r:id="rId882" display="https://gmatclub.com/forum/archaeologists-in-ireland-believe-that-a-recently-discovered-48761.html" xr:uid="{D66E8877-C6F1-467C-93A8-A3DCE6951ABC}"/>
    <hyperlink ref="D885" r:id="rId883" display="https://gmatclub.com/forum/the-organization-of-petroleum-exporting-countries-opec-had-24069.html" xr:uid="{077BDA9C-4C6F-4DA8-B79F-A1C453B90B83}"/>
    <hyperlink ref="D886" r:id="rId884" display="https://gmatclub.com/forum/the-extraordinary-diary-of-william-lyon-mackenzie-king-prime-minister-150554.html" xr:uid="{0D91AED8-D027-44BF-9CF9-A28829DB724F}"/>
    <hyperlink ref="D887" r:id="rId885" display="https://gmatclub.com/forum/through-experimenting-designed-to-provide-information-that-will-ultima-268608.html" xr:uid="{1E34C944-3017-4257-AC53-F253D969A553}"/>
    <hyperlink ref="D888" r:id="rId886" display="https://gmatclub.com/forum/for-members-of-the-seventeenth-century-ashanti-nation-in-africa-48494.html" xr:uid="{B9C7315E-FFFF-4861-8DAF-DBA9206133DF}"/>
    <hyperlink ref="D889" r:id="rId887" display="https://gmatclub.com/forum/in-1850-lucretia-mott-published-her-discourse-on-women-48661.html" xr:uid="{EBEE96C9-C267-41F8-B64A-EA03A7546DFB}"/>
    <hyperlink ref="D890" r:id="rId888" display="https://gmatclub.com/forum/in-1850-lucretia-mott-published-her-discourse-on-women-arguing-in-a-48661.html" xr:uid="{56FD80FD-945B-401A-B68E-FF3582AE56B4}"/>
    <hyperlink ref="D891" r:id="rId889" display="https://gmatclub.com/forum/og-50-that-educators-have-not-anticipated-the-impact-of-65988.html" xr:uid="{E8CA3FD5-1163-4CDB-A30A-F1398A9E005A}"/>
    <hyperlink ref="D892" r:id="rId890" display="https://gmatclub.com/forum/while-all-states-face-similar-industrial-waste-problems-the-25141.html" xr:uid="{A384F1B9-4147-414A-9DF0-BF3DF748B782}"/>
    <hyperlink ref="D893" r:id="rId891" display="https://gmatclub.com/forum/rock-samples-taken-from-the-remains-of-an-asteroid-about-213736.html" xr:uid="{7E067D95-CAA7-4552-9839-1F72C2FA67AC}"/>
    <hyperlink ref="D894" r:id="rId892" display="https://gmatclub.com/forum/the-growth-projected-for-these-storms-in-different-computerized-weathe-242635.html" xr:uid="{80BDB139-BD3D-4746-A14F-2CBB3507D1F0}"/>
    <hyperlink ref="D895" r:id="rId893" display="https://gmatclub.com/forum/the-gorton-dodd-bill-requires-that-a-bank-disclose-to-their-86342.html" xr:uid="{32D351D3-C4A8-4E7D-8657-29AA7E6A877F}"/>
    <hyperlink ref="D896" r:id="rId894" display="https://gmatclub.com/forum/each-of-hemingway-s-wives-hadley-richardson-pauline-pfeiffer-martha-133090.html" xr:uid="{F88C9907-0923-44A5-A862-115E82E6F721}"/>
    <hyperlink ref="D897" r:id="rId895" display="https://gmatclub.com/forum/as-business-grows-more-complex-students-majoring-in-specialized-areas-91847.html" xr:uid="{753F9659-9BEE-4D3C-919F-FE444A68DCE1}"/>
    <hyperlink ref="D898" r:id="rId896" display="https://gmatclub.com/forum/the-commerce-department-reported-that-the-nation-s-economy-grew-at-a-268571.html" xr:uid="{0EA8D7F3-AB0D-4969-9A8D-8E276AD7A4B3}"/>
    <hyperlink ref="D899" r:id="rId897" display="https://gmatclub.com/forum/even-though-the-direct-costs-of-malpractice-disputes-amounts-to-a-sum-67642.html" xr:uid="{BD4B3CC2-850C-44E9-AA4B-03FD08A97820}"/>
    <hyperlink ref="D900" r:id="rId898" display="https://gmatclub.com/forum/wisconsin-illinois-florida-and-minnesota-have-begun-to-124085.html" xr:uid="{C9515FC5-CBF2-4A29-837A-99A4517C451B}"/>
    <hyperlink ref="D901" r:id="rId899" display="https://gmatclub.com/forum/because-it-regarded-the-environmentalists-as-members-of-an-out-of-stat-268577.html" xr:uid="{BF11B1EB-E48F-4FB3-B625-4FE15D3A4923}"/>
    <hyperlink ref="D902" r:id="rId900" display="https://gmatclub.com/forum/the-united-parcel-service-plans-to-convert-its-more-than-2-000-gasolin-268590.html" xr:uid="{33FBA250-A940-435F-991B-85AC273A425D}"/>
    <hyperlink ref="D903" r:id="rId901" display="https://gmatclub.com/forum/in-the-early-part-of-the-twentieth-century-many-vacationers-72762.html" xr:uid="{B080B03D-49C5-4A23-A005-803FF670EF48}"/>
    <hyperlink ref="D904" r:id="rId902" display="https://gmatclub.com/forum/the-stars-some-of-them-at-tremendous-speeds-are-in-motion-54399.html" xr:uid="{E0B40F7F-C028-4F04-A4AC-B10E5705A982}"/>
    <hyperlink ref="D905" r:id="rId903" display="https://gmatclub.com/forum/spanning-more-than-fifty-years-friedrich-muller-began-his-139353.html" xr:uid="{B998C899-1CB7-4011-813D-9EF6582A6143}"/>
    <hyperlink ref="D906" r:id="rId904" display="https://gmatclub.com/forum/last-year-land-values-in-most-parts-of-the-pinelands-rose-89103.html" xr:uid="{57261B5D-722E-4573-A6A5-3987E4110EFB}"/>
    <hyperlink ref="D907" r:id="rId905" display="https://gmatclub.com/forum/retail-sales-rose-8-10-of-1-percent-in-august-intensifying-10546.html" xr:uid="{280DA746-92E8-4FAD-BA79-6F81AAD45F09}"/>
    <hyperlink ref="D908" r:id="rId906" display="https://gmatclub.com/forum/once-they-had-seen-the-report-from-the-medical-examiner-the-86577.html" xr:uid="{AF25B41D-2E14-4CCB-9176-C61553207CB4}"/>
    <hyperlink ref="D909" r:id="rId907" display="https://gmatclub.com/forum/though-being-tiny-blind-and-translucent-a-recently-discovered-225167.html" xr:uid="{788315C7-ACAC-4821-B11D-4BC3B2485153}"/>
    <hyperlink ref="D910" r:id="rId908" display="https://gmatclub.com/forum/qotd-as-a-baby-emerges-from-the-darkness-of-the-womb-with-a-rudimenta-248256.html" xr:uid="{CD43235D-8DA8-420E-AD98-DFAC2DADE627}"/>
    <hyperlink ref="D911" r:id="rId909" display="https://gmatclub.com/forum/in-his-uses-of-enchantment-1976-it-was-psychologist-bruno-bettelhei-242644.html" xr:uid="{C0449AFE-672D-4177-BD00-B604DD4E2ED9}"/>
    <hyperlink ref="D912" r:id="rId910" display="https://gmatclub.com/forum/when-viewed-from-the-window-of-a-speeding-train-the-speed-with-which-268568.html" xr:uid="{FEADA397-D57A-4B54-A543-AA536F03A67F}"/>
    <hyperlink ref="D913" r:id="rId911" display="https://gmatclub.com/forum/sor-juana-ines-de-la-cruz-was-making-the-case-for-women-s-equality-221383.html" xr:uid="{373176A9-4A36-45AA-A233-69CBE5049EE1}"/>
    <hyperlink ref="D914" r:id="rId912" display="https://gmatclub.com/forum/unlike-a-funded-pension-system-in-which-contributions-are-38694.html" xr:uid="{7085393E-7914-4191-9BD8-0CEBB20E58AC}"/>
    <hyperlink ref="D915" r:id="rId913" display="https://gmatclub.com/forum/the-number-of-undergraduate-degrees-in-engineering-awarded-by-colleges-83012.html" xr:uid="{871A1B09-787D-4632-B1F0-E7B0E5DB4178}"/>
    <hyperlink ref="D916" r:id="rId914" display="https://gmatclub.com/forum/according-to-a-recent-poll-owing-and-living-in-a-free-107775.html" xr:uid="{BC38B82A-EE91-4986-88E2-ABB5BB2B9C2E}"/>
    <hyperlink ref="D917" r:id="rId915" display="https://gmatclub.com/forum/prices-at-the-producer-level-are-only-1-3-percent-higher-now-206127.html" xr:uid="{E8935D21-2692-49C3-918C-418505837A0A}"/>
    <hyperlink ref="D918" r:id="rId916" display="https://gmatclub.com/forum/the-eastern-state-penitentiary-was-established-in-1822-by-reformers-268606.html" xr:uid="{C8E851FE-4BD2-4C1B-A0CB-5190CA1CF53B}"/>
    <hyperlink ref="D919" r:id="rId917" display="https://gmatclub.com/forum/those-who-come-to-church-with-a-predisposition-to-religious-belief-52238.html" xr:uid="{A09ABAF5-09B8-454B-9376-DB3FD2299EC2}"/>
    <hyperlink ref="D920" r:id="rId918" display="https://gmatclub.com/forum/mauritius-was-a-british-colony-for-almost-200-years-73682.html" xr:uid="{B252A0EF-1716-4D5B-8248-4D8B346FFF9D}"/>
    <hyperlink ref="D921" r:id="rId919" display="https://gmatclub.com/forum/in-a-d-391-resulting-from-the-destruction-of-the-largest-library-of-102162.html" xr:uid="{2C576F17-C91F-4706-B8A0-737F0A6DDAFD}"/>
    <hyperlink ref="D922" r:id="rId920" display="https://gmatclub.com/forum/egyptians-are-credited-as-having-pioneered-embalming-methods-as-long-83052.html" xr:uid="{C68D6123-0ABB-4286-9B23-10C4C8E5CD81}"/>
    <hyperlink ref="D923" r:id="rId921" display="https://gmatclub.com/forum/an-inventory-equal-to-90-days-sales-is-as-much-as-even-the-135774.html" xr:uid="{983F81C6-2E63-44A5-9140-F8CFB5CBF44F}"/>
    <hyperlink ref="D924" r:id="rId922" display="https://gmatclub.com/forum/nobody-knows-exactly-how-many-languages-there-are-in-the-78776.html" xr:uid="{EEBCEA74-DBE6-4713-8089-234115B40CEE}"/>
    <hyperlink ref="D925" r:id="rId923" display="https://gmatclub.com/forum/since-1992-in-an-attempt-to-build-up-the-atlantic-salmon-population-268560.html" xr:uid="{574B7D25-988E-4DE4-92C2-CA6965F80E9F}"/>
    <hyperlink ref="D926" r:id="rId924" display="https://gmatclub.com/forum/og-2016-not-trusting-themselves-to-choose-wisely-among-the-wide-204265.html" xr:uid="{830DD04F-FF14-48F8-975B-DA1E45BF4E35}"/>
    <hyperlink ref="D927" r:id="rId925" display="https://gmatclub.com/forum/in-june-of-1987-the-bridge-of-trinquetaille-vincent-van-gogh-s-view-49895.html" xr:uid="{4269F513-8AE5-487C-8E0C-5FF1B43DCED5}"/>
    <hyperlink ref="D928" r:id="rId926" display="https://gmatclub.com/forum/in-1776-adam-smith-wrote-that-it-is-young-people-who-have-the-contemp-242646.html" xr:uid="{812AF82A-3FAC-4E7F-9ABB-304C930C2644}"/>
    <hyperlink ref="D929" r:id="rId927" display="https://gmatclub.com/forum/because-an-oversupply-of-computer-chips-has-sent-prices-64392.html" xr:uid="{F33F7587-D3CF-4F2E-A899-18E8F21776D9}"/>
    <hyperlink ref="D930" r:id="rId928" display="https://gmatclub.com/forum/as-rainfall-began-to-decrease-in-the-southwest-about-the-86088.html" xr:uid="{42D17208-77AB-4426-BBEF-CD3041621D3C}"/>
    <hyperlink ref="D931" r:id="rId929" display="https://gmatclub.com/forum/as-a-result-of-medical-advances-many-people-that-might-at-one-time-137553.html" xr:uid="{F01CC5BA-B335-4598-B80B-1B5D477B4916}"/>
    <hyperlink ref="D932" r:id="rId930" display="https://gmatclub.com/forum/according-to-its-proponents-a-proposed-new-style-of-63927.html" xr:uid="{81F5AB2D-E9DB-4EAA-AFCB-C24BAC2739D9}"/>
    <hyperlink ref="D933" r:id="rId931" display="https://gmatclub.com/forum/og13-122-a-firm-that-specializes-in-the-analysis-of-handwriting-210888.html" xr:uid="{F83EC042-FC6B-4630-94E4-5C715BC0D098}"/>
    <hyperlink ref="D934" r:id="rId932" display="https://gmatclub.com/forum/the-completion-in-1925-of-the-holland-tunnel-linking-manhattan-with-n-268570.html" xr:uid="{D02DCB85-C144-42F9-9FBB-F3AB59B0FDE2}"/>
    <hyperlink ref="D935" r:id="rId933" display="https://gmatclub.com/forum/qotd-based-on-accounts-of-various-ancient-240242.html" xr:uid="{E7D0C740-4DAE-45E1-B0A0-3DAA8F425C3E}"/>
    <hyperlink ref="D936" r:id="rId934" display="https://gmatclub.com/forum/construction-of-the-roman-colosseum-which-was-officially-known-as-the-195982.html" xr:uid="{49860F0A-12BA-48E2-AC49-8DD37A6902B5}"/>
    <hyperlink ref="D937" r:id="rId935" display="https://gmatclub.com/forum/in-1973-mortgage-payments-represented-twenty-one-percent-of-172675.html" xr:uid="{18F2E4F1-AA5B-4865-BC27-DFA81E0796EC}"/>
    <hyperlink ref="D938" r:id="rId936" display="https://gmatclub.com/forum/the-nineteenth-century-chemist-humphry-davy-presented-the-84616.html" xr:uid="{9A047A9A-AFEA-4E75-BB2F-5E18F88FC5D6}"/>
    <hyperlink ref="D939" r:id="rId937" display="https://gmatclub.com/forum/one-view-of-the-economy-contends-that-a-large-drop-in-oil-prices-33830.html" xr:uid="{9094845F-B4A3-4B60-9745-AAC4B4803A7C}"/>
    <hyperlink ref="D940" r:id="rId938" display="https://gmatclub.com/forum/in-preparation-for-the-prediction-of-a-major-earthquake-that-216675.html" xr:uid="{9E7F4436-2C5E-4574-A518-90569DF56403}"/>
    <hyperlink ref="D941" r:id="rId939" display="https://gmatclub.com/forum/researchers-have-found-that-individuals-who-have-been-blind-167554.html" xr:uid="{728937E1-40F6-48C1-B22F-B05F052BBEE5}"/>
    <hyperlink ref="D942" r:id="rId940" display="https://gmatclub.com/forum/two-new-studies-indicate-that-many-people-become-obese-more-55425.html" xr:uid="{58CC8345-D373-458A-B757-B355ADA1474A}"/>
    <hyperlink ref="D943" r:id="rId941" display="https://gmatclub.com/forum/more-and-more-in-recent-years-cities-are-stressing-the-arts-86568.html" xr:uid="{123248AA-FE00-4BD6-B370-132F9E933252}"/>
    <hyperlink ref="D944" r:id="rId942" display="https://gmatclub.com/forum/the-voluminous-personal-papers-of-thomas-alva-edison-reveal-81030.html" xr:uid="{81965E06-6402-4A68-A4EB-67552B0C5EC1}"/>
    <hyperlink ref="D945" r:id="rId943" display="https://gmatclub.com/forum/the-voluminous-personal-papers-of-thomas-alva-edison-reveal-that-his-81030.html" xr:uid="{0FD95920-5834-4906-A6A8-1534C8CA5321}"/>
    <hyperlink ref="D946" r:id="rId944" display="https://gmatclub.com/forum/qotd-geologists-believe-that-the-warning-signs-196707.html" xr:uid="{49C5FD2F-7E58-4978-96A9-852EB6970A67}"/>
    <hyperlink ref="D947" r:id="rId945" display="https://gmatclub.com/forum/clouds-are-formed-from-the-evaporation-of-the-oceans-water-64271.html" xr:uid="{6D0AE2D1-3DB8-4333-BA10-185AA048D471}"/>
    <hyperlink ref="D948" r:id="rId946" display="https://gmatclub.com/forum/almost-a-decade-after-new-york-state-passed-laws-to-protect-71766.html" xr:uid="{6D99BFCD-CDDF-4B0D-9C2F-B5C7E5F59144}"/>
    <hyperlink ref="D949" r:id="rId947" display="https://gmatclub.com/forum/by-providing-such-services-as-mortgages-home-improvement-loans-89487.html" xr:uid="{3203604B-6D15-4DAB-AEC4-501550B38882}"/>
    <hyperlink ref="D950" r:id="rId948" display="https://gmatclub.com/forum/tropical-bats-play-important-roles-in-the-rain-forest-131457.html" xr:uid="{C78349A1-5BAF-4755-A104-8BC01A5DDE17}"/>
    <hyperlink ref="D951" r:id="rId949" display="https://gmatclub.com/forum/seldom-more-than-40-feet-wide-and-12-feet-deep-but-it-ran-363-miles-a-161294.html" xr:uid="{C3F7A913-7BA5-4731-894C-074646E68372}"/>
    <hyperlink ref="D952" r:id="rId950" display="https://gmatclub.com/forum/the-development-of-a-new-jumbo-rocket-that-is-expected-to-130217.html" xr:uid="{4763B7F2-C131-4E8B-B1AD-107F1740C404}"/>
    <hyperlink ref="D953" r:id="rId951" display="https://gmatclub.com/forum/unlike-the-original-national-museum-of-science-and-75497.html" xr:uid="{2774F945-89CD-4D4C-B5B9-04B9048E64EF}"/>
    <hyperlink ref="D954" r:id="rId952" display="https://gmatclub.com/forum/during-roosevelt-s-years-in-office-black-americans-began-voting-for-de-128048.html" xr:uid="{51F719E3-EA6A-441B-B175-9ACFF24CE8D1}"/>
    <hyperlink ref="D955" r:id="rId953" display="https://gmatclub.com/forum/as-a-result-of-record-low-temperatures-the-water-pipes-on-the-third-207865.html" xr:uid="{5648F9E0-7C7D-4453-949A-361F83F7123C}"/>
    <hyperlink ref="D956" r:id="rId954" display="https://gmatclub.com/forum/in-1913-the-largely-self-taught-indian-mathematician-srinivasa-ramanu-241549.html" xr:uid="{3771454F-D308-45D1-AA34-C9E5892DABDD}"/>
    <hyperlink ref="D957" r:id="rId955" display="https://gmatclub.com/forum/executives-and-federal-officials-say-that-the-use-of-crack-and-cocaine-85393.html" xr:uid="{E6485FD4-27A7-4EEF-A2FC-BFA7E7A453C4}"/>
    <hyperlink ref="D958" r:id="rId956" display="https://gmatclub.com/forum/along-the-major-rivers-that-traverse-the-deserts-of-136454.html" xr:uid="{6D3551C9-2A7E-4C57-807C-A7B62F89011F}"/>
    <hyperlink ref="D959" r:id="rId957" display="https://gmatclub.com/forum/until-1868-and-disraeli-great-britain-had-no-prime-ministers-not-comi-41442.html" xr:uid="{6A7987C3-FEB1-4EAE-BA02-8346F841AFDF}"/>
    <hyperlink ref="D960" r:id="rId958" display="https://gmatclub.com/forum/according-to-the-economic-development-corporation-of-los-angeles-count-210388.html" xr:uid="{32761771-17F2-4566-A74B-B429ADF1DB26}"/>
    <hyperlink ref="D961" r:id="rId959" display="https://gmatclub.com/forum/the-normative-model-of-strategic-decision-making-suggests-99971.html" xr:uid="{CEC2A623-D7AA-45D1-87D5-12E945B6BA2D}"/>
    <hyperlink ref="D962" r:id="rId960" display="https://gmatclub.com/forum/normally-a-bone-becomes-fossilized-through-the-action-of-groundwater-268610.html" xr:uid="{8DC5B600-2402-401A-8F76-DB138BEBE1C2}"/>
    <hyperlink ref="D963" r:id="rId961" display="https://gmatclub.com/forum/inuits-of-the-bering-sea-were-in-isolation-from-217148.html" xr:uid="{3D47E6B8-229D-4901-9266-262B9023270E}"/>
    <hyperlink ref="D964" r:id="rId962" display="https://gmatclub.com/forum/salt-deposits-and-moisture-threaten-to-destroy-the-mohenjo-daro-excava-6837.html" xr:uid="{336CF87E-157F-4E34-A49A-AB46B37AE98E}"/>
    <hyperlink ref="D965" r:id="rId963" display="https://gmatclub.com/forum/salt-deposits-and-moisture-threaten-to-destroy-the-mohenjo-daro-6837.html" xr:uid="{8B9CCF44-1926-4DE1-98FC-6EBD0B88F7B3}"/>
    <hyperlink ref="D966" r:id="rId964" display="https://gmatclub.com/forum/proponents-of-artificial-intelligence-say-they-will-be-able-17516.html" xr:uid="{1FD12B14-53B1-4E42-A003-EE12B7CD0BF7}"/>
    <hyperlink ref="D967" r:id="rId965" display="https://gmatclub.com/forum/consumers-may-not-think-of-household-cleaning-products-to-be-83299.html" xr:uid="{7AD69950-3BB7-47F3-BA9E-0F5CADEF0F30}"/>
    <hyperlink ref="D968" r:id="rId966" display="https://gmatclub.com/forum/never-before-had-taxpayers-confronted-so-many-changes-at-once-as-they-137387.html" xr:uid="{4704D6A8-398A-4CD6-BD8C-42D3CF3B9A0A}"/>
    <hyperlink ref="D969" r:id="rId967" display="https://gmatclub.com/forum/laos-has-a-land-area-about-the-same-as-great-britain-but-107156.html" xr:uid="{8AEAE8D1-0CD4-471E-A8F4-ECF3CB9F5565}"/>
    <hyperlink ref="D970" r:id="rId968" display="https://gmatclub.com/forum/many-kitchens-today-are-equipped-212344.html" xr:uid="{6B9E3BCE-5028-47FA-8527-24A36872A15E}"/>
    <hyperlink ref="D971" r:id="rId969" display="https://gmatclub.com/forum/nuclear-fusion-is-the-force-that-powers-the-sun-the-stars-and-30022.html" xr:uid="{55130406-438B-4572-8267-F9CFE57AB859}"/>
    <hyperlink ref="D972" r:id="rId970" display="https://gmatclub.com/forum/november-is-traditionally-the-strongest-month-for-sales-203107.html" xr:uid="{6425B008-73BC-4C61-8C45-E2B9A330E2C7}"/>
    <hyperlink ref="D973" r:id="rId971" display="https://gmatclub.com/forum/despite-the-increasing-number-of-women-graduating-37482.html" xr:uid="{20B44BA6-F908-4ECF-B3FB-459A7BB432E6}"/>
    <hyperlink ref="D974" r:id="rId972" display="https://gmatclub.com/forum/making-things-even-more-difficult-has-been-general-market-inactivity-l-220349.html" xr:uid="{43F01A74-AB72-4B40-8C88-3322B5634F67}"/>
    <hyperlink ref="D975" r:id="rId973" display="https://gmatclub.com/forum/almost-like-clones-in-their-similarity-to-one-another-the-84978.html" xr:uid="{F173B703-532A-4264-9083-A705657E7154}"/>
    <hyperlink ref="D976" r:id="rId974" display="https://gmatclub.com/forum/fossils-of-the-arm-of-a-sloth-found-in-puerto-rico-in-77781.html" xr:uid="{C20616D9-401F-4880-BCEB-A27E7611023A}"/>
    <hyperlink ref="D977" r:id="rId975" display="https://gmatclub.com/forum/in-1713-alexander-pope-began-his-translation-of-the-illiad-65410.html" xr:uid="{F7409913-43B8-4821-92A8-E02517202D45}"/>
    <hyperlink ref="D978" r:id="rId976" display="https://gmatclub.com/forum/qotd-however-much-united-states-voters-243683.html" xr:uid="{EC258084-8A0D-473A-A1E5-0851D9F09C98}"/>
    <hyperlink ref="D979" r:id="rId977" display="https://gmatclub.com/forum/twenty-two-feet-long-and-10-feet-in-diameter-the-am-1-is-12821.html" xr:uid="{F04C6E76-50BE-4465-A67C-6A57EC16AC89}"/>
    <hyperlink ref="D980" r:id="rId978" display="https://gmatclub.com/forum/excavators-at-the-indus-valley-site-of-harappa-in-eastern-145974.html" xr:uid="{F9734010-4450-4D9D-9C34-56AAC3BECE9E}"/>
    <hyperlink ref="D981" r:id="rId979" display="https://gmatclub.com/forum/scientists-have-recently-found-evidence-205348.html" xr:uid="{5187971C-9C36-4905-9592-18D35C147A41}"/>
    <hyperlink ref="D982" r:id="rId980" display="https://gmatclub.com/forum/a-proposal-has-been-made-to-trim-the-horns-from-rhinoceroses-to-discou-68546.html" xr:uid="{47F536E8-6DA1-466C-890B-C037775C186E}"/>
    <hyperlink ref="D983" r:id="rId981" display="https://gmatclub.com/forum/next-month-state-wildlife-officials-are-scheduled-to-take-over-the-jo-242374.html" xr:uid="{DF1C736A-E4B8-4722-8E2E-42B564FB7115}"/>
    <hyperlink ref="D984" r:id="rId982" display="https://gmatclub.com/forum/whether-they-will-scale-back-their-orders-to-pre-2003-levels-or-stop-221384.html" xr:uid="{F8552DED-547A-4DE8-A56D-C973C8DF22C7}"/>
    <hyperlink ref="D985" r:id="rId983" display="https://gmatclub.com/forum/on-the-tournament-roster-are-listed-several-tennis-students-most-all-221371.html" xr:uid="{C608849C-42DA-4DC9-8D11-09B8CCCB95CE}"/>
    <hyperlink ref="D986" r:id="rId984" display="https://gmatclub.com/forum/more-than-30-years-ago-dr-barbara-mcclintock-the-nobel-prize-winner-79611.html" xr:uid="{5CE1C9BE-6565-45ED-9F85-AA88533B6F2D}"/>
    <hyperlink ref="D987" r:id="rId985" display="https://gmatclub.com/forum/scientists-have-observed-large-concentrations-of-heavy-metal-83015.html" xr:uid="{BD64CA78-59E9-453E-B6E3-BF557B440D08}"/>
    <hyperlink ref="D988" r:id="rId986" display="https://gmatclub.com/forum/tokugawa-shogunate-221211.html" xr:uid="{F31BD292-0B2F-45DC-9D6A-ABEFF7753D25}"/>
    <hyperlink ref="D989" r:id="rId987" display="https://gmatclub.com/forum/the-colorization-of-black-and-white-films-by-computers-is-12002.html" xr:uid="{6A059F17-C8BC-4F19-974F-CE5154F779D8}"/>
    <hyperlink ref="D990" r:id="rId988" display="https://gmatclub.com/forum/the-results-of-the-company-s-cost-cutting-measures-are-evident-in-its-42024.html" xr:uid="{5AE492BE-2751-441D-979A-43355F6C16D7}"/>
    <hyperlink ref="D991" r:id="rId989" display="https://gmatclub.com/forum/the-computer-company-s-present-troubles-are-a-result-of-technological-53105.html" xr:uid="{68BE62B9-759E-4264-BEBE-2E79C8385EAE}"/>
    <hyperlink ref="D992" r:id="rId990" display="https://gmatclub.com/forum/beatrix-potter-in-her-book-illustrations-carefully-coordinating-them-147163.html" xr:uid="{2568A727-ED93-4B22-BB16-661D1B03DE6E}"/>
    <hyperlink ref="D993" r:id="rId991" display="https://gmatclub.com/forum/less-than-400-sumatran-rhinos-survive-on-the-malay-262743.html" xr:uid="{997C4F2F-ABFD-4740-BD2D-2DD2A9655F07}"/>
    <hyperlink ref="D994" r:id="rId992" display="https://gmatclub.com/forum/yellow-jackets-number-among-the-900-or-so-species-of-the-13500.html" xr:uid="{5AFF961B-89B7-4B87-B764-0D5EEEB2E2B1}"/>
    <hyperlink ref="D995" r:id="rId993" display="https://gmatclub.com/forum/the-use-of-lie-detectors-is-based-on-the-assumption-that-83581.html" xr:uid="{16C64A85-060E-408F-8C1C-87B97BB02641}"/>
    <hyperlink ref="D996" r:id="rId994" display="https://gmatclub.com/forum/a-recent-study-has-found-that-within-the-past-few-years-73334.html" xr:uid="{4C0A595D-981B-453E-BB11-5E81ECF99EED}"/>
    <hyperlink ref="D997" r:id="rId995" display="https://gmatclub.com/forum/according-to-scientists-who-monitored-its-path-an-expanding-136452.html" xr:uid="{BEBF6D27-4BAA-4645-BB28-1F478F4B6F7F}"/>
    <hyperlink ref="D998" r:id="rId996" display="https://gmatclub.com/forum/2016-og-q10-a-long-term-study-of-some-199873.html" xr:uid="{04FECF91-3319-439B-9205-4A763479F4AE}"/>
    <hyperlink ref="D999" r:id="rId997" display="https://gmatclub.com/forum/the-32-species-that-make-up-the-dolphin-family-are-closely-9155.html" xr:uid="{E23CBAEB-0767-4A08-8963-C9FA0A787997}"/>
    <hyperlink ref="D1000" r:id="rId998" display="https://gmatclub.com/forum/at-the-end-of-2001-motion-picture-industry-representatives-said-that-220348.html" xr:uid="{127BF18C-0E38-401C-B79F-531EBE3BE31B}"/>
    <hyperlink ref="D1001" r:id="rId999" display="https://gmatclub.com/forum/discussion-of-greenhouse-effects-has-usually-focused-on-81888.html" xr:uid="{FD2FA153-EF1C-470D-A72D-62745F6A4BEC}"/>
    <hyperlink ref="D1002" r:id="rId1000" display="https://gmatclub.com/forum/in-many-of-the-world-s-regions-increasing-pressure-on-water-resources-242638.html" xr:uid="{28C7724B-2D37-4012-8AE5-55C09A7CA54C}"/>
    <hyperlink ref="D1003" r:id="rId1001" display="https://gmatclub.com/forum/to-josephine-baker-paris-was-her-home-long-before-it-was-64758.html" xr:uid="{3F6455E3-2D39-4139-A905-7CBEFF1FFA99}"/>
    <hyperlink ref="D1004" r:id="rId1002" display="https://gmatclub.com/forum/sunspots-vortices-of-gas-associated-with-strong-79261.html" xr:uid="{8BDBF865-9362-4AAA-B46D-C0005A9DA62C}"/>
    <hyperlink ref="D1005" r:id="rId1003" display="https://gmatclub.com/forum/qotd-the-peaks-of-a-mountain-range-acting-like-251948.html" xr:uid="{8329A8F8-B62F-4B16-B7CA-64349D351E0A}"/>
    <hyperlink ref="D1006" r:id="rId1004" display="https://gmatclub.com/forum/by-developing-the-secure-digital-music-initiative-the-recording-26029.html" xr:uid="{D227E9DE-071F-4FB0-9215-63DF7845C6BF}"/>
    <hyperlink ref="D1007" r:id="rId1005" display="https://gmatclub.com/forum/retailers-reported-moderate-gains-in-their-november-sales-70500.html" xr:uid="{9EA7CAAB-70CE-4AFA-A79C-DC9EBA4C1F75}"/>
    <hyperlink ref="D1008" r:id="rId1006" display="https://gmatclub.com/forum/positing-an-enormous-volcanic-explosion-at-the-end-of-the-permian-peri-242370.html" xr:uid="{0E1B84CD-F1A4-4777-9104-99322882A45D}"/>
    <hyperlink ref="D1009" r:id="rId1007" display="https://gmatclub.com/forum/by-a-vote-of-9-to-0-the-supreme-court-awarded-the-central-intelligenc-110568.html" xr:uid="{A7247AF3-D16E-4071-8C65-6BBA4845C2E4}"/>
    <hyperlink ref="D1010" r:id="rId1008" display="https://gmatclub.com/forum/in-california-a-lack-of-genetic-variation-in-the-argentine-35018.html" xr:uid="{E8FC01BB-A00D-4B29-9D0F-74BC39996EF6}"/>
    <hyperlink ref="D1011" r:id="rId1009" display="https://gmatclub.com/forum/according-to-united-states-census-data-while-there-was-about-one-thir-80584.html" xr:uid="{28BAA5D1-E7AD-4032-813C-F708C5AEDB16}"/>
    <hyperlink ref="D1012" r:id="rId1010" display="https://gmatclub.com/forum/while-it-costs-about-the-same-to-run-nuclear-plants-as-other-134755.html" xr:uid="{49E21612-16B6-4492-A301-924DC6A0F31D}"/>
    <hyperlink ref="D1013" r:id="rId1011" display="https://gmatclub.com/forum/federal-authorities-involved-in-the-investigation-have-found-the-local-87461.html" xr:uid="{58AD19A3-2042-47C9-B35E-A5DBD5BC7B00}"/>
    <hyperlink ref="D1014" r:id="rId1012" display="https://gmatclub.com/forum/an-array-of-tax-incentives-has-led-to-a-boom-in-the-construction-of-ne-56809.html" xr:uid="{E437459A-D912-41E1-A3D0-C0607B7DBEF6}"/>
    <hyperlink ref="D1015" r:id="rId1013" display="https://gmatclub.com/forum/the-remarkable-similarity-of-thule-artifacts-throughout-a-vast-region-203495.html" xr:uid="{A829150F-CC83-455D-907B-198A914FE600}"/>
    <hyperlink ref="D1016" r:id="rId1014" display="https://gmatclub.com/forum/the-emperor-augustus-it-appears-commissioned-an-idealized-sculpture-82984.html" xr:uid="{E29072F6-C8E1-414C-A847-96E912A86833}"/>
    <hyperlink ref="D1017" r:id="rId1015" display="https://gmatclub.com/forum/in-a-previous-design-the-weight-of-the-discus-used-in-track-competiti-100508.html" xr:uid="{6489693B-ED1F-46FD-8DC8-5D193F9B03C6}"/>
    <hyperlink ref="D1018" r:id="rId1016" display="https://gmatclub.com/forum/state-officials-report-that-soaring-rates-of-liability-86036.html" xr:uid="{F12B0555-6D03-4C1F-B551-E2332FC2BD06}"/>
    <hyperlink ref="D1019" r:id="rId1017" display="https://gmatclub.com/forum/affording-strategic-proximity-to-the-strait-of-gibraltar-morocco-was-164804.html" xr:uid="{3748663A-0EBF-4625-9BC4-8925D6474DAC}"/>
    <hyperlink ref="D1020" r:id="rId1018" display="https://gmatclub.com/forum/in-reference-to-the-current-hostility-toward-smoking-smokers-frequent-79560.html" xr:uid="{F8876CAE-FFF5-4290-9ED1-26BBBFA15CD7}"/>
    <hyperlink ref="D1021" r:id="rId1019" display="https://gmatclub.com/forum/by-1999-astronomers-had-discovered-203115.html" xr:uid="{92385CA5-0090-41FA-8774-C41B6871FC51}"/>
    <hyperlink ref="D1022" r:id="rId1020" display="https://gmatclub.com/forum/the-type-of-behavior-exhibited-when-an-animal-recognizes-itself-in-a-m-220699.html" xr:uid="{32D77CC1-F476-4D8D-B374-E7BF6181CFFE}"/>
    <hyperlink ref="D1023" r:id="rId1021" display="https://gmatclub.com/forum/the-tourism-commission-has-conducted-surveys-of-hotels-in-the-most-pop-220380.html" xr:uid="{A28B437C-20C7-4A46-A701-8220CBDDD7A3}"/>
    <hyperlink ref="D1024" r:id="rId1022" display="https://gmatclub.com/forum/qotd-certain-pesticides-can-become-ineffective-if-244993.html" xr:uid="{19B60ED8-0890-4CB7-972A-DA4AC6957167}"/>
    <hyperlink ref="D1025" r:id="rId1023" display="https://gmatclub.com/forum/unlike-computer-skills-or-other-technical-skills-there-is-a-74355.html" xr:uid="{077DBB50-9B6D-4D53-B052-482E47F36FDC}"/>
    <hyperlink ref="D1026" r:id="rId1024" display="https://gmatclub.com/forum/she-was-less-successful-after-she-had-emigrated-to-new-york-compared-t-140335.html" xr:uid="{714019D1-E0C5-4CB0-B17B-2C0B61278214}"/>
    <hyperlink ref="D1027" r:id="rId1025" display="https://gmatclub.com/forum/traffic-safety-officials-predict-that-drivers-will-be-equally-likely-215768.html" xr:uid="{BC4EA33F-FE3C-4A39-A135-ABD4D36E0708}"/>
    <hyperlink ref="D1028" r:id="rId1026" display="https://gmatclub.com/forum/although-a-number-of-excellent-studies-narrate-the-development-of-dome-243570.html" xr:uid="{BB3A99E7-9489-479B-85E2-AB2AA70DB553}"/>
    <hyperlink ref="D1029" r:id="rId1027" display="https://gmatclub.com/forum/most-of-the-country-s-biggest-daily-newspapers-had-lower-circulation-i-242378.html" xr:uid="{3D3041A3-C312-40CD-8B55-5C27388FE4AF}"/>
    <hyperlink ref="D1030" r:id="rId1028" display="https://gmatclub.com/forum/heating-oil-prices-are-expected-to-be-higher-th-is-year-than-95234.html" xr:uid="{319BBDC6-8881-403C-AA50-60298C42F9E2}"/>
    <hyperlink ref="D1031" r:id="rId1029" display="https://gmatclub.com/forum/while-jackie-robinson-was-a-brooklyn-dodger-his-courage-in-66328.html" xr:uid="{6E15EC7A-AC76-4378-921D-FD52F4E0F8A2}"/>
    <hyperlink ref="D1032" r:id="rId1030" display="https://gmatclub.com/forum/the-nephew-of-pliny-the-elder-wrote-the-only-eyewitness-85872.html" xr:uid="{6BCC29CB-E834-4CDF-A830-4D58C82F9CD8}"/>
    <hyperlink ref="D1033" r:id="rId1031" display="https://gmatclub.com/forum/of-all-the-record-companies-involved-in-early-jazz-the-three-most-pro-221380.html" xr:uid="{0BF04DE5-3D22-49EB-A704-ADDC4ED4E85C}"/>
    <hyperlink ref="D1034" r:id="rId1032" display="https://gmatclub.com/forum/unable-to-build-nests-or-care-for-their-young-a-female-cowbird-lays-u-242639.html" xr:uid="{C1531040-0224-482A-9A51-356A813C80C2}"/>
    <hyperlink ref="D1035" r:id="rId1033" display="https://gmatclub.com/forum/although-the-first-pulsar-or-rapidly-spinning-collapsed-89791.html" xr:uid="{6112ACA3-2B28-4EAE-BD6C-E02F0FE6D7FD}"/>
    <hyperlink ref="D1036" r:id="rId1034" display="https://gmatclub.com/forum/the-anasazi-settlements-at-chaco-canyon-were-built-on-a-spectacular-272429.html" xr:uid="{F77CEFAE-B953-4089-81BA-23E268D053F4}"/>
    <hyperlink ref="D1037" r:id="rId1035" display="https://gmatclub.com/forum/it-is-well-known-in-the-supermarket-industry-that-how-items-46323.html" xr:uid="{9E373BE0-202D-410C-BE3A-AD556D92FA57}"/>
    <hyperlink ref="D1038" r:id="rId1036" display="https://gmatclub.com/forum/qotd-faced-with-an-estimated-2-billion-budget-gap-245428.html" xr:uid="{2821C514-0855-4144-8AC6-3CD34C4EE5E0}"/>
    <hyperlink ref="D1039" r:id="rId1037" display="https://gmatclub.com/forum/although-various-eighteenth-and-nineteenth-century-american-poets-had-88063.html" xr:uid="{B4F4E066-E41A-4D8B-8753-62A98C67AACD}"/>
    <hyperlink ref="D1040" r:id="rId1038" display="https://gmatclub.com/forum/it-has-been-estimated-that-the-annual-cost-to-the-united-states-of-39305.html" xr:uid="{8709C07C-07FF-4DFA-8DEF-040AA76E1337}"/>
    <hyperlink ref="D1041" r:id="rId1039" display="https://gmatclub.com/forum/even-though-clovis-points-spear-points-with-longitudinal-36996.html" xr:uid="{6218BD7D-3941-460E-96A0-C4848DC73097}"/>
    <hyperlink ref="D1042" r:id="rId1040" display="https://gmatclub.com/forum/what-was-as-remarkable-as-the-development-of-the-compact-disc-has-been-85107.html" xr:uid="{42103711-0240-4B74-9A6A-846D1CE2A5ED}"/>
    <hyperlink ref="D1043" r:id="rId1041" display="https://gmatclub.com/forum/pablo-picasso-the-late-spanish-painter-credited-african-art-with-21487.html" xr:uid="{5EEA4E0A-C2B9-4C89-A1C4-B1C0120619F3}"/>
    <hyperlink ref="D1044" r:id="rId1042" display="https://gmatclub.com/forum/at-shiprock-new-mexico-a-perennially-powerful-girls-high-school-91350.html" xr:uid="{7E7AEB97-34F3-42ED-9B40-D3E1B4658D80}"/>
    <hyperlink ref="D1045" r:id="rId1043" display="https://gmatclub.com/forum/in-some-types-of-pine-tree-a-thick-layer-of-needles-protects-the-bud-220379.html" xr:uid="{025A06F4-6209-451B-9D95-42E155625951}"/>
    <hyperlink ref="D1046" r:id="rId1044" display="https://gmatclub.com/forum/declining-values-for-farm-equipment-and-land-the-collateral-against-128648.html" xr:uid="{369C7C14-425C-45EF-A352-6658B4DE453A}"/>
    <hyperlink ref="D1047" r:id="rId1045" display="https://gmatclub.com/forum/long-overshadowed-by-the-maya-and-aztec-civilizations-historians-are-268473.html" xr:uid="{4AD456B2-89EF-4A2F-AEF0-CF597F925077}"/>
    <hyperlink ref="D1048" r:id="rId1046" display="https://gmatclub.com/forum/rivaling-the-pyramids-of-egypt-or-even-the-ancient-cities-of-67423.html" xr:uid="{4C208DC5-94C3-44CF-81D5-326175ADAE57}"/>
    <hyperlink ref="D1049" r:id="rId1047" display="https://gmatclub.com/forum/in-1995-richard-stallman-a-well-known-critic-of-the-patent-system-22582.html" xr:uid="{8A3B8199-B05C-47C2-83F8-53ABC5C68EA4}"/>
    <hyperlink ref="D1050" r:id="rId1048" display="https://gmatclub.com/forum/emily-dickinsons-letters-to-susan-huntington-dickinson-were-10142.html" xr:uid="{389571FD-86CA-45AB-B26D-D33B33017C31}"/>
    <hyperlink ref="D1051" r:id="rId1049" display="https://gmatclub.com/forum/by-devising-an-instrument-made-from-a-rod-wire-and-lead-balls-and-220698.html" xr:uid="{435D7FC2-AB53-4BD5-B072-94C97C549C23}"/>
    <hyperlink ref="D1052" r:id="rId1050" display="https://gmatclub.com/forum/sixty-five-million-years-ago-according-to-some-scientists-94658.html" xr:uid="{7FFA00F5-7D77-4DAE-98E7-D67EC7965395}"/>
    <hyperlink ref="D1053" r:id="rId1051" display="https://gmatclub.com/forum/recently-implemented-shift-work-equations-based-79239.html" xr:uid="{41C3B6F5-0241-4646-8FAE-469C25604274}"/>
    <hyperlink ref="D1054" r:id="rId1052" display="https://gmatclub.com/forum/judge-bonham-denied-a-motion-to-allow-members-of-the-jury-to-86295.html" xr:uid="{30F7636D-5D43-457C-BD56-1755BF4497A5}"/>
    <hyperlink ref="D1055" r:id="rId1053" display="https://gmatclub.com/forum/to-map-earth-s-interior-geologists-use-a-network-of-seismometers-to-206347.html" xr:uid="{2AE9B31F-5F62-4CFF-B34C-9EE710220E6C}"/>
    <hyperlink ref="D1056" r:id="rId1054" display="https://gmatclub.com/forum/one-legacy-of-madison-avenue-s-recent-campaign-to-appeal-to-people-fif-82461.html" xr:uid="{AA7942A3-2946-474D-A1E4-ABE4A52E3AC1}"/>
    <hyperlink ref="D1057" r:id="rId1055" display="https://gmatclub.com/forum/while-many-of-the-dinosaur-fossils-205345.html" xr:uid="{A1EFB3B4-A867-4124-A8C1-A3848247D19E}"/>
    <hyperlink ref="D1058" r:id="rId1056" display="https://gmatclub.com/forum/while-most-of-the-earliest-known-ball-courts-in-mesoamerica-date-to-242373.html" xr:uid="{1025B0DF-1D54-45BE-AB07-B7382757034C}"/>
    <hyperlink ref="D1059" r:id="rId1057" display="https://gmatclub.com/forum/since-1986-when-the-department-of-labor-began-to-allow-investment-offi-243043.html" xr:uid="{7F31A400-9F8F-4B79-8C0E-CCE41BE6C0A1}"/>
    <hyperlink ref="D1060" r:id="rId1058" display="https://gmatclub.com/forum/among-the-tsonga-a-bantu-speaking-group-of-tribes-in-southeastern-afr-241546.html" xr:uid="{B19BEE5D-8974-4C7A-A643-79C7ECC311F3}"/>
    <hyperlink ref="D1061" r:id="rId1059" display="https://gmatclub.com/forum/technically-quicksand-is-the-term-for-sand-that-is-so-saturated-wit-268593.html" xr:uid="{096A3583-A735-4A74-A8E9-CF9CF15BECED}"/>
    <hyperlink ref="D1062" r:id="rId1060" display="https://gmatclub.com/forum/a-professor-at-the-university-has-taken-a-sabbatical-to-research-222418.html" xr:uid="{127A0E0D-4AEB-4B14-8F65-5EF709747BB8}"/>
    <hyperlink ref="D1063" r:id="rId1061" display="https://gmatclub.com/forum/the-physical-structure-of-the-human-eye-enables-it-to-sense-49555.html" xr:uid="{FA6D2E4E-C357-4492-A084-F6BB2A820EC4}"/>
    <hyperlink ref="D1064" r:id="rId1062" display="https://gmatclub.com/forum/a-report-by-the-american-academy-for-the-advancement-of-47018.html" xr:uid="{AE756E35-70FB-4B43-8D9A-B7C49C190C78}"/>
    <hyperlink ref="D1065" r:id="rId1063" display="https://gmatclub.com/forum/the-north-american-moose-s-long-legs-enable-it-to-move-quickly-through-240358.html" xr:uid="{2CACB879-B2D0-4FB1-B219-6CD01DB324E5}"/>
    <hyperlink ref="D1066" r:id="rId1064" display="https://gmatclub.com/forum/around-1900-fishermen-in-the-chesapeake-bay-area-landed-more-than-203779.html" xr:uid="{9E33922A-8498-4A8A-AAA8-3D26F346F8A0}"/>
    <hyperlink ref="D1067" r:id="rId1065" display="https://gmatclub.com/forum/out-of-america-s-fascination-with-all-things-antique-have-grown-a-77722.html" xr:uid="{5F7A4150-220E-4AFA-B2E8-1815B821D9F8}"/>
    <hyperlink ref="D1068" r:id="rId1066" display="https://gmatclub.com/forum/qotd-a-1972-agreement-between-canada-and-the-united-states-reduced-252000.html" xr:uid="{77CF38A3-289E-4620-B00E-9D11155F5368}"/>
    <hyperlink ref="D1069" r:id="rId1067" display="https://gmatclub.com/forum/canadian-scientists-have-calculated-that-one-human-being-should-be-101939.html" xr:uid="{32EEC16F-ED73-4C5F-9781-804F24072B9A}"/>
    <hyperlink ref="D1070" r:id="rId1068" display="https://gmatclub.com/forum/marconi-s-conception-of-the-radio-was-as-a-substitute-for-th-86554.html" xr:uid="{BA269C4B-E08B-479B-9756-483A201508E0}"/>
    <hyperlink ref="D1071" r:id="rId1069" display="https://gmatclub.com/forum/according-to-the-a-study-by-the-carnegie-foundation-for-the-146774.html" xr:uid="{812E0D42-CD90-497F-9775-AE5527B889D7}"/>
    <hyperlink ref="D1072" r:id="rId1070" display="https://gmatclub.com/forum/industry-analysts-said-that-the-recent-rise-in-fuel-prices-may-be-an-e-242636.html" xr:uid="{022C227F-AD6F-4B48-8C07-657999DF14D5}"/>
    <hyperlink ref="D1073" r:id="rId1071" display="https://gmatclub.com/forum/according-to-scholars-the-earliest-writing-was-probably-not-23872.html" xr:uid="{3BFA4CA6-F88D-4225-9105-04E186CB669C}"/>
    <hyperlink ref="D1074" r:id="rId1072" display="https://gmatclub.com/forum/like-the-grassy-fields-and-old-pastures-that-the-upland-10047.html" xr:uid="{BC044023-AC70-4FD4-8C9D-FB26B10EB23E}"/>
    <hyperlink ref="D1075" r:id="rId1073" display="https://gmatclub.com/forum/although-napoleon-s-army-entered-russia-with-far-more-128057.html" xr:uid="{39535C07-CE09-40E5-A636-C3F9991B53BA}"/>
    <hyperlink ref="D1076" r:id="rId1074" display="https://gmatclub.com/forum/the-diet-of-the-ordinary-greek-in-classical-times-was-largely-vegetari-93042.html" xr:uid="{23C88003-E9CC-4552-B459-A8EF7028A7C0}"/>
    <hyperlink ref="D1077" r:id="rId1075" display="https://gmatclub.com/forum/the-world-wildlife-fund-has-declared-that-global-warming-a-103470.html" xr:uid="{FEB36174-AD1E-4F2F-B73D-BDAF5DF6A408}"/>
    <hyperlink ref="D1078" r:id="rId1076" display="https://gmatclub.com/forum/bluegrass-musician-bill-monroe-whose-repertory-views-on-69382.html" xr:uid="{078D73C8-7078-4FD2-B4A6-C511F135BD6F}"/>
    <hyperlink ref="D1079" r:id="rId1077" display="https://gmatclub.com/forum/the-supreme-court-has-ruled-that-public-universities-may-20807.html" xr:uid="{FE4C5587-789A-4388-97CB-67C198DA22CD}"/>
    <hyperlink ref="D1080" r:id="rId1078" display="https://gmatclub.com/forum/in-1923-the-supreme-court-declared-a-minimum-wage-for-women-24528.html" xr:uid="{61A26A61-336A-4BA8-A3D2-3BD60681E116}"/>
    <hyperlink ref="D1081" r:id="rId1079" display="https://gmatclub.com/forum/among-the-objects-found-in-the-excavated-temple-were-small-82658.html" xr:uid="{CDE1310B-9525-4F27-8405-994516422B34}"/>
    <hyperlink ref="D1082" r:id="rId1080" display="https://gmatclub.com/forum/because-there-are-provisions-of-the-new-maritime-code-that-95275.html" xr:uid="{00DD0267-83D7-4B95-98BE-42899AFD6DFC}"/>
    <hyperlink ref="D1083" r:id="rId1081" display="https://gmatclub.com/forum/kudzu-an-asian-vine-that-has-grown-rampantly-in-the-southern-united-s-240321.html" xr:uid="{ACE5A636-B694-484E-8138-C825F9C5F947}"/>
    <hyperlink ref="D1084" r:id="rId1082" display="https://gmatclub.com/forum/while-depressed-property-values-can-hurt-some-large-18708.html" xr:uid="{E7A648D1-F577-4EF6-BFAF-8F2A31171C63}"/>
    <hyperlink ref="D1085" r:id="rId1083" display="https://gmatclub.com/forum/his-studies-of-ice-polished-rocks-in-his-alpine-home-land-far-outside-1363.html" xr:uid="{31C37182-EA2B-48F4-80AE-9AF41B898B0D}"/>
    <hyperlink ref="D1086" r:id="rId1084" display="https://gmatclub.com/forum/originally-developed-for-detecting-air-pollutants-a-technique-called-84734.html" xr:uid="{8334B897-AF08-4460-9ECE-14794983D02B}"/>
    <hyperlink ref="D1087" r:id="rId1085" display="https://gmatclub.com/forum/his-studies-of-ice-polished-rocks-in-his-alpine-home-land-1363.html" xr:uid="{31AED877-3252-4BA0-BD5E-480207EC8A7D}"/>
    <hyperlink ref="D1088" r:id="rId1086" display="https://gmatclub.com/forum/the-olympic-games-helped-to-keep-peace-among-the-pugnacious-85874.html" xr:uid="{FD25E2FC-2192-4857-97AA-852F9F5F099B}"/>
    <hyperlink ref="D1089" r:id="rId1087" display="https://gmatclub.com/forum/to-attract-the-most-talented-workers-some-companies-are-offering-a-wi-241811.html" xr:uid="{0178274C-EDF6-4046-9523-0F9D6AD93483}"/>
    <hyperlink ref="D1090" r:id="rId1088" display="https://gmatclub.com/forum/some-anthropologists-believe-that-the-genetic-homogeneity-134793.html" xr:uid="{F17ADCF0-E3ED-4AD0-9F8C-84514A44F919}"/>
    <hyperlink ref="D1091" r:id="rId1089" display="https://gmatclub.com/forum/although-appearing-less-appetizing-than-most-of-their-round-132487.html" xr:uid="{93ADB40E-B1E2-4521-8D72-16F791561164}"/>
    <hyperlink ref="D1092" r:id="rId1090" display="https://gmatclub.com/forum/the-prime-lending-rate-is-a-key-rate-in-the-economy-not-78893.html" xr:uid="{B392F88D-64BA-41DF-A915-EE0E0343D3E5}"/>
    <hyperlink ref="D1093" r:id="rId1091" display="https://gmatclub.com/forum/thelonious-monk-who-was-a-jazz-pianist-and-composer-47937.html" xr:uid="{849BD6D7-7F69-4D1B-9EE7-98B2F20A3144}"/>
    <hyperlink ref="D1094" r:id="rId1092" display="https://gmatclub.com/forum/a-ruined-structure-found-at-aqaba-jordan-206001.html" xr:uid="{24A03C50-43B9-49EA-9B66-5C218970F6F2}"/>
    <hyperlink ref="D1095" r:id="rId1093" display="https://gmatclub.com/forum/any-medical-test-will-sometimes-fail-to-detect-a-condition-64422.html" xr:uid="{3FA9D480-693B-4C24-89D7-ED76DEF3DF52}"/>
    <hyperlink ref="D1096" r:id="rId1094" display="https://gmatclub.com/forum/scientists-have-recently-discovered-what-could-be-the-largest-and-olde-9394.html" xr:uid="{9AF90D4C-21BA-40C7-AA40-8BF83DBBD01C}"/>
    <hyperlink ref="D1097" r:id="rId1095" display="https://gmatclub.com/forum/reporting-that-one-of-its-many-problems-had-been-the-rece-167639.html" xr:uid="{59D9E2F3-F766-4B2E-93C2-E7D7CACE67A5}"/>
    <hyperlink ref="D1098" r:id="rId1096" display="https://gmatclub.com/forum/in-the-minds-of-many-people-living-in-england-before-australia-was-au-103504.html" xr:uid="{7A2A1D1E-E8C9-4C36-A56B-6309C4E46F26}"/>
    <hyperlink ref="D1099" r:id="rId1097" display="https://gmatclub.com/forum/the-first-trenches-that-were-cut-into-a-500-acre-site-at-tell-hamoukar-225551.html" xr:uid="{FB8B6FB4-4420-4DFF-A9E7-929089BC61E6}"/>
    <hyperlink ref="D1100" r:id="rId1098" display="https://gmatclub.com/forum/the-first-trenches-cut-into-a-500-acre-site-at-tell-hamoukar-syria-225551.html" xr:uid="{EC3F95EB-B2CF-4C02-8931-A3998164E45D}"/>
    <hyperlink ref="D1101" r:id="rId1099" display="https://gmatclub.com/forum/a-survey-by-the-national-council-of-churches-showed-that-in-1986-there-113299.html" xr:uid="{A6D94CFC-7050-43DB-8F3E-9376279731E2}"/>
    <hyperlink ref="D1102" r:id="rId1100" display="https://gmatclub.com/forum/from-the-bark-of-the-paper-birch-tree-the-menomini-crafted-a-canoe-abo-103379.html" xr:uid="{C287243A-75AC-4608-802D-32B3E3F319F4}"/>
    <hyperlink ref="D1103" r:id="rId1101" display="https://gmatclub.com/forum/government-officials-announced-that-restrictions-on-the-use-of-water-203784.html" xr:uid="{1B55F67D-F631-42EA-98EE-A8824D6975A5}"/>
    <hyperlink ref="D1104" r:id="rId1102" display="https://gmatclub.com/forum/in-no-other-historical-sighting-did-halleys-comet-cause-such-24215.html" xr:uid="{4867F01A-5A28-4DFD-9D70-AB45EFDF7905}"/>
    <hyperlink ref="D1105" r:id="rId1103" display="https://gmatclub.com/forum/downzoning-zoning-that-typically-results-in-the-reduction-85884.html" xr:uid="{AA5EFE48-EF64-4EE0-BB55-D667D88D0B23}"/>
    <hyperlink ref="D1106" r:id="rId1104" display="https://gmatclub.com/forum/heirloom-tomatoes-grown-from-seeds-saved-from-the-previous-year-only-75868.html" xr:uid="{07B3DA0A-BA35-48E8-BB96-C5E8DD4BDF0D}"/>
    <hyperlink ref="D1107" r:id="rId1105" display="https://gmatclub.com/forum/created-in-1945-to-reduce-poverty-and-stabilize-foreign-currency-264087.html" xr:uid="{01966D73-EE2B-40D8-8B0C-5941E08E8946}"/>
    <hyperlink ref="D1108" r:id="rId1106" display="https://gmatclub.com/forum/lacking-information-about-energy-use-people-tend-to-81026.html" xr:uid="{E4D5E679-CA95-41D9-B164-B5DC9F2CC4D4}"/>
    <hyperlink ref="D1109" r:id="rId1107" display="https://gmatclub.com/forum/once-numbering-in-the-millions-worldwide-it-is-estimated-that-the-wol-220700.html" xr:uid="{38105B3D-CFCB-4CCC-8762-83473950394C}"/>
    <hyperlink ref="D1110" r:id="rId1108" display="https://gmatclub.com/forum/found-only-in-the-western-hemisphere-205346.html" xr:uid="{E163294C-C36F-46F8-BCC9-F09CCD887FF7}"/>
    <hyperlink ref="D1111" r:id="rId1109" display="https://gmatclub.com/forum/last-week-local-shrimpers-held-a-news-conference-to-take-76039.html" xr:uid="{07F6364B-FBC0-4E0C-977B-00ACCD17D516}"/>
    <hyperlink ref="D1112" r:id="rId1110" display="https://gmatclub.com/forum/sound-can-travel-through-water-for-enormous-distances-prevented-from-77588.html" xr:uid="{6C39FBE1-6CFC-40A9-9342-6D15C89DA562}"/>
    <hyperlink ref="D1113" r:id="rId1111" display="https://gmatclub.com/forum/early-administrative-decisions-in-china-s-ming-dynasty-eventually-caus-242622.html" xr:uid="{E06F6A13-7AC0-4426-8003-785AC3E5A88F}"/>
    <hyperlink ref="D1114" r:id="rId1112" display="https://gmatclub.com/forum/found-throughout-central-and-south-america-sloths-hang-from-83510.html" xr:uid="{A93359C1-F55F-43D8-BB62-18E8D5A70336}"/>
    <hyperlink ref="D1115" r:id="rId1113" display="https://gmatclub.com/forum/according-to-some-analysts-the-gains-in-the-stock-market-70645.html" xr:uid="{8145E969-5A7E-4174-9BEA-6E3C50117F3D}"/>
    <hyperlink ref="D1116" r:id="rId1114" display="https://gmatclub.com/forum/although-she-was-considered-among-her-contemporaries-to-be-the-better-208881.html" xr:uid="{959DECB1-E4A2-4F7A-B62B-54C7F96FD284}"/>
    <hyperlink ref="D1117" r:id="rId1115" display="https://gmatclub.com/forum/students-in-the-metropolitan-school-district-lack-math-skills-to-such-79092.html" xr:uid="{DD535484-852E-4294-BD1B-A5F1216D1A3F}"/>
    <hyperlink ref="D1118" r:id="rId1116" display="https://gmatclub.com/forum/qotd-dirt-roads-may-evoke-the-252671.html" xr:uid="{58EA8CD2-B5AB-4F6E-8A52-A98C89BC7B43}"/>
    <hyperlink ref="D1119" r:id="rId1117" display="https://gmatclub.com/forum/qotd-over-75-percent-of-the-energy-produced-in-france-derives-from-248127.html" xr:uid="{ADDB335F-418E-480D-83ED-2CA3A9FD0041}"/>
    <hyperlink ref="D1120" r:id="rId1118" display="https://gmatclub.com/forum/starfish-with-anywhere-from-five-to-eight-arms-have-a-132488.html" xr:uid="{63A5908B-54C5-42EC-A03D-069AC09357EA}"/>
    <hyperlink ref="D1121" r:id="rId1119" display="https://gmatclub.com/forum/combining-enormous-physical-strength-with-higher-intelligenc-87777.html" xr:uid="{3A203E14-D645-4D9F-8BF9-1FBBCD5D79B1}"/>
    <hyperlink ref="D1122" r:id="rId1120" display="https://gmatclub.com/forum/heavy-commitment-by-an-executive-to-a-course-of-action-10136.html" xr:uid="{34E6EF13-B6DA-4593-B29B-9DF20897B56F}"/>
    <hyperlink ref="D1123" r:id="rId1121" display="https://gmatclub.com/forum/about-5-million-acres-in-the-united-states-have-been-invaded-by-leafy-242544.html" xr:uid="{35377EEC-94E4-46F7-A72D-529159494826}"/>
    <hyperlink ref="D1124" r:id="rId1122" display="https://gmatclub.com/forum/minnesota-is-the-only-one-of-the-contiguous-forty-eight-states-that-st-48159.html" xr:uid="{1501DEBB-6378-4941-B4EE-3D04813F1297}"/>
    <hyperlink ref="D1125" r:id="rId1123" display="https://gmatclub.com/forum/the-gyrfalcon-an-arctic-bird-of-prey-has-survived-a-close-134552.html" xr:uid="{3A3D86F5-6E49-4D83-AF95-04134A85ED28}"/>
    <hyperlink ref="D1126" r:id="rId1124" display="https://gmatclub.com/forum/according-to-recent-studies-comparing-the-nutritional-value-84645.html" xr:uid="{6F9DAEAD-8484-45F9-AFA2-3C29F366659A}"/>
    <hyperlink ref="D1127" r:id="rId1125" display="https://gmatclub.com/forum/schistosomiasis-a-disease-caused-by-a-parasitic-worm-is-148535.html" xr:uid="{D4469B4B-D85D-4061-85BD-0BC9D8BFFE58}"/>
    <hyperlink ref="D1128" r:id="rId1126" display="https://gmatclub.com/forum/with-the-patience-of-its-customers-and-with-its-network-strained-to-th-242541.html" xr:uid="{32133D90-F98F-4285-8242-F3F383874F74}"/>
    <hyperlink ref="D1129" r:id="rId1127" display="https://gmatclub.com/forum/gusty-westerly-winds-will-continue-to-usher-in-a-seasonably-cool-air-m-242543.html" xr:uid="{1151BCE4-709B-42B0-834D-CE63DEE9A0B5}"/>
    <hyperlink ref="D1130" r:id="rId1128" display="https://gmatclub.com/forum/as-an-actress-and-more-importantly-as-a-teacher-of-acting-20808.html" xr:uid="{D25393D9-683E-4399-8EA3-E53E1F0B8261}"/>
    <hyperlink ref="D1131" r:id="rId1129" display="https://gmatclub.com/forum/as-criminal-activity-on-the-internet-becomes-more-and-more-220239.html" xr:uid="{7B0358C2-7C69-4595-8F31-C252FF7B4F5A}"/>
    <hyperlink ref="D1132" r:id="rId1130" display="https://gmatclub.com/forum/defense-attorneys-have-occasionally-argued-that-their-84605.html" xr:uid="{CBC84F90-64C8-4FAA-976B-F816FDFD2F94}"/>
    <hyperlink ref="D1133" r:id="rId1131" display="https://gmatclub.com/forum/legislation-in-the-canadian-province-of-ontario-requires-of-both-79769.html" xr:uid="{FEEF06BE-3920-4317-93A1-FEF93DCFA9D0}"/>
    <hyperlink ref="D1134" r:id="rId1132" display="https://gmatclub.com/forum/in-astronomy-the-term-red-shift-denotes-the-extent-to-which-light-fr-45682.html" xr:uid="{F2539AA8-8730-49D2-9EB3-4B1DF6A712D3}"/>
    <hyperlink ref="D1135" r:id="rId1133" display="https://gmatclub.com/forum/when-working-with-overseas-clients-an-understanding-of-cultural-norms-18796.html" xr:uid="{014EB5E0-82A6-49F2-9CA5-FF9F742EF489}"/>
    <hyperlink ref="D1136" r:id="rId1134" display="https://gmatclub.com/forum/often-major-economic-shifts-are-so-gradual-as-to-be-indistinguishable-294376.html" xr:uid="{4F1449A2-3878-4123-A60D-0551C7DC7B71}"/>
    <hyperlink ref="D1137" r:id="rId1135" display="https://gmatclub.com/forum/regulators-are-likely-to-end-what-are-in-effect-long-standing-exempt-294377.html" xr:uid="{B2B3B366-1CB1-4977-9B5E-DB083FD4A2F8}"/>
    <hyperlink ref="D1138" r:id="rId1136" display="https://gmatclub.com/forum/self-compassion-is-made-up-of-mindfulness-the-ability-to-manage-thoug-294378.html" xr:uid="{BD96E872-D777-40CA-9E87-9942F4D5963E}"/>
    <hyperlink ref="D1139" r:id="rId1137" display="https://gmatclub.com/forum/according-to-the-laws-of-this-nation-individuals-are-minors-until-the-294380.html" xr:uid="{2324A888-FB76-4D3F-8962-092B076BA3BC}"/>
    <hyperlink ref="D1140" r:id="rId1138" display="https://gmatclub.com/forum/rather-than-ignore-a-company-that-seems-about-to-fail-investment-anal-294381.html" xr:uid="{3BD11166-AF04-44AE-9CD3-DC7E8410CCCF}"/>
    <hyperlink ref="D1141" r:id="rId1139" display="https://gmatclub.com/forum/many-stock-traders-in-the-united-states-have-set-out-to-become-global-294382.html" xr:uid="{BA9F1A3D-6043-4BD1-B82A-DB4D17F155F8}"/>
    <hyperlink ref="D1142" r:id="rId1140" display="https://gmatclub.com/forum/custodian-fees-and-expenses-as-described-in-the-statement-of-operatio-294383.html" xr:uid="{BD2D09EE-94D7-481E-B89F-75BECFA28024}"/>
    <hyperlink ref="D1143" r:id="rId1141" display="https://gmatclub.com/forum/although-some-had-accused-smith-the-firm-s-network-manager-of-neglig-294385.html" xr:uid="{DD72B264-AA28-4749-8FF3-3A9C9E9DFD95}"/>
    <hyperlink ref="D1144" r:id="rId1142" display="https://gmatclub.com/forum/ramon-pointed-out-that-food-high-in-whole-grain-fiber-creates-the-ener-294386.html" xr:uid="{3CBB86E1-6EF4-40EB-827F-915A4888449D}"/>
    <hyperlink ref="D1145" r:id="rId1143" display="https://gmatclub.com/forum/although-the-rise-in-the-producer-price-index-was-greater-than-expecte-294387.html" xr:uid="{A43CE75C-B18D-4712-A177-C07BF35C608E}"/>
    <hyperlink ref="D1146" r:id="rId1144" display="https://gmatclub.com/forum/severely-hindered-by-problems-with-local-suppliers-the-fact-that-the-294388.html" xr:uid="{3A0B7430-04E2-4C9A-9AEE-5B774F167A17}"/>
    <hyperlink ref="D1147" r:id="rId1145" display="https://gmatclub.com/forum/linking-arrangements-among-secondary-schools-and-the-workplace-never-e-294390.html" xr:uid="{B46706E1-FCFB-455D-AD4E-ED6AFD1C2FEC}"/>
    <hyperlink ref="D1148" r:id="rId1146" display="https://gmatclub.com/forum/government-statistics-on-the-size-of-foreign-investment-in-real-estate-294450.html" xr:uid="{A26E67E2-C7B0-4F41-A168-11C658526894}"/>
    <hyperlink ref="D1149" r:id="rId1147" display="https://gmatclub.com/forum/in-contrast-with-a-dark-surface-and-its-tendency-toward-heat-absorptio-294489.html" xr:uid="{E4CD214E-9273-47E8-8B7D-AA4214B62D4F}"/>
    <hyperlink ref="D1150" r:id="rId1148" display="https://gmatclub.com/forum/the-greatest-road-system-built-in-the-americas-prior-to-the-arrival-of-197171.html" xr:uid="{40ECB7AC-8210-4100-B432-B613510DF85F}"/>
    <hyperlink ref="D1151" r:id="rId1149" display="https://gmatclub.com/forum/despite-the-puritan-sumptuary-laws-prohibiting-the-wearing-of-bright-294490.html" xr:uid="{58AE2311-B921-458F-84EE-43C84FC98BCE}"/>
    <hyperlink ref="D1152" r:id="rId1150" display="https://gmatclub.com/forum/because-of-the-erratic-pattern-of-sales-increases-this-year-retailers-294487.html" xr:uid="{772F7C16-BA9A-4182-B6A2-D52B196ACB58}"/>
    <hyperlink ref="D1153" r:id="rId1151" display="https://gmatclub.com/forum/proceeding-without-a-definite-plan-for-upcoming-labor-negotiations-li-294512.html" xr:uid="{15AC6935-692E-4A30-8AAE-AC14921444DD}"/>
    <hyperlink ref="D1154" r:id="rId1152" display="https://gmatclub.com/forum/desertification-a-process-in-which-the-biological-productivity-of-the-294510.html" xr:uid="{C30461C2-D9D8-4817-AEF8-C48D04FF1D01}"/>
    <hyperlink ref="D1155" r:id="rId1153" display="https://gmatclub.com/forum/in-the-united-states-one-of-the-earliest-challengers-of-the-economic-294451.html" xr:uid="{BEEA1E26-6D07-4F17-85A2-CC48D21F6331}"/>
    <hyperlink ref="D1156" r:id="rId1154" display="https://gmatclub.com/forum/due-to-poaching-and-increased-cultivation-in-their-native-habitats-re-96900.html" xr:uid="{2EA0DEC0-75A8-4A8E-8357-512D058048B5}"/>
    <hyperlink ref="D1157" r:id="rId1155" display="https://gmatclub.com/forum/when-more-and-more-factories-move-out-of-the-cities-each-year-294492.html" xr:uid="{ABBB1A25-2C50-4D95-B6D0-66FE8E3204BA}"/>
    <hyperlink ref="D1158" r:id="rId1156" display="https://gmatclub.com/forum/the-current-economic-downturn-has-significantly-reduced-advertising-46052.html" xr:uid="{35AAD92A-150D-4326-B209-19F7A2CB21F7}"/>
    <hyperlink ref="D1159" r:id="rId1157" display="https://gmatclub.com/forum/the-thousands-of-volcanic-islands-and-coral-atolls-of-the-south-seas-294493.html" xr:uid="{A62D79A5-203C-4029-B3C2-AF82080C6F44}"/>
    <hyperlink ref="D1160" r:id="rId1158" display="https://gmatclub.com/forum/like-darwin-and-his-fruitful-voyage-on-the-beagle-banks-s-trip-294491.html" xr:uid="{44F081BC-4799-4194-8C92-D9C9FF319307}"/>
    <hyperlink ref="D1161" r:id="rId1159" display="https://gmatclub.com/forum/though-there-is-some-overlap-with-the-two-concepts-market-economy-and-294488.html" xr:uid="{72A9855A-BC54-4E72-B8CE-932DD91EDB05}"/>
    <hyperlink ref="D1162" r:id="rId1160" display="https://gmatclub.com/forum/the-methods-proposed-for-reducing-the-amount-of-interest-to-be-paid-294486.html" xr:uid="{E0EA56B0-74D7-43AF-9ACE-FBB5C9008F98}"/>
    <hyperlink ref="D1163" r:id="rId1161" display="https://gmatclub.com/forum/some-sociologists-claim-to-have-found-a-direct-link-from-the-appearanc-294449.html" xr:uid="{30FFA291-9922-414D-A07B-ABAEBEB804DA}"/>
    <hyperlink ref="D1164" r:id="rId1162" display="https://gmatclub.com/forum/open-to-the-public-and-operated-like-conventional-hotels-condominium-294455.html" xr:uid="{B40049FE-E02A-4157-9DC4-3BBA8D93360C}"/>
    <hyperlink ref="D1165" r:id="rId1163" display="https://gmatclub.com/forum/when-bitter-managerial-conflicts-plague-a-small-company-conflicts-305834.html" xr:uid="{21FA340C-4E3A-4A57-B59F-25C70E5CD61B}"/>
    <hyperlink ref="D1166" r:id="rId1164" display="https://gmatclub.com/forum/the-rorschzch-test-is-gaining-new-respect-as-a-diagnostic-tool-because-296020.html" xr:uid="{D2BD01C8-DF23-4D34-B126-13842474C899}"/>
    <hyperlink ref="D1167" r:id="rId1165" display="https://gmatclub.com/forum/indoor-air-pollution-can-threaten-the-health-of-closely-confined-farm-296920.html" xr:uid="{C98DBBFC-0CE8-4D3B-A7EB-A82C465CCAD1}"/>
    <hyperlink ref="D1168" r:id="rId1166" display="https://gmatclub.com/forum/because-70-percent-of-the-people-of-india-use-wood-as-their-sole-fuel-305827.html" xr:uid="{ECDBB364-601A-4963-8085-7D2A3380429E}"/>
    <hyperlink ref="D1169" r:id="rId1167" display="https://gmatclub.com/forum/since-the-1930-s-aircraft-manufacturers-have-tried-to-build-airplanes-134320.html" xr:uid="{0E8D1B4D-DDCE-47AC-97E3-D444FCA6F578}"/>
    <hyperlink ref="D1170" r:id="rId1168" display="https://gmatclub.com/forum/in-a-crowded-acquisitive-world-the-disappearance-of-lifestyles-such-296811.html" xr:uid="{B58D415B-FECD-4C02-A77D-80295C23D3FD}"/>
    <hyperlink ref="D1171" r:id="rId1169" display="https://gmatclub.com/forum/evidence-of-some-shifts-in-the-character-of-violence-on-television-is-296906.html" xr:uid="{AF70B09B-2E22-45B6-BB36-DA762FC1654C}"/>
    <hyperlink ref="D1172" r:id="rId1170" display="https://gmatclub.com/forum/remembered-almost-as-an-epic-among-america-s-12-000-bosnian-muslims-is-305829.html" xr:uid="{0102835E-6F8E-4D8A-9B01-EC282324280D}"/>
    <hyperlink ref="D1173" r:id="rId1171" display="https://gmatclub.com/forum/statisticians-studying-the-health-effect-of-uranium-mining-on-navajo-296879.html" xr:uid="{1CFC6D9E-82E0-4189-BE75-89F88BF11A34}"/>
    <hyperlink ref="D1174" r:id="rId1172" display="https://gmatclub.com/forum/in-despite-of-the-steady-population-flow-out-from-rural-areas-into-305871.html" xr:uid="{F33DA24D-EAE2-45BC-9AA4-88E0E18AA578}"/>
    <hyperlink ref="D1175" r:id="rId1173" display="https://gmatclub.com/forum/the-overall-slackening-of-growth-in-productivity-is-influenced-less-by-305957.html" xr:uid="{411183DE-9970-4F9B-9B45-C51EEC233DD9}"/>
    <hyperlink ref="D1176" r:id="rId1174" display="https://gmatclub.com/forum/a-star-will-compress-itself-into-a-white-dwarf-a-neutron-star-or-a-131084.html" xr:uid="{E560AC0C-4A7E-40E4-A5A3-9273513F0821}"/>
    <hyperlink ref="D1177" r:id="rId1175" display="https://gmatclub.com/forum/sartre-an-inadvertent-guru-had-an-opinion-on-everything-painfully-305880.html" xr:uid="{33632B9F-CB2E-453A-A12F-CA1638A59414}"/>
    <hyperlink ref="D1178" r:id="rId1176" display="https://gmatclub.com/forum/an-archaeological-excavation-at-what-might-have-been-a-workshop-where-305954.html" xr:uid="{53792A63-A566-4103-8A75-044894DB58CB}"/>
    <hyperlink ref="D1179" r:id="rId1177" display="https://gmatclub.com/forum/many-of-them-chiseled-from-solid-rock-centuries-ago-the-mountainous-175381.html" xr:uid="{7BB1ED2A-487F-49D8-BD36-C69E8E41E894}"/>
    <hyperlink ref="D1180" r:id="rId1178" display="https://gmatclub.com/forum/the-use-of-gravity-waves-which-do-not-interact-with-matter-in-the-way-1699.html" xr:uid="{D14813DA-E002-4AD7-8CB4-D22C825E991F}"/>
    <hyperlink ref="D1181" r:id="rId1179" display="https://gmatclub.com/forum/the-effect-of-the-earthquake-that-caused-most-of-port-royal-to-sink-in-296888.html" xr:uid="{C889091B-383E-4925-A601-6228E0F69DDD}"/>
    <hyperlink ref="D1182" r:id="rId1180" display="https://gmatclub.com/forum/avalanches-at-rogers-pass-in-glacier-national-park-killed-more-than-305826.html" xr:uid="{F55F8BB7-25FA-4EA6-A0ED-FAAD3FA1D2F7}"/>
    <hyperlink ref="D1183" r:id="rId1181" display="https://gmatclub.com/forum/a-natural-response-of-communities-devastated-by-earthquake-or-flood-is-47386.html" xr:uid="{F224BC3A-D0AC-4977-BDA2-55ACE6D84DF9}"/>
    <hyperlink ref="D1184" r:id="rId1182" display="https://gmatclub.com/forum/financial-uncertainties-from-the-accident-at-three-mile-island-may-pro-305885.html" xr:uid="{AC7DA6FF-D58A-4239-B727-4C92911D15A3}"/>
    <hyperlink ref="D1185" r:id="rId1183" display="https://gmatclub.com/forum/when-adjusted-for-body-weight-children-of-various-age-groups-in-the-305855.html" xr:uid="{D27E3FC1-E4D9-42DD-8619-66991152C850}"/>
    <hyperlink ref="D1186" r:id="rId1184" display="https://gmatclub.com/forum/because-there-is-not-a-linguistic-census-in-france-as-there-is-for-br-128472.html" xr:uid="{5F208746-DEBC-4C90-A9C7-DEA5A36522C1}"/>
    <hyperlink ref="D1187" r:id="rId1185" display="https://gmatclub.com/forum/sophisticated-laser-guided-land-graders-can-now-flatten-uneven-305959.html" xr:uid="{94C2A753-D76E-4001-B3CB-0BE04E6484BA}"/>
    <hyperlink ref="D1188" r:id="rId1186" display="https://gmatclub.com/forum/one-analyst-of-the-liquor-industry-estimated-that-this-year-a-few-305928.html" xr:uid="{2A19FA5E-4670-45CB-B1AA-DED27359DF59}"/>
    <hyperlink ref="D1189" r:id="rId1187" display="https://gmatclub.com/forum/evidence-of-some-shifts-in-the-character-of-violence-on-television-is-305823.html" xr:uid="{ADE3399F-3D42-430B-998E-C3DA0036C5B6}"/>
    <hyperlink ref="D1190" r:id="rId1188" display="https://gmatclub.com/forum/some-biographers-have-not-only-disputed-the-common-notion-that-edgar-296814.html" xr:uid="{B34C73C7-C09E-4EFB-8EF6-98553DA75176}"/>
    <hyperlink ref="D1191" r:id="rId1189" display="https://gmatclub.com/forum/the-cathedrals-of-the-middle-ages-were-community-centers-just-as-much-305838.html" xr:uid="{62940178-BD6D-4558-BDAC-2DC5117D9A3A}"/>
    <hyperlink ref="D1192" r:id="rId1190" display="https://gmatclub.com/forum/the-newspaper-story-accurately-recounted-the-history-of-the-colonial-305828.html" xr:uid="{1EA9EAF5-B34B-4A78-9717-5DD684033F7A}"/>
    <hyperlink ref="D1193" r:id="rId1191" display="https://gmatclub.com/forum/a-site-once-used-as-an-observatory-by-the-anasazi-ancient-pueblo-305833.html" xr:uid="{6C03CD1C-4085-4965-8A47-7E0252C47109}"/>
    <hyperlink ref="D1194" r:id="rId1192" display="https://gmatclub.com/forum/the-prime-lending-rate-is-a-key-rate-in-the-economy-not-only-are-the-78893.html" xr:uid="{00684337-6F5A-4615-B579-B48F5DF19FA1}"/>
    <hyperlink ref="D1195" r:id="rId1193" display="https://gmatclub.com/forum/when-medicare-was-enacted-in-1965-it-was-aimed-at-the-prevention-of-a-305837.html" xr:uid="{0C7B0FF2-2681-455C-8CDA-F753475C58F0}"/>
    <hyperlink ref="D1196" r:id="rId1194" display="https://gmatclub.com/forum/although-many-art-patrons-can-readily-differentiate-a-good-debenture-24876.html" xr:uid="{E8FD1D34-9115-4F52-8DE5-D296C76FCC29}"/>
    <hyperlink ref="D1197" r:id="rId1195" display="https://gmatclub.com/forum/many-states-in-search-of-industries-that-are-clean-fast-growing-and-305883.html" xr:uid="{41F57C24-D0E8-4839-835B-199CD078044F}"/>
    <hyperlink ref="D1198" r:id="rId1196" display="https://gmatclub.com/forum/plausible-though-it-sounds-the-weakness-of-the-hypothesis-is-that-it-296031.html" xr:uid="{1B41AA64-7029-4E52-A4BF-0DF69A058EDF}"/>
    <hyperlink ref="D1199" r:id="rId1197" display="https://gmatclub.com/forum/judge-lois-forer-s-study-asks-why-do-some-litigants-have-a-preferred-106131.html" xr:uid="{4279D7A9-CAF1-4DAF-AD10-580E30F63ACB}"/>
    <hyperlink ref="D1200" r:id="rId1198" display="https://gmatclub.com/forum/the-spraying-of-pesticides-can-be-carefully-planned-but-accidents-128649.html" xr:uid="{97E971A2-1575-4D17-BDDB-EA2A0E71D9C4}"/>
    <hyperlink ref="D1201" r:id="rId1199" display="https://gmatclub.com/forum/much-of-the-hope-for-continued-improvement-of-the-economy-lies-in-the-305960.html" xr:uid="{33AB7D73-736C-489E-8CBE-4BC01246F858}"/>
    <hyperlink ref="D1202" r:id="rId1200" display="https://gmatclub.com/forum/rejecting-its-argument-that-the-masters-dog-training-club-s-primary-305895.html" xr:uid="{2CF45491-0A4F-4583-B24E-83604E158DF3}"/>
    <hyperlink ref="D1203" r:id="rId1201" display="https://gmatclub.com/forum/carbon-14-dating-reveals-that-the-megalithic-monuments-in-brittany-are-170972.html" xr:uid="{954E23E9-548B-4AFF-8203-5211F041A01D}"/>
    <hyperlink ref="D1204" r:id="rId1202" display="https://gmatclub.com/forum/some-historians-of-science-have-argued-that-science-moves-forward-not-69155.html" xr:uid="{CA535171-8FE5-4B05-86BD-2314544FD424}"/>
    <hyperlink ref="D1205" r:id="rId1203" display="https://gmatclub.com/forum/a-study-of-children-of-divorced-parents-found-that-ten-years-66544.html" xr:uid="{B98FF8DF-B2EA-42C2-944B-400E475EA94F}"/>
    <hyperlink ref="D1206" r:id="rId1204" display="https://gmatclub.com/forum/to-read-of-abigail-adam-s-lengthy-separation-from-her-family-her-diff-39138.html" xr:uid="{6FF9EB3B-B2F3-465F-8CFF-538900658FC2}"/>
    <hyperlink ref="D1207" r:id="rId1205" display="https://gmatclub.com/forum/the-large-populations-and-impressive-cultural-achievements-of-the-azte-305961.html" xr:uid="{420DD94C-9F6F-4F7F-91E0-B064566E1CCE}"/>
    <hyperlink ref="D1208" r:id="rId1206" display="https://gmatclub.com/forum/chinese-public-buildings-erected-under-a-construction-code-of-the-sung-305962.html" xr:uid="{B53D56B4-628D-4E10-A294-E7CB2C57C3C1}"/>
    <hyperlink ref="D1209" r:id="rId1207" display="https://gmatclub.com/forum/before-colette-the-female-writers-of-france-had-been-aristocrats-305863.html" xr:uid="{ED128266-E02A-437D-BCDC-306C4840D8DC}"/>
    <hyperlink ref="D1210" r:id="rId1208" display="https://gmatclub.com/forum/television-programs-developed-in-conjunction-with-the-marketing-of-toy-84372.html" xr:uid="{B57CA2AD-F02F-4D98-BD93-40968BE253CA}"/>
  </hyperlinks>
  <pageMargins left="0.7" right="0.7" top="0.75" bottom="0.75" header="0.3" footer="0.3"/>
  <pageSetup orientation="portrait" r:id="rId1209"/>
  <tableParts count="3">
    <tablePart r:id="rId1210"/>
    <tablePart r:id="rId1211"/>
    <tablePart r:id="rId121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A35FE-C923-4742-8F3C-7FB3788F846B}">
  <dimension ref="A1:M663"/>
  <sheetViews>
    <sheetView topLeftCell="A528" zoomScale="90" zoomScaleNormal="90" workbookViewId="0">
      <selection activeCell="J533" sqref="J533"/>
    </sheetView>
  </sheetViews>
  <sheetFormatPr defaultRowHeight="15"/>
  <cols>
    <col min="1" max="1" width="1.7109375" customWidth="1"/>
    <col min="2" max="2" width="12" bestFit="1" customWidth="1"/>
    <col min="3" max="4" width="7.42578125" bestFit="1" customWidth="1"/>
    <col min="5" max="5" width="7.42578125" customWidth="1"/>
    <col min="6" max="6" width="12.5703125" bestFit="1" customWidth="1"/>
    <col min="7" max="7" width="7.5703125" bestFit="1" customWidth="1"/>
    <col min="8" max="8" width="11.140625" bestFit="1" customWidth="1"/>
    <col min="9" max="9" width="9.85546875" bestFit="1" customWidth="1"/>
    <col min="10" max="10" width="19.28515625" bestFit="1" customWidth="1"/>
    <col min="11" max="11" width="42.7109375" bestFit="1" customWidth="1"/>
    <col min="12" max="12" width="44.7109375" bestFit="1" customWidth="1"/>
    <col min="13" max="13" width="11.42578125" bestFit="1" customWidth="1"/>
  </cols>
  <sheetData>
    <row r="1" spans="1:13" ht="20.25">
      <c r="A1" s="2" t="str">
        <f ca="1">MID(CELL("filename",A1),FIND("]",CELL("filename",A1))+1,255)</f>
        <v xml:space="preserve">OG - RC </v>
      </c>
    </row>
    <row r="2" spans="1:13">
      <c r="B2" s="37" t="s">
        <v>0</v>
      </c>
      <c r="C2" s="37" t="s">
        <v>444</v>
      </c>
      <c r="D2" s="37" t="s">
        <v>118</v>
      </c>
      <c r="E2" s="37" t="s">
        <v>92</v>
      </c>
      <c r="F2" s="37" t="s">
        <v>445</v>
      </c>
      <c r="G2" s="37" t="s">
        <v>98</v>
      </c>
      <c r="H2" s="37" t="s">
        <v>116</v>
      </c>
      <c r="I2" s="37" t="s">
        <v>1</v>
      </c>
      <c r="J2" s="37" t="s">
        <v>144</v>
      </c>
      <c r="K2" s="37" t="s">
        <v>88</v>
      </c>
      <c r="L2" s="37" t="s">
        <v>89</v>
      </c>
      <c r="M2" s="37" t="s">
        <v>91</v>
      </c>
    </row>
    <row r="3" spans="1:13">
      <c r="B3" s="28" t="s">
        <v>136</v>
      </c>
      <c r="C3" s="28">
        <v>1</v>
      </c>
      <c r="D3" s="30" t="s">
        <v>118</v>
      </c>
      <c r="E3" s="31" t="s">
        <v>11</v>
      </c>
      <c r="F3" s="28" t="s">
        <v>439</v>
      </c>
      <c r="G3" s="28">
        <v>1</v>
      </c>
      <c r="H3" s="28" t="s">
        <v>156</v>
      </c>
      <c r="I3" s="39">
        <v>44053</v>
      </c>
      <c r="J3" s="34" t="s">
        <v>450</v>
      </c>
      <c r="K3" s="34"/>
      <c r="L3" s="34"/>
      <c r="M3" s="34"/>
    </row>
    <row r="4" spans="1:13">
      <c r="B4" s="28" t="s">
        <v>136</v>
      </c>
      <c r="C4" s="28">
        <v>1</v>
      </c>
      <c r="D4" s="30" t="s">
        <v>118</v>
      </c>
      <c r="E4" s="31" t="s">
        <v>11</v>
      </c>
      <c r="F4" s="28" t="s">
        <v>439</v>
      </c>
      <c r="G4" s="28">
        <v>2</v>
      </c>
      <c r="H4" s="28" t="s">
        <v>145</v>
      </c>
      <c r="I4" s="39">
        <v>44053</v>
      </c>
      <c r="J4" s="34" t="s">
        <v>450</v>
      </c>
      <c r="K4" s="34"/>
      <c r="L4" s="34"/>
      <c r="M4" s="34"/>
    </row>
    <row r="5" spans="1:13">
      <c r="B5" s="28" t="s">
        <v>136</v>
      </c>
      <c r="C5" s="28">
        <v>1</v>
      </c>
      <c r="D5" s="30" t="s">
        <v>118</v>
      </c>
      <c r="E5" s="31" t="s">
        <v>11</v>
      </c>
      <c r="F5" s="28" t="s">
        <v>439</v>
      </c>
      <c r="G5" s="28">
        <v>3</v>
      </c>
      <c r="H5" s="28" t="s">
        <v>156</v>
      </c>
      <c r="I5" s="39">
        <v>44053</v>
      </c>
      <c r="J5" s="34" t="s">
        <v>450</v>
      </c>
      <c r="K5" s="34"/>
      <c r="L5" s="34"/>
      <c r="M5" s="34"/>
    </row>
    <row r="6" spans="1:13">
      <c r="B6" s="28" t="s">
        <v>136</v>
      </c>
      <c r="C6" s="28">
        <v>1</v>
      </c>
      <c r="D6" s="30" t="s">
        <v>118</v>
      </c>
      <c r="E6" s="31" t="s">
        <v>11</v>
      </c>
      <c r="F6" s="28" t="s">
        <v>439</v>
      </c>
      <c r="G6" s="28">
        <v>4</v>
      </c>
      <c r="H6" s="28" t="s">
        <v>156</v>
      </c>
      <c r="I6" s="39">
        <v>44053</v>
      </c>
      <c r="J6" s="34" t="s">
        <v>450</v>
      </c>
      <c r="K6" s="34"/>
      <c r="L6" s="34"/>
      <c r="M6" s="34"/>
    </row>
    <row r="7" spans="1:13">
      <c r="B7" s="28" t="s">
        <v>136</v>
      </c>
      <c r="C7" s="28">
        <v>1</v>
      </c>
      <c r="D7" s="30" t="s">
        <v>118</v>
      </c>
      <c r="E7" s="31" t="s">
        <v>11</v>
      </c>
      <c r="F7" s="28" t="s">
        <v>439</v>
      </c>
      <c r="G7" s="28">
        <v>5</v>
      </c>
      <c r="H7" s="28" t="s">
        <v>145</v>
      </c>
      <c r="I7" s="39">
        <v>44053</v>
      </c>
      <c r="J7" s="34" t="s">
        <v>450</v>
      </c>
      <c r="K7" s="34"/>
      <c r="L7" s="34"/>
      <c r="M7" s="34"/>
    </row>
    <row r="8" spans="1:13">
      <c r="B8" s="28" t="s">
        <v>136</v>
      </c>
      <c r="C8" s="28">
        <v>2</v>
      </c>
      <c r="D8" s="30" t="s">
        <v>118</v>
      </c>
      <c r="E8" s="31" t="s">
        <v>11</v>
      </c>
      <c r="F8" s="28" t="s">
        <v>440</v>
      </c>
      <c r="G8" s="28">
        <v>1</v>
      </c>
      <c r="H8" s="28" t="s">
        <v>145</v>
      </c>
      <c r="I8" s="39">
        <v>44053</v>
      </c>
      <c r="J8" s="34" t="s">
        <v>450</v>
      </c>
      <c r="K8" s="34"/>
      <c r="L8" s="34"/>
      <c r="M8" s="34"/>
    </row>
    <row r="9" spans="1:13">
      <c r="B9" s="28" t="s">
        <v>136</v>
      </c>
      <c r="C9" s="28">
        <v>2</v>
      </c>
      <c r="D9" s="30" t="s">
        <v>118</v>
      </c>
      <c r="E9" s="31" t="s">
        <v>11</v>
      </c>
      <c r="F9" s="28" t="s">
        <v>440</v>
      </c>
      <c r="G9" s="28">
        <v>2</v>
      </c>
      <c r="H9" s="28" t="s">
        <v>156</v>
      </c>
      <c r="I9" s="39">
        <v>44053</v>
      </c>
      <c r="J9" s="34" t="s">
        <v>450</v>
      </c>
      <c r="K9" s="34"/>
      <c r="L9" s="34"/>
      <c r="M9" s="34"/>
    </row>
    <row r="10" spans="1:13">
      <c r="B10" s="28" t="s">
        <v>136</v>
      </c>
      <c r="C10" s="28">
        <v>2</v>
      </c>
      <c r="D10" s="30" t="s">
        <v>118</v>
      </c>
      <c r="E10" s="31" t="s">
        <v>11</v>
      </c>
      <c r="F10" s="28" t="s">
        <v>440</v>
      </c>
      <c r="G10" s="28">
        <v>3</v>
      </c>
      <c r="H10" s="28" t="s">
        <v>359</v>
      </c>
      <c r="I10" s="39">
        <v>44053</v>
      </c>
      <c r="J10" s="34" t="s">
        <v>450</v>
      </c>
      <c r="K10" s="34"/>
      <c r="L10" s="34"/>
      <c r="M10" s="34"/>
    </row>
    <row r="11" spans="1:13">
      <c r="B11" s="28" t="s">
        <v>136</v>
      </c>
      <c r="C11" s="28">
        <v>2</v>
      </c>
      <c r="D11" s="30" t="s">
        <v>118</v>
      </c>
      <c r="E11" s="31" t="s">
        <v>11</v>
      </c>
      <c r="F11" s="28" t="s">
        <v>440</v>
      </c>
      <c r="G11" s="28">
        <v>4</v>
      </c>
      <c r="H11" s="28" t="s">
        <v>441</v>
      </c>
      <c r="I11" s="39">
        <v>44053</v>
      </c>
      <c r="J11" s="34" t="s">
        <v>449</v>
      </c>
      <c r="K11" s="34"/>
      <c r="L11" s="34"/>
      <c r="M11" s="34"/>
    </row>
    <row r="12" spans="1:13">
      <c r="B12" s="28" t="s">
        <v>136</v>
      </c>
      <c r="C12" s="28">
        <v>2</v>
      </c>
      <c r="D12" s="30" t="s">
        <v>118</v>
      </c>
      <c r="E12" s="31" t="s">
        <v>11</v>
      </c>
      <c r="F12" s="28" t="s">
        <v>440</v>
      </c>
      <c r="G12" s="28">
        <v>5</v>
      </c>
      <c r="H12" s="28" t="s">
        <v>145</v>
      </c>
      <c r="I12" s="39">
        <v>44053</v>
      </c>
      <c r="J12" s="34" t="s">
        <v>450</v>
      </c>
      <c r="K12" s="34"/>
      <c r="L12" s="34"/>
      <c r="M12" s="34"/>
    </row>
    <row r="13" spans="1:13">
      <c r="B13" s="28" t="s">
        <v>136</v>
      </c>
      <c r="C13" s="28">
        <v>2</v>
      </c>
      <c r="D13" s="30" t="s">
        <v>118</v>
      </c>
      <c r="E13" s="31" t="s">
        <v>11</v>
      </c>
      <c r="F13" s="28" t="s">
        <v>440</v>
      </c>
      <c r="G13" s="28">
        <v>6</v>
      </c>
      <c r="H13" s="28" t="s">
        <v>145</v>
      </c>
      <c r="I13" s="39">
        <v>44053</v>
      </c>
      <c r="J13" s="34" t="s">
        <v>450</v>
      </c>
      <c r="K13" s="34"/>
      <c r="L13" s="34"/>
      <c r="M13" s="34"/>
    </row>
    <row r="14" spans="1:13">
      <c r="B14" s="28" t="s">
        <v>136</v>
      </c>
      <c r="C14" s="28">
        <v>3</v>
      </c>
      <c r="D14" s="30" t="s">
        <v>118</v>
      </c>
      <c r="E14" s="31" t="s">
        <v>11</v>
      </c>
      <c r="F14" s="28" t="s">
        <v>442</v>
      </c>
      <c r="G14" s="28">
        <v>1</v>
      </c>
      <c r="H14" s="28" t="s">
        <v>145</v>
      </c>
      <c r="I14" s="39">
        <v>44053</v>
      </c>
      <c r="J14" s="34" t="s">
        <v>450</v>
      </c>
      <c r="K14" s="34"/>
      <c r="L14" s="34"/>
      <c r="M14" s="34"/>
    </row>
    <row r="15" spans="1:13">
      <c r="B15" s="28" t="s">
        <v>136</v>
      </c>
      <c r="C15" s="28">
        <v>3</v>
      </c>
      <c r="D15" s="30" t="s">
        <v>118</v>
      </c>
      <c r="E15" s="31" t="s">
        <v>11</v>
      </c>
      <c r="F15" s="28" t="s">
        <v>442</v>
      </c>
      <c r="G15" s="28">
        <v>2</v>
      </c>
      <c r="H15" s="28" t="s">
        <v>145</v>
      </c>
      <c r="I15" s="39">
        <v>44053</v>
      </c>
      <c r="J15" s="34" t="s">
        <v>450</v>
      </c>
      <c r="K15" s="34"/>
      <c r="L15" s="34"/>
      <c r="M15" s="34"/>
    </row>
    <row r="16" spans="1:13">
      <c r="B16" s="28" t="s">
        <v>136</v>
      </c>
      <c r="C16" s="28">
        <v>3</v>
      </c>
      <c r="D16" s="30" t="s">
        <v>118</v>
      </c>
      <c r="E16" s="31" t="s">
        <v>11</v>
      </c>
      <c r="F16" s="28" t="s">
        <v>442</v>
      </c>
      <c r="G16" s="28">
        <v>3</v>
      </c>
      <c r="H16" s="28" t="s">
        <v>441</v>
      </c>
      <c r="I16" s="39">
        <v>44053</v>
      </c>
      <c r="J16" s="34" t="s">
        <v>449</v>
      </c>
      <c r="K16" s="34"/>
      <c r="L16" s="34"/>
      <c r="M16" s="34"/>
    </row>
    <row r="17" spans="2:13">
      <c r="B17" s="28" t="s">
        <v>136</v>
      </c>
      <c r="C17" s="28">
        <v>3</v>
      </c>
      <c r="D17" s="30" t="s">
        <v>118</v>
      </c>
      <c r="E17" s="31" t="s">
        <v>11</v>
      </c>
      <c r="F17" s="28" t="s">
        <v>442</v>
      </c>
      <c r="G17" s="28">
        <v>4</v>
      </c>
      <c r="H17" s="28" t="s">
        <v>156</v>
      </c>
      <c r="I17" s="39">
        <v>44053</v>
      </c>
      <c r="J17" s="34" t="s">
        <v>450</v>
      </c>
      <c r="K17" s="34"/>
      <c r="L17" s="34"/>
      <c r="M17" s="34"/>
    </row>
    <row r="18" spans="2:13">
      <c r="B18" s="28" t="s">
        <v>136</v>
      </c>
      <c r="C18" s="28">
        <v>3</v>
      </c>
      <c r="D18" s="30" t="s">
        <v>118</v>
      </c>
      <c r="E18" s="31" t="s">
        <v>11</v>
      </c>
      <c r="F18" s="28" t="s">
        <v>442</v>
      </c>
      <c r="G18" s="28">
        <v>5</v>
      </c>
      <c r="H18" s="28" t="s">
        <v>145</v>
      </c>
      <c r="I18" s="39">
        <v>44053</v>
      </c>
      <c r="J18" s="34" t="s">
        <v>450</v>
      </c>
      <c r="K18" s="34"/>
      <c r="L18" s="34"/>
      <c r="M18" s="34"/>
    </row>
    <row r="19" spans="2:13">
      <c r="B19" s="28" t="s">
        <v>136</v>
      </c>
      <c r="C19" s="28">
        <v>3</v>
      </c>
      <c r="D19" s="30" t="s">
        <v>118</v>
      </c>
      <c r="E19" s="31" t="s">
        <v>11</v>
      </c>
      <c r="F19" s="28" t="s">
        <v>442</v>
      </c>
      <c r="G19" s="28">
        <v>6</v>
      </c>
      <c r="H19" s="28" t="s">
        <v>156</v>
      </c>
      <c r="I19" s="39">
        <v>44053</v>
      </c>
      <c r="J19" s="34" t="s">
        <v>450</v>
      </c>
      <c r="K19" s="34"/>
      <c r="L19" s="34"/>
      <c r="M19" s="34"/>
    </row>
    <row r="20" spans="2:13">
      <c r="B20" s="28" t="s">
        <v>117</v>
      </c>
      <c r="C20" s="28">
        <v>4</v>
      </c>
      <c r="D20" s="30" t="s">
        <v>118</v>
      </c>
      <c r="E20" s="31" t="s">
        <v>11</v>
      </c>
      <c r="F20" s="28" t="s">
        <v>440</v>
      </c>
      <c r="G20" s="28">
        <v>1</v>
      </c>
      <c r="H20" s="28" t="s">
        <v>145</v>
      </c>
      <c r="I20" s="39">
        <v>44053</v>
      </c>
      <c r="J20" s="34" t="s">
        <v>449</v>
      </c>
      <c r="K20" s="34"/>
      <c r="L20" s="34"/>
      <c r="M20" s="34"/>
    </row>
    <row r="21" spans="2:13">
      <c r="B21" s="28" t="s">
        <v>117</v>
      </c>
      <c r="C21" s="28">
        <v>4</v>
      </c>
      <c r="D21" s="30" t="s">
        <v>118</v>
      </c>
      <c r="E21" s="31" t="s">
        <v>11</v>
      </c>
      <c r="F21" s="28" t="s">
        <v>440</v>
      </c>
      <c r="G21" s="28">
        <v>2</v>
      </c>
      <c r="H21" s="28" t="s">
        <v>156</v>
      </c>
      <c r="I21" s="39">
        <v>44053</v>
      </c>
      <c r="J21" s="34" t="s">
        <v>450</v>
      </c>
      <c r="K21" s="34"/>
      <c r="L21" s="34"/>
      <c r="M21" s="34"/>
    </row>
    <row r="22" spans="2:13">
      <c r="B22" s="28" t="s">
        <v>117</v>
      </c>
      <c r="C22" s="28">
        <v>4</v>
      </c>
      <c r="D22" s="30" t="s">
        <v>118</v>
      </c>
      <c r="E22" s="31" t="s">
        <v>11</v>
      </c>
      <c r="F22" s="28" t="s">
        <v>440</v>
      </c>
      <c r="G22" s="28">
        <v>3</v>
      </c>
      <c r="H22" s="28" t="s">
        <v>145</v>
      </c>
      <c r="I22" s="39">
        <v>44053</v>
      </c>
      <c r="J22" s="34" t="s">
        <v>450</v>
      </c>
      <c r="K22" s="34"/>
      <c r="L22" s="34"/>
      <c r="M22" s="34"/>
    </row>
    <row r="23" spans="2:13">
      <c r="B23" s="28" t="s">
        <v>117</v>
      </c>
      <c r="C23" s="28">
        <v>5</v>
      </c>
      <c r="D23" s="30" t="s">
        <v>118</v>
      </c>
      <c r="E23" s="31" t="s">
        <v>11</v>
      </c>
      <c r="F23" s="28" t="s">
        <v>439</v>
      </c>
      <c r="G23" s="28">
        <v>1</v>
      </c>
      <c r="H23" s="28" t="s">
        <v>359</v>
      </c>
      <c r="I23" s="39">
        <v>44058</v>
      </c>
      <c r="J23" s="34" t="s">
        <v>450</v>
      </c>
      <c r="K23" s="34"/>
      <c r="L23" s="34"/>
      <c r="M23" s="34"/>
    </row>
    <row r="24" spans="2:13">
      <c r="B24" s="28" t="s">
        <v>117</v>
      </c>
      <c r="C24" s="28">
        <v>5</v>
      </c>
      <c r="D24" s="30" t="s">
        <v>118</v>
      </c>
      <c r="E24" s="31" t="s">
        <v>11</v>
      </c>
      <c r="F24" s="28" t="s">
        <v>439</v>
      </c>
      <c r="G24" s="28">
        <v>2</v>
      </c>
      <c r="H24" s="28" t="s">
        <v>145</v>
      </c>
      <c r="I24" s="39">
        <v>44058</v>
      </c>
      <c r="J24" s="34" t="s">
        <v>450</v>
      </c>
      <c r="K24" s="34"/>
      <c r="L24" s="34"/>
      <c r="M24" s="34"/>
    </row>
    <row r="25" spans="2:13">
      <c r="B25" s="28" t="s">
        <v>117</v>
      </c>
      <c r="C25" s="28">
        <v>5</v>
      </c>
      <c r="D25" s="30" t="s">
        <v>118</v>
      </c>
      <c r="E25" s="31" t="s">
        <v>11</v>
      </c>
      <c r="F25" s="28" t="s">
        <v>439</v>
      </c>
      <c r="G25" s="28">
        <v>3</v>
      </c>
      <c r="H25" s="28" t="s">
        <v>156</v>
      </c>
      <c r="I25" s="39">
        <v>44058</v>
      </c>
      <c r="J25" s="34" t="s">
        <v>450</v>
      </c>
      <c r="K25" s="34"/>
      <c r="L25" s="34"/>
      <c r="M25" s="34"/>
    </row>
    <row r="26" spans="2:13">
      <c r="B26" s="28" t="s">
        <v>117</v>
      </c>
      <c r="C26" s="28">
        <v>6</v>
      </c>
      <c r="D26" s="30" t="s">
        <v>118</v>
      </c>
      <c r="E26" s="31" t="s">
        <v>11</v>
      </c>
      <c r="F26" s="28" t="s">
        <v>440</v>
      </c>
      <c r="G26" s="28">
        <v>1</v>
      </c>
      <c r="H26" s="28" t="s">
        <v>359</v>
      </c>
      <c r="I26" s="39">
        <v>44058</v>
      </c>
      <c r="J26" s="34" t="s">
        <v>449</v>
      </c>
      <c r="K26" s="34"/>
      <c r="L26" s="34"/>
      <c r="M26" s="34"/>
    </row>
    <row r="27" spans="2:13">
      <c r="B27" s="28" t="s">
        <v>117</v>
      </c>
      <c r="C27" s="28">
        <v>6</v>
      </c>
      <c r="D27" s="30" t="s">
        <v>118</v>
      </c>
      <c r="E27" s="31" t="s">
        <v>11</v>
      </c>
      <c r="F27" s="28" t="s">
        <v>440</v>
      </c>
      <c r="G27" s="28">
        <v>2</v>
      </c>
      <c r="H27" s="28" t="s">
        <v>156</v>
      </c>
      <c r="I27" s="39">
        <v>44058</v>
      </c>
      <c r="J27" s="34" t="s">
        <v>450</v>
      </c>
      <c r="K27" s="34"/>
      <c r="L27" s="34"/>
      <c r="M27" s="34"/>
    </row>
    <row r="28" spans="2:13">
      <c r="B28" s="28" t="s">
        <v>117</v>
      </c>
      <c r="C28" s="28">
        <v>7</v>
      </c>
      <c r="D28" s="30" t="s">
        <v>118</v>
      </c>
      <c r="E28" s="31" t="s">
        <v>11</v>
      </c>
      <c r="F28" s="28" t="s">
        <v>439</v>
      </c>
      <c r="G28" s="28">
        <v>1</v>
      </c>
      <c r="H28" s="28" t="s">
        <v>156</v>
      </c>
      <c r="I28" s="39">
        <v>44058</v>
      </c>
      <c r="J28" s="34" t="s">
        <v>450</v>
      </c>
      <c r="K28" s="34"/>
      <c r="L28" s="34"/>
      <c r="M28" s="34"/>
    </row>
    <row r="29" spans="2:13">
      <c r="B29" s="28" t="s">
        <v>117</v>
      </c>
      <c r="C29" s="28">
        <v>7</v>
      </c>
      <c r="D29" s="30" t="s">
        <v>118</v>
      </c>
      <c r="E29" s="31" t="s">
        <v>11</v>
      </c>
      <c r="F29" s="28" t="s">
        <v>439</v>
      </c>
      <c r="G29" s="28">
        <v>2</v>
      </c>
      <c r="H29" s="28" t="s">
        <v>156</v>
      </c>
      <c r="I29" s="39">
        <v>44058</v>
      </c>
      <c r="J29" s="34" t="s">
        <v>450</v>
      </c>
      <c r="K29" s="34"/>
      <c r="L29" s="34"/>
      <c r="M29" s="34"/>
    </row>
    <row r="30" spans="2:13">
      <c r="B30" s="28" t="s">
        <v>117</v>
      </c>
      <c r="C30" s="28">
        <v>7</v>
      </c>
      <c r="D30" s="30" t="s">
        <v>118</v>
      </c>
      <c r="E30" s="31" t="s">
        <v>11</v>
      </c>
      <c r="F30" s="28" t="s">
        <v>439</v>
      </c>
      <c r="G30" s="28">
        <v>3</v>
      </c>
      <c r="H30" s="28" t="s">
        <v>156</v>
      </c>
      <c r="I30" s="39">
        <v>44058</v>
      </c>
      <c r="J30" s="34" t="s">
        <v>450</v>
      </c>
      <c r="K30" s="34"/>
      <c r="L30" s="34"/>
      <c r="M30" s="34"/>
    </row>
    <row r="31" spans="2:13">
      <c r="B31" s="28" t="s">
        <v>117</v>
      </c>
      <c r="C31" s="28">
        <v>7</v>
      </c>
      <c r="D31" s="30" t="s">
        <v>118</v>
      </c>
      <c r="E31" s="31" t="s">
        <v>11</v>
      </c>
      <c r="F31" s="28" t="s">
        <v>439</v>
      </c>
      <c r="G31" s="28">
        <v>4</v>
      </c>
      <c r="H31" s="28" t="s">
        <v>145</v>
      </c>
      <c r="I31" s="39">
        <v>44058</v>
      </c>
      <c r="J31" s="34" t="s">
        <v>450</v>
      </c>
      <c r="K31" s="34"/>
      <c r="L31" s="34"/>
      <c r="M31" s="34"/>
    </row>
    <row r="32" spans="2:13">
      <c r="B32" s="28" t="s">
        <v>117</v>
      </c>
      <c r="C32" s="28">
        <v>8</v>
      </c>
      <c r="D32" s="30" t="s">
        <v>118</v>
      </c>
      <c r="E32" s="31" t="s">
        <v>11</v>
      </c>
      <c r="F32" s="28" t="s">
        <v>439</v>
      </c>
      <c r="G32" s="28">
        <v>1</v>
      </c>
      <c r="H32" s="28" t="s">
        <v>145</v>
      </c>
      <c r="I32" s="39">
        <v>44058</v>
      </c>
      <c r="J32" s="34" t="s">
        <v>450</v>
      </c>
      <c r="K32" s="34"/>
      <c r="L32" s="34"/>
      <c r="M32" s="34"/>
    </row>
    <row r="33" spans="2:13">
      <c r="B33" s="28" t="s">
        <v>117</v>
      </c>
      <c r="C33" s="28">
        <v>8</v>
      </c>
      <c r="D33" s="30" t="s">
        <v>118</v>
      </c>
      <c r="E33" s="31" t="s">
        <v>11</v>
      </c>
      <c r="F33" s="28" t="s">
        <v>439</v>
      </c>
      <c r="G33" s="28">
        <v>2</v>
      </c>
      <c r="H33" s="28" t="s">
        <v>156</v>
      </c>
      <c r="I33" s="39">
        <v>44058</v>
      </c>
      <c r="J33" s="34" t="s">
        <v>450</v>
      </c>
      <c r="K33" s="34"/>
      <c r="L33" s="34"/>
      <c r="M33" s="34"/>
    </row>
    <row r="34" spans="2:13">
      <c r="B34" s="28" t="s">
        <v>117</v>
      </c>
      <c r="C34" s="28">
        <v>8</v>
      </c>
      <c r="D34" s="30" t="s">
        <v>118</v>
      </c>
      <c r="E34" s="31" t="s">
        <v>11</v>
      </c>
      <c r="F34" s="28" t="s">
        <v>439</v>
      </c>
      <c r="G34" s="28">
        <v>3</v>
      </c>
      <c r="H34" s="28" t="s">
        <v>145</v>
      </c>
      <c r="I34" s="39">
        <v>44058</v>
      </c>
      <c r="J34" s="34" t="s">
        <v>450</v>
      </c>
      <c r="K34" s="34"/>
      <c r="L34" s="34"/>
      <c r="M34" s="34"/>
    </row>
    <row r="35" spans="2:13">
      <c r="B35" s="28" t="s">
        <v>117</v>
      </c>
      <c r="C35" s="28">
        <v>8</v>
      </c>
      <c r="D35" s="30" t="s">
        <v>118</v>
      </c>
      <c r="E35" s="31" t="s">
        <v>11</v>
      </c>
      <c r="F35" s="28" t="s">
        <v>439</v>
      </c>
      <c r="G35" s="28">
        <v>4</v>
      </c>
      <c r="H35" s="28" t="s">
        <v>156</v>
      </c>
      <c r="I35" s="39">
        <v>44058</v>
      </c>
      <c r="J35" s="34" t="s">
        <v>450</v>
      </c>
      <c r="K35" s="34"/>
      <c r="L35" s="34"/>
      <c r="M35" s="34"/>
    </row>
    <row r="36" spans="2:13">
      <c r="B36" s="28" t="s">
        <v>117</v>
      </c>
      <c r="C36" s="28">
        <v>9</v>
      </c>
      <c r="D36" s="30" t="s">
        <v>118</v>
      </c>
      <c r="E36" s="31" t="s">
        <v>11</v>
      </c>
      <c r="F36" s="28" t="s">
        <v>439</v>
      </c>
      <c r="G36" s="28">
        <v>1</v>
      </c>
      <c r="H36" s="28" t="s">
        <v>156</v>
      </c>
      <c r="I36" s="39">
        <v>44060</v>
      </c>
      <c r="J36" s="34" t="s">
        <v>450</v>
      </c>
      <c r="K36" s="34"/>
      <c r="L36" s="34"/>
      <c r="M36" s="34"/>
    </row>
    <row r="37" spans="2:13">
      <c r="B37" s="28" t="s">
        <v>117</v>
      </c>
      <c r="C37" s="28">
        <v>9</v>
      </c>
      <c r="D37" s="30" t="s">
        <v>118</v>
      </c>
      <c r="E37" s="31" t="s">
        <v>11</v>
      </c>
      <c r="F37" s="28" t="s">
        <v>439</v>
      </c>
      <c r="G37" s="28">
        <v>2</v>
      </c>
      <c r="H37" s="28" t="s">
        <v>156</v>
      </c>
      <c r="I37" s="39">
        <v>44060</v>
      </c>
      <c r="J37" s="34" t="s">
        <v>450</v>
      </c>
      <c r="K37" s="34"/>
      <c r="L37" s="34"/>
      <c r="M37" s="34"/>
    </row>
    <row r="38" spans="2:13">
      <c r="B38" s="28" t="s">
        <v>117</v>
      </c>
      <c r="C38" s="28">
        <v>9</v>
      </c>
      <c r="D38" s="30" t="s">
        <v>118</v>
      </c>
      <c r="E38" s="31" t="s">
        <v>11</v>
      </c>
      <c r="F38" s="28" t="s">
        <v>439</v>
      </c>
      <c r="G38" s="28">
        <v>3</v>
      </c>
      <c r="H38" s="28" t="s">
        <v>145</v>
      </c>
      <c r="I38" s="39">
        <v>44060</v>
      </c>
      <c r="J38" s="34" t="s">
        <v>450</v>
      </c>
      <c r="K38" s="34"/>
      <c r="L38" s="34"/>
      <c r="M38" s="34"/>
    </row>
    <row r="39" spans="2:13">
      <c r="B39" s="28" t="s">
        <v>117</v>
      </c>
      <c r="C39" s="28">
        <v>9</v>
      </c>
      <c r="D39" s="30" t="s">
        <v>118</v>
      </c>
      <c r="E39" s="31" t="s">
        <v>11</v>
      </c>
      <c r="F39" s="28" t="s">
        <v>439</v>
      </c>
      <c r="G39" s="28">
        <v>4</v>
      </c>
      <c r="H39" s="28" t="s">
        <v>145</v>
      </c>
      <c r="I39" s="39">
        <v>44060</v>
      </c>
      <c r="J39" s="34" t="s">
        <v>450</v>
      </c>
      <c r="K39" s="34"/>
      <c r="L39" s="34"/>
      <c r="M39" s="34"/>
    </row>
    <row r="40" spans="2:13">
      <c r="B40" s="28" t="s">
        <v>117</v>
      </c>
      <c r="C40" s="28">
        <v>9</v>
      </c>
      <c r="D40" s="30" t="s">
        <v>118</v>
      </c>
      <c r="E40" s="31" t="s">
        <v>11</v>
      </c>
      <c r="F40" s="28" t="s">
        <v>439</v>
      </c>
      <c r="G40" s="28">
        <v>5</v>
      </c>
      <c r="H40" s="28" t="s">
        <v>359</v>
      </c>
      <c r="I40" s="39">
        <v>44060</v>
      </c>
      <c r="J40" s="34" t="s">
        <v>450</v>
      </c>
      <c r="K40" s="34"/>
      <c r="L40" s="34"/>
      <c r="M40" s="34"/>
    </row>
    <row r="41" spans="2:13">
      <c r="B41" s="28" t="s">
        <v>117</v>
      </c>
      <c r="C41" s="28">
        <v>10</v>
      </c>
      <c r="D41" s="30" t="s">
        <v>118</v>
      </c>
      <c r="E41" s="31" t="s">
        <v>11</v>
      </c>
      <c r="F41" s="28" t="s">
        <v>439</v>
      </c>
      <c r="G41" s="28">
        <v>1</v>
      </c>
      <c r="H41" s="28" t="s">
        <v>145</v>
      </c>
      <c r="I41" s="39">
        <v>44060</v>
      </c>
      <c r="J41" s="34" t="s">
        <v>450</v>
      </c>
      <c r="K41" s="34"/>
      <c r="L41" s="34"/>
      <c r="M41" s="34"/>
    </row>
    <row r="42" spans="2:13">
      <c r="B42" s="28" t="s">
        <v>117</v>
      </c>
      <c r="C42" s="28">
        <v>10</v>
      </c>
      <c r="D42" s="30" t="s">
        <v>118</v>
      </c>
      <c r="E42" s="31" t="s">
        <v>11</v>
      </c>
      <c r="F42" s="28" t="s">
        <v>439</v>
      </c>
      <c r="G42" s="28">
        <v>2</v>
      </c>
      <c r="H42" s="28" t="s">
        <v>145</v>
      </c>
      <c r="I42" s="39">
        <v>44060</v>
      </c>
      <c r="J42" s="34" t="s">
        <v>450</v>
      </c>
      <c r="K42" s="34"/>
      <c r="L42" s="34"/>
      <c r="M42" s="34"/>
    </row>
    <row r="43" spans="2:13">
      <c r="B43" s="28" t="s">
        <v>117</v>
      </c>
      <c r="C43" s="28">
        <v>10</v>
      </c>
      <c r="D43" s="30" t="s">
        <v>118</v>
      </c>
      <c r="E43" s="31" t="s">
        <v>11</v>
      </c>
      <c r="F43" s="28" t="s">
        <v>439</v>
      </c>
      <c r="G43" s="28">
        <v>3</v>
      </c>
      <c r="H43" s="28" t="s">
        <v>359</v>
      </c>
      <c r="I43" s="39">
        <v>44060</v>
      </c>
      <c r="J43" s="34" t="s">
        <v>450</v>
      </c>
      <c r="K43" s="34"/>
      <c r="L43" s="34"/>
      <c r="M43" s="34"/>
    </row>
    <row r="44" spans="2:13">
      <c r="B44" s="28" t="s">
        <v>117</v>
      </c>
      <c r="C44" s="28">
        <v>10</v>
      </c>
      <c r="D44" s="30" t="s">
        <v>118</v>
      </c>
      <c r="E44" s="31" t="s">
        <v>11</v>
      </c>
      <c r="F44" s="28" t="s">
        <v>439</v>
      </c>
      <c r="G44" s="28">
        <v>4</v>
      </c>
      <c r="H44" s="28" t="s">
        <v>145</v>
      </c>
      <c r="I44" s="39">
        <v>44060</v>
      </c>
      <c r="J44" s="34" t="s">
        <v>450</v>
      </c>
      <c r="K44" s="34"/>
      <c r="L44" s="34"/>
      <c r="M44" s="34"/>
    </row>
    <row r="45" spans="2:13">
      <c r="B45" s="28" t="s">
        <v>117</v>
      </c>
      <c r="C45" s="28">
        <v>12</v>
      </c>
      <c r="D45" s="30" t="s">
        <v>118</v>
      </c>
      <c r="E45" s="31" t="s">
        <v>11</v>
      </c>
      <c r="F45" s="28" t="s">
        <v>440</v>
      </c>
      <c r="G45" s="28">
        <v>1</v>
      </c>
      <c r="H45" s="28" t="s">
        <v>145</v>
      </c>
      <c r="I45" s="39">
        <v>44060</v>
      </c>
      <c r="J45" s="34" t="s">
        <v>450</v>
      </c>
      <c r="K45" s="34"/>
      <c r="L45" s="34"/>
      <c r="M45" s="34"/>
    </row>
    <row r="46" spans="2:13">
      <c r="B46" s="28" t="s">
        <v>117</v>
      </c>
      <c r="C46" s="28">
        <v>12</v>
      </c>
      <c r="D46" s="30" t="s">
        <v>118</v>
      </c>
      <c r="E46" s="31" t="s">
        <v>11</v>
      </c>
      <c r="F46" s="28" t="s">
        <v>440</v>
      </c>
      <c r="G46" s="28">
        <v>2</v>
      </c>
      <c r="H46" s="28" t="s">
        <v>359</v>
      </c>
      <c r="I46" s="39">
        <v>44060</v>
      </c>
      <c r="J46" s="34" t="s">
        <v>449</v>
      </c>
      <c r="K46" s="34"/>
      <c r="L46" s="34"/>
      <c r="M46" s="34"/>
    </row>
    <row r="47" spans="2:13">
      <c r="B47" s="28" t="s">
        <v>117</v>
      </c>
      <c r="C47" s="28">
        <v>12</v>
      </c>
      <c r="D47" s="30" t="s">
        <v>118</v>
      </c>
      <c r="E47" s="31" t="s">
        <v>11</v>
      </c>
      <c r="F47" s="28" t="s">
        <v>440</v>
      </c>
      <c r="G47" s="28">
        <v>3</v>
      </c>
      <c r="H47" s="28" t="s">
        <v>359</v>
      </c>
      <c r="I47" s="39">
        <v>44060</v>
      </c>
      <c r="J47" s="34" t="s">
        <v>450</v>
      </c>
      <c r="K47" s="34"/>
      <c r="L47" s="34"/>
      <c r="M47" s="34"/>
    </row>
    <row r="48" spans="2:13">
      <c r="B48" s="28" t="s">
        <v>117</v>
      </c>
      <c r="C48" s="28">
        <v>12</v>
      </c>
      <c r="D48" s="30" t="s">
        <v>118</v>
      </c>
      <c r="E48" s="31" t="s">
        <v>11</v>
      </c>
      <c r="F48" s="28" t="s">
        <v>440</v>
      </c>
      <c r="G48" s="28">
        <v>4</v>
      </c>
      <c r="H48" s="28" t="s">
        <v>145</v>
      </c>
      <c r="I48" s="39">
        <v>44060</v>
      </c>
      <c r="J48" s="34" t="s">
        <v>450</v>
      </c>
      <c r="K48" s="34"/>
      <c r="L48" s="34"/>
      <c r="M48" s="34"/>
    </row>
    <row r="49" spans="2:13">
      <c r="B49" s="28" t="s">
        <v>117</v>
      </c>
      <c r="C49" s="28">
        <v>12</v>
      </c>
      <c r="D49" s="30" t="s">
        <v>118</v>
      </c>
      <c r="E49" s="31" t="s">
        <v>11</v>
      </c>
      <c r="F49" s="28" t="s">
        <v>440</v>
      </c>
      <c r="G49" s="28">
        <v>5</v>
      </c>
      <c r="H49" s="28" t="s">
        <v>145</v>
      </c>
      <c r="I49" s="39">
        <v>44060</v>
      </c>
      <c r="J49" s="34" t="s">
        <v>450</v>
      </c>
      <c r="K49" s="34"/>
      <c r="L49" s="34"/>
      <c r="M49" s="34"/>
    </row>
    <row r="50" spans="2:13">
      <c r="B50" s="28" t="s">
        <v>117</v>
      </c>
      <c r="C50" s="28">
        <v>13</v>
      </c>
      <c r="D50" s="30" t="s">
        <v>118</v>
      </c>
      <c r="E50" s="31" t="s">
        <v>11</v>
      </c>
      <c r="F50" s="28" t="s">
        <v>443</v>
      </c>
      <c r="G50" s="28">
        <v>1</v>
      </c>
      <c r="H50" s="28" t="s">
        <v>145</v>
      </c>
      <c r="I50" s="39">
        <v>44060</v>
      </c>
      <c r="J50" s="34" t="s">
        <v>449</v>
      </c>
      <c r="K50" s="34"/>
      <c r="L50" s="34"/>
      <c r="M50" s="34"/>
    </row>
    <row r="51" spans="2:13">
      <c r="B51" s="28" t="s">
        <v>117</v>
      </c>
      <c r="C51" s="28">
        <v>13</v>
      </c>
      <c r="D51" s="30" t="s">
        <v>118</v>
      </c>
      <c r="E51" s="31" t="s">
        <v>11</v>
      </c>
      <c r="F51" s="28" t="s">
        <v>443</v>
      </c>
      <c r="G51" s="28">
        <v>2</v>
      </c>
      <c r="H51" s="28" t="s">
        <v>145</v>
      </c>
      <c r="I51" s="39">
        <v>44060</v>
      </c>
      <c r="J51" s="34" t="s">
        <v>450</v>
      </c>
      <c r="K51" s="34"/>
      <c r="L51" s="34"/>
      <c r="M51" s="34"/>
    </row>
    <row r="52" spans="2:13">
      <c r="B52" s="28" t="s">
        <v>117</v>
      </c>
      <c r="C52" s="28">
        <v>13</v>
      </c>
      <c r="D52" s="30" t="s">
        <v>118</v>
      </c>
      <c r="E52" s="31" t="s">
        <v>11</v>
      </c>
      <c r="F52" s="28" t="s">
        <v>443</v>
      </c>
      <c r="G52" s="28">
        <v>3</v>
      </c>
      <c r="H52" s="28" t="s">
        <v>145</v>
      </c>
      <c r="I52" s="39">
        <v>44060</v>
      </c>
      <c r="J52" s="34" t="s">
        <v>450</v>
      </c>
      <c r="K52" s="34"/>
      <c r="L52" s="34"/>
      <c r="M52" s="34"/>
    </row>
    <row r="53" spans="2:13">
      <c r="B53" s="28" t="s">
        <v>117</v>
      </c>
      <c r="C53" s="28">
        <v>13</v>
      </c>
      <c r="D53" s="30" t="s">
        <v>118</v>
      </c>
      <c r="E53" s="31" t="s">
        <v>11</v>
      </c>
      <c r="F53" s="28" t="s">
        <v>443</v>
      </c>
      <c r="G53" s="28">
        <v>4</v>
      </c>
      <c r="H53" s="28" t="s">
        <v>156</v>
      </c>
      <c r="I53" s="39">
        <v>44060</v>
      </c>
      <c r="J53" s="34" t="s">
        <v>450</v>
      </c>
      <c r="K53" s="34"/>
      <c r="L53" s="34"/>
      <c r="M53" s="34"/>
    </row>
    <row r="54" spans="2:13">
      <c r="B54" s="28" t="s">
        <v>117</v>
      </c>
      <c r="C54" s="28">
        <v>13</v>
      </c>
      <c r="D54" s="30" t="s">
        <v>118</v>
      </c>
      <c r="E54" s="31" t="s">
        <v>11</v>
      </c>
      <c r="F54" s="28" t="s">
        <v>443</v>
      </c>
      <c r="G54" s="28">
        <v>5</v>
      </c>
      <c r="H54" s="28" t="s">
        <v>441</v>
      </c>
      <c r="I54" s="39">
        <v>44060</v>
      </c>
      <c r="J54" s="34" t="s">
        <v>449</v>
      </c>
      <c r="K54" s="34"/>
      <c r="L54" s="34"/>
      <c r="M54" s="34"/>
    </row>
    <row r="55" spans="2:13">
      <c r="B55" s="28" t="s">
        <v>117</v>
      </c>
      <c r="C55" s="28">
        <v>14</v>
      </c>
      <c r="D55" s="30" t="s">
        <v>118</v>
      </c>
      <c r="E55" s="31" t="s">
        <v>11</v>
      </c>
      <c r="F55" s="28" t="s">
        <v>440</v>
      </c>
      <c r="G55" s="28">
        <v>1</v>
      </c>
      <c r="H55" s="28" t="s">
        <v>145</v>
      </c>
      <c r="I55" s="39">
        <v>44064</v>
      </c>
      <c r="J55" s="34" t="s">
        <v>450</v>
      </c>
      <c r="K55" s="34"/>
      <c r="L55" s="34"/>
      <c r="M55" s="34"/>
    </row>
    <row r="56" spans="2:13">
      <c r="B56" s="28" t="s">
        <v>117</v>
      </c>
      <c r="C56" s="28">
        <v>14</v>
      </c>
      <c r="D56" s="30" t="s">
        <v>118</v>
      </c>
      <c r="E56" s="31" t="s">
        <v>11</v>
      </c>
      <c r="F56" s="28" t="s">
        <v>440</v>
      </c>
      <c r="G56" s="28">
        <v>2</v>
      </c>
      <c r="H56" s="28" t="s">
        <v>359</v>
      </c>
      <c r="I56" s="39">
        <v>44064</v>
      </c>
      <c r="J56" s="34" t="s">
        <v>450</v>
      </c>
      <c r="K56" s="34"/>
      <c r="L56" s="34"/>
      <c r="M56" s="34"/>
    </row>
    <row r="57" spans="2:13">
      <c r="B57" s="28" t="s">
        <v>117</v>
      </c>
      <c r="C57" s="28">
        <v>14</v>
      </c>
      <c r="D57" s="30" t="s">
        <v>118</v>
      </c>
      <c r="E57" s="31" t="s">
        <v>11</v>
      </c>
      <c r="F57" s="28" t="s">
        <v>440</v>
      </c>
      <c r="G57" s="28">
        <v>3</v>
      </c>
      <c r="H57" s="28" t="s">
        <v>441</v>
      </c>
      <c r="I57" s="39">
        <v>44064</v>
      </c>
      <c r="J57" s="34" t="s">
        <v>450</v>
      </c>
      <c r="K57" s="34"/>
      <c r="L57" s="34"/>
      <c r="M57" s="34"/>
    </row>
    <row r="58" spans="2:13">
      <c r="B58" s="28" t="s">
        <v>117</v>
      </c>
      <c r="C58" s="28">
        <v>15</v>
      </c>
      <c r="D58" s="30" t="s">
        <v>118</v>
      </c>
      <c r="E58" s="31" t="s">
        <v>11</v>
      </c>
      <c r="F58" s="28" t="s">
        <v>439</v>
      </c>
      <c r="G58" s="28">
        <v>1</v>
      </c>
      <c r="H58" s="28" t="s">
        <v>145</v>
      </c>
      <c r="I58" s="39">
        <v>44064</v>
      </c>
      <c r="J58" s="34" t="s">
        <v>450</v>
      </c>
      <c r="K58" s="34"/>
      <c r="L58" s="34"/>
      <c r="M58" s="34"/>
    </row>
    <row r="59" spans="2:13">
      <c r="B59" s="28" t="s">
        <v>117</v>
      </c>
      <c r="C59" s="28">
        <v>15</v>
      </c>
      <c r="D59" s="30" t="s">
        <v>118</v>
      </c>
      <c r="E59" s="31" t="s">
        <v>11</v>
      </c>
      <c r="F59" s="28" t="s">
        <v>439</v>
      </c>
      <c r="G59" s="28">
        <v>2</v>
      </c>
      <c r="H59" s="28" t="s">
        <v>156</v>
      </c>
      <c r="I59" s="39">
        <v>44064</v>
      </c>
      <c r="J59" s="34" t="s">
        <v>450</v>
      </c>
      <c r="K59" s="34"/>
      <c r="L59" s="34"/>
      <c r="M59" s="34"/>
    </row>
    <row r="60" spans="2:13">
      <c r="B60" s="28" t="s">
        <v>117</v>
      </c>
      <c r="C60" s="28">
        <v>15</v>
      </c>
      <c r="D60" s="30" t="s">
        <v>118</v>
      </c>
      <c r="E60" s="31" t="s">
        <v>11</v>
      </c>
      <c r="F60" s="28" t="s">
        <v>439</v>
      </c>
      <c r="G60" s="28">
        <v>3</v>
      </c>
      <c r="H60" s="28" t="s">
        <v>145</v>
      </c>
      <c r="I60" s="39">
        <v>44064</v>
      </c>
      <c r="J60" s="34" t="s">
        <v>450</v>
      </c>
      <c r="K60" s="34"/>
      <c r="L60" s="34"/>
      <c r="M60" s="34"/>
    </row>
    <row r="61" spans="2:13">
      <c r="B61" s="28" t="s">
        <v>117</v>
      </c>
      <c r="C61" s="28">
        <v>15</v>
      </c>
      <c r="D61" s="30" t="s">
        <v>118</v>
      </c>
      <c r="E61" s="31" t="s">
        <v>11</v>
      </c>
      <c r="F61" s="28" t="s">
        <v>439</v>
      </c>
      <c r="G61" s="28">
        <v>4</v>
      </c>
      <c r="H61" s="28" t="s">
        <v>359</v>
      </c>
      <c r="I61" s="39">
        <v>44064</v>
      </c>
      <c r="J61" s="34" t="s">
        <v>450</v>
      </c>
      <c r="K61" s="34"/>
      <c r="L61" s="34"/>
      <c r="M61" s="34"/>
    </row>
    <row r="62" spans="2:13">
      <c r="B62" s="28" t="s">
        <v>117</v>
      </c>
      <c r="C62" s="28">
        <v>15</v>
      </c>
      <c r="D62" s="30" t="s">
        <v>118</v>
      </c>
      <c r="E62" s="31" t="s">
        <v>11</v>
      </c>
      <c r="F62" s="28" t="s">
        <v>439</v>
      </c>
      <c r="G62" s="28">
        <v>5</v>
      </c>
      <c r="H62" s="28" t="s">
        <v>145</v>
      </c>
      <c r="I62" s="39">
        <v>44064</v>
      </c>
      <c r="J62" s="34" t="s">
        <v>449</v>
      </c>
      <c r="K62" s="34"/>
      <c r="L62" s="34"/>
      <c r="M62" s="34"/>
    </row>
    <row r="63" spans="2:13">
      <c r="B63" s="28" t="s">
        <v>117</v>
      </c>
      <c r="C63" s="28">
        <v>16</v>
      </c>
      <c r="D63" s="30" t="s">
        <v>118</v>
      </c>
      <c r="E63" s="31" t="s">
        <v>11</v>
      </c>
      <c r="F63" s="28" t="s">
        <v>440</v>
      </c>
      <c r="G63" s="28">
        <v>1</v>
      </c>
      <c r="H63" s="28" t="s">
        <v>441</v>
      </c>
      <c r="I63" s="39">
        <v>44064</v>
      </c>
      <c r="J63" s="34" t="s">
        <v>450</v>
      </c>
      <c r="K63" s="34"/>
      <c r="L63" s="34"/>
      <c r="M63" s="34"/>
    </row>
    <row r="64" spans="2:13">
      <c r="B64" s="28" t="s">
        <v>117</v>
      </c>
      <c r="C64" s="28">
        <v>16</v>
      </c>
      <c r="D64" s="30" t="s">
        <v>118</v>
      </c>
      <c r="E64" s="31" t="s">
        <v>11</v>
      </c>
      <c r="F64" s="28" t="s">
        <v>440</v>
      </c>
      <c r="G64" s="28">
        <v>2</v>
      </c>
      <c r="H64" s="28" t="s">
        <v>441</v>
      </c>
      <c r="I64" s="39">
        <v>44064</v>
      </c>
      <c r="J64" s="34" t="s">
        <v>449</v>
      </c>
      <c r="K64" s="34"/>
      <c r="L64" s="34"/>
      <c r="M64" s="34"/>
    </row>
    <row r="65" spans="2:13">
      <c r="B65" s="28" t="s">
        <v>117</v>
      </c>
      <c r="C65" s="28">
        <v>16</v>
      </c>
      <c r="D65" s="30" t="s">
        <v>118</v>
      </c>
      <c r="E65" s="31" t="s">
        <v>11</v>
      </c>
      <c r="F65" s="28" t="s">
        <v>440</v>
      </c>
      <c r="G65" s="28">
        <v>3</v>
      </c>
      <c r="H65" s="28" t="s">
        <v>441</v>
      </c>
      <c r="I65" s="39">
        <v>44064</v>
      </c>
      <c r="J65" s="34" t="s">
        <v>450</v>
      </c>
      <c r="K65" s="34"/>
      <c r="L65" s="34"/>
      <c r="M65" s="34"/>
    </row>
    <row r="66" spans="2:13">
      <c r="B66" s="28" t="s">
        <v>117</v>
      </c>
      <c r="C66" s="28">
        <v>16</v>
      </c>
      <c r="D66" s="30" t="s">
        <v>118</v>
      </c>
      <c r="E66" s="31" t="s">
        <v>11</v>
      </c>
      <c r="F66" s="28" t="s">
        <v>440</v>
      </c>
      <c r="G66" s="28">
        <v>4</v>
      </c>
      <c r="H66" s="28" t="s">
        <v>359</v>
      </c>
      <c r="I66" s="39">
        <v>44064</v>
      </c>
      <c r="J66" s="34" t="s">
        <v>450</v>
      </c>
      <c r="K66" s="34"/>
      <c r="L66" s="34"/>
      <c r="M66" s="34"/>
    </row>
    <row r="67" spans="2:13">
      <c r="B67" s="28" t="s">
        <v>117</v>
      </c>
      <c r="C67" s="28">
        <v>16</v>
      </c>
      <c r="D67" s="30" t="s">
        <v>118</v>
      </c>
      <c r="E67" s="31" t="s">
        <v>11</v>
      </c>
      <c r="F67" s="28" t="s">
        <v>440</v>
      </c>
      <c r="G67" s="28">
        <v>5</v>
      </c>
      <c r="H67" s="28" t="s">
        <v>359</v>
      </c>
      <c r="I67" s="39">
        <v>44064</v>
      </c>
      <c r="J67" s="34" t="s">
        <v>450</v>
      </c>
      <c r="K67" s="34"/>
      <c r="L67" s="34"/>
      <c r="M67" s="34"/>
    </row>
    <row r="68" spans="2:13">
      <c r="B68" s="28" t="s">
        <v>117</v>
      </c>
      <c r="C68" s="28">
        <v>16</v>
      </c>
      <c r="D68" s="30" t="s">
        <v>118</v>
      </c>
      <c r="E68" s="31" t="s">
        <v>11</v>
      </c>
      <c r="F68" s="28" t="s">
        <v>440</v>
      </c>
      <c r="G68" s="28">
        <v>6</v>
      </c>
      <c r="H68" s="28" t="s">
        <v>441</v>
      </c>
      <c r="I68" s="39">
        <v>44064</v>
      </c>
      <c r="J68" s="34" t="s">
        <v>450</v>
      </c>
      <c r="K68" s="34"/>
      <c r="L68" s="34"/>
      <c r="M68" s="34"/>
    </row>
    <row r="69" spans="2:13">
      <c r="B69" s="28" t="s">
        <v>117</v>
      </c>
      <c r="C69" s="28">
        <v>17</v>
      </c>
      <c r="D69" s="30" t="s">
        <v>118</v>
      </c>
      <c r="E69" s="31" t="s">
        <v>11</v>
      </c>
      <c r="F69" s="28" t="s">
        <v>440</v>
      </c>
      <c r="G69" s="28">
        <v>1</v>
      </c>
      <c r="H69" s="28" t="s">
        <v>145</v>
      </c>
      <c r="I69" s="39">
        <v>44064</v>
      </c>
      <c r="J69" s="34" t="s">
        <v>450</v>
      </c>
      <c r="K69" s="34"/>
      <c r="L69" s="34"/>
      <c r="M69" s="34"/>
    </row>
    <row r="70" spans="2:13">
      <c r="B70" s="28" t="s">
        <v>117</v>
      </c>
      <c r="C70" s="28">
        <v>17</v>
      </c>
      <c r="D70" s="30" t="s">
        <v>118</v>
      </c>
      <c r="E70" s="31" t="s">
        <v>11</v>
      </c>
      <c r="F70" s="28" t="s">
        <v>440</v>
      </c>
      <c r="G70" s="28">
        <v>2</v>
      </c>
      <c r="H70" s="28" t="s">
        <v>145</v>
      </c>
      <c r="I70" s="39">
        <v>44064</v>
      </c>
      <c r="J70" s="34" t="s">
        <v>450</v>
      </c>
      <c r="K70" s="34"/>
      <c r="L70" s="34"/>
      <c r="M70" s="34"/>
    </row>
    <row r="71" spans="2:13">
      <c r="B71" s="28" t="s">
        <v>117</v>
      </c>
      <c r="C71" s="28">
        <v>17</v>
      </c>
      <c r="D71" s="30" t="s">
        <v>118</v>
      </c>
      <c r="E71" s="31" t="s">
        <v>11</v>
      </c>
      <c r="F71" s="28" t="s">
        <v>440</v>
      </c>
      <c r="G71" s="28">
        <v>3</v>
      </c>
      <c r="H71" s="28" t="s">
        <v>359</v>
      </c>
      <c r="I71" s="39">
        <v>44064</v>
      </c>
      <c r="J71" s="34" t="s">
        <v>449</v>
      </c>
      <c r="K71" s="34"/>
      <c r="L71" s="34"/>
      <c r="M71" s="34"/>
    </row>
    <row r="72" spans="2:13">
      <c r="B72" s="28" t="s">
        <v>117</v>
      </c>
      <c r="C72" s="28">
        <v>17</v>
      </c>
      <c r="D72" s="30" t="s">
        <v>118</v>
      </c>
      <c r="E72" s="31" t="s">
        <v>11</v>
      </c>
      <c r="F72" s="28" t="s">
        <v>440</v>
      </c>
      <c r="G72" s="28">
        <v>4</v>
      </c>
      <c r="H72" s="28" t="s">
        <v>441</v>
      </c>
      <c r="I72" s="39">
        <v>44064</v>
      </c>
      <c r="J72" s="34" t="s">
        <v>449</v>
      </c>
      <c r="K72" s="34"/>
      <c r="L72" s="34"/>
      <c r="M72" s="34"/>
    </row>
    <row r="73" spans="2:13">
      <c r="B73" s="28" t="s">
        <v>117</v>
      </c>
      <c r="C73" s="28">
        <v>18</v>
      </c>
      <c r="D73" s="30" t="s">
        <v>118</v>
      </c>
      <c r="E73" s="31" t="s">
        <v>11</v>
      </c>
      <c r="F73" s="28" t="s">
        <v>439</v>
      </c>
      <c r="G73" s="28">
        <v>1</v>
      </c>
      <c r="H73" s="28" t="s">
        <v>156</v>
      </c>
      <c r="I73" s="39">
        <v>44067</v>
      </c>
      <c r="J73" s="34" t="s">
        <v>450</v>
      </c>
      <c r="K73" s="34"/>
      <c r="L73" s="34"/>
      <c r="M73" s="34"/>
    </row>
    <row r="74" spans="2:13">
      <c r="B74" s="28" t="s">
        <v>117</v>
      </c>
      <c r="C74" s="28">
        <v>18</v>
      </c>
      <c r="D74" s="30" t="s">
        <v>118</v>
      </c>
      <c r="E74" s="31" t="s">
        <v>11</v>
      </c>
      <c r="F74" s="28" t="s">
        <v>439</v>
      </c>
      <c r="G74" s="28">
        <v>2</v>
      </c>
      <c r="H74" s="28" t="s">
        <v>156</v>
      </c>
      <c r="I74" s="39">
        <v>44067</v>
      </c>
      <c r="J74" s="34" t="s">
        <v>450</v>
      </c>
      <c r="K74" s="34"/>
      <c r="L74" s="34"/>
      <c r="M74" s="34"/>
    </row>
    <row r="75" spans="2:13">
      <c r="B75" s="28" t="s">
        <v>117</v>
      </c>
      <c r="C75" s="28">
        <v>18</v>
      </c>
      <c r="D75" s="30" t="s">
        <v>118</v>
      </c>
      <c r="E75" s="31" t="s">
        <v>11</v>
      </c>
      <c r="F75" s="28" t="s">
        <v>439</v>
      </c>
      <c r="G75" s="28">
        <v>3</v>
      </c>
      <c r="H75" s="28" t="s">
        <v>359</v>
      </c>
      <c r="I75" s="39">
        <v>44067</v>
      </c>
      <c r="J75" s="34" t="s">
        <v>450</v>
      </c>
      <c r="K75" s="34"/>
      <c r="L75" s="34"/>
      <c r="M75" s="34"/>
    </row>
    <row r="76" spans="2:13">
      <c r="B76" s="28" t="s">
        <v>117</v>
      </c>
      <c r="C76" s="28">
        <v>19</v>
      </c>
      <c r="D76" s="30" t="s">
        <v>118</v>
      </c>
      <c r="E76" s="31" t="s">
        <v>11</v>
      </c>
      <c r="F76" s="28" t="s">
        <v>439</v>
      </c>
      <c r="G76" s="28">
        <v>1</v>
      </c>
      <c r="H76" s="28" t="s">
        <v>145</v>
      </c>
      <c r="I76" s="39">
        <v>44067</v>
      </c>
      <c r="J76" s="34" t="s">
        <v>450</v>
      </c>
      <c r="K76" s="34"/>
      <c r="L76" s="34"/>
      <c r="M76" s="34"/>
    </row>
    <row r="77" spans="2:13">
      <c r="B77" s="28" t="s">
        <v>117</v>
      </c>
      <c r="C77" s="28">
        <v>19</v>
      </c>
      <c r="D77" s="30" t="s">
        <v>118</v>
      </c>
      <c r="E77" s="31" t="s">
        <v>11</v>
      </c>
      <c r="F77" s="28" t="s">
        <v>439</v>
      </c>
      <c r="G77" s="28">
        <v>2</v>
      </c>
      <c r="H77" s="28" t="s">
        <v>145</v>
      </c>
      <c r="I77" s="39">
        <v>44067</v>
      </c>
      <c r="J77" s="34" t="s">
        <v>449</v>
      </c>
      <c r="K77" s="34"/>
      <c r="L77" s="34"/>
      <c r="M77" s="34"/>
    </row>
    <row r="78" spans="2:13">
      <c r="B78" s="28" t="s">
        <v>117</v>
      </c>
      <c r="C78" s="28">
        <v>19</v>
      </c>
      <c r="D78" s="30" t="s">
        <v>118</v>
      </c>
      <c r="E78" s="31" t="s">
        <v>11</v>
      </c>
      <c r="F78" s="28" t="s">
        <v>439</v>
      </c>
      <c r="G78" s="28">
        <v>3</v>
      </c>
      <c r="H78" s="28" t="s">
        <v>145</v>
      </c>
      <c r="I78" s="39">
        <v>44067</v>
      </c>
      <c r="J78" s="34" t="s">
        <v>449</v>
      </c>
      <c r="K78" s="34"/>
      <c r="L78" s="34"/>
      <c r="M78" s="34"/>
    </row>
    <row r="79" spans="2:13">
      <c r="B79" s="28" t="s">
        <v>117</v>
      </c>
      <c r="C79" s="28">
        <v>19</v>
      </c>
      <c r="D79" s="30" t="s">
        <v>118</v>
      </c>
      <c r="E79" s="31" t="s">
        <v>11</v>
      </c>
      <c r="F79" s="28" t="s">
        <v>439</v>
      </c>
      <c r="G79" s="28">
        <v>4</v>
      </c>
      <c r="H79" s="28" t="s">
        <v>145</v>
      </c>
      <c r="I79" s="39">
        <v>44067</v>
      </c>
      <c r="J79" s="34" t="s">
        <v>450</v>
      </c>
      <c r="K79" s="34"/>
      <c r="L79" s="34"/>
      <c r="M79" s="34"/>
    </row>
    <row r="80" spans="2:13">
      <c r="B80" s="28" t="s">
        <v>117</v>
      </c>
      <c r="C80" s="28">
        <v>20</v>
      </c>
      <c r="D80" s="30" t="s">
        <v>118</v>
      </c>
      <c r="E80" s="31" t="s">
        <v>11</v>
      </c>
      <c r="F80" s="28" t="s">
        <v>440</v>
      </c>
      <c r="G80" s="28">
        <v>1</v>
      </c>
      <c r="H80" s="28" t="s">
        <v>156</v>
      </c>
      <c r="I80" s="39">
        <v>44067</v>
      </c>
      <c r="J80" s="34" t="s">
        <v>450</v>
      </c>
      <c r="K80" s="34"/>
      <c r="L80" s="34"/>
      <c r="M80" s="34"/>
    </row>
    <row r="81" spans="2:13">
      <c r="B81" s="28" t="s">
        <v>117</v>
      </c>
      <c r="C81" s="28">
        <v>20</v>
      </c>
      <c r="D81" s="30" t="s">
        <v>118</v>
      </c>
      <c r="E81" s="31" t="s">
        <v>11</v>
      </c>
      <c r="F81" s="28" t="s">
        <v>440</v>
      </c>
      <c r="G81" s="28">
        <v>2</v>
      </c>
      <c r="H81" s="28" t="s">
        <v>156</v>
      </c>
      <c r="I81" s="39">
        <v>44067</v>
      </c>
      <c r="J81" s="34" t="s">
        <v>450</v>
      </c>
      <c r="K81" s="34"/>
      <c r="L81" s="34"/>
      <c r="M81" s="34"/>
    </row>
    <row r="82" spans="2:13">
      <c r="B82" s="28" t="s">
        <v>117</v>
      </c>
      <c r="C82" s="28">
        <v>20</v>
      </c>
      <c r="D82" s="30" t="s">
        <v>118</v>
      </c>
      <c r="E82" s="31" t="s">
        <v>11</v>
      </c>
      <c r="F82" s="28" t="s">
        <v>440</v>
      </c>
      <c r="G82" s="28">
        <v>3</v>
      </c>
      <c r="H82" s="28" t="s">
        <v>359</v>
      </c>
      <c r="I82" s="39">
        <v>44067</v>
      </c>
      <c r="J82" s="34" t="s">
        <v>450</v>
      </c>
      <c r="K82" s="34"/>
      <c r="L82" s="34"/>
      <c r="M82" s="34"/>
    </row>
    <row r="83" spans="2:13">
      <c r="B83" s="28" t="s">
        <v>117</v>
      </c>
      <c r="C83" s="28">
        <v>20</v>
      </c>
      <c r="D83" s="30" t="s">
        <v>118</v>
      </c>
      <c r="E83" s="31" t="s">
        <v>11</v>
      </c>
      <c r="F83" s="28" t="s">
        <v>440</v>
      </c>
      <c r="G83" s="28">
        <v>4</v>
      </c>
      <c r="H83" s="28" t="s">
        <v>156</v>
      </c>
      <c r="I83" s="39">
        <v>44067</v>
      </c>
      <c r="J83" s="34" t="s">
        <v>449</v>
      </c>
      <c r="K83" s="34"/>
      <c r="L83" s="34"/>
      <c r="M83" s="34"/>
    </row>
    <row r="84" spans="2:13">
      <c r="B84" s="28" t="s">
        <v>117</v>
      </c>
      <c r="C84" s="28">
        <v>20</v>
      </c>
      <c r="D84" s="30" t="s">
        <v>118</v>
      </c>
      <c r="E84" s="31" t="s">
        <v>11</v>
      </c>
      <c r="F84" s="28" t="s">
        <v>440</v>
      </c>
      <c r="G84" s="28">
        <v>5</v>
      </c>
      <c r="H84" s="28" t="s">
        <v>145</v>
      </c>
      <c r="I84" s="39">
        <v>44067</v>
      </c>
      <c r="J84" s="34" t="s">
        <v>450</v>
      </c>
      <c r="K84" s="34"/>
      <c r="L84" s="34"/>
      <c r="M84" s="34"/>
    </row>
    <row r="85" spans="2:13">
      <c r="B85" s="28" t="s">
        <v>117</v>
      </c>
      <c r="C85" s="28">
        <v>20</v>
      </c>
      <c r="D85" s="30" t="s">
        <v>118</v>
      </c>
      <c r="E85" s="31" t="s">
        <v>11</v>
      </c>
      <c r="F85" s="28" t="s">
        <v>440</v>
      </c>
      <c r="G85" s="28">
        <v>6</v>
      </c>
      <c r="H85" s="28" t="s">
        <v>156</v>
      </c>
      <c r="I85" s="39">
        <v>44067</v>
      </c>
      <c r="J85" s="34" t="s">
        <v>450</v>
      </c>
      <c r="K85" s="34"/>
      <c r="L85" s="34"/>
      <c r="M85" s="34"/>
    </row>
    <row r="86" spans="2:13">
      <c r="B86" s="28" t="s">
        <v>117</v>
      </c>
      <c r="C86" s="28">
        <v>20</v>
      </c>
      <c r="D86" s="30" t="s">
        <v>118</v>
      </c>
      <c r="E86" s="31" t="s">
        <v>11</v>
      </c>
      <c r="F86" s="28" t="s">
        <v>440</v>
      </c>
      <c r="G86" s="28">
        <v>7</v>
      </c>
      <c r="H86" s="28" t="s">
        <v>156</v>
      </c>
      <c r="I86" s="39">
        <v>44067</v>
      </c>
      <c r="J86" s="34" t="s">
        <v>450</v>
      </c>
      <c r="K86" s="34"/>
      <c r="L86" s="34"/>
      <c r="M86" s="34"/>
    </row>
    <row r="87" spans="2:13">
      <c r="B87" s="28" t="s">
        <v>117</v>
      </c>
      <c r="C87" s="28">
        <v>20</v>
      </c>
      <c r="D87" s="30" t="s">
        <v>118</v>
      </c>
      <c r="E87" s="31" t="s">
        <v>11</v>
      </c>
      <c r="F87" s="28" t="s">
        <v>440</v>
      </c>
      <c r="G87" s="28">
        <v>8</v>
      </c>
      <c r="H87" s="28" t="s">
        <v>156</v>
      </c>
      <c r="I87" s="39">
        <v>44067</v>
      </c>
      <c r="J87" s="34" t="s">
        <v>450</v>
      </c>
      <c r="K87" s="34"/>
      <c r="L87" s="34"/>
      <c r="M87" s="34"/>
    </row>
    <row r="88" spans="2:13">
      <c r="B88" s="28" t="s">
        <v>117</v>
      </c>
      <c r="C88" s="28">
        <v>20</v>
      </c>
      <c r="D88" s="30" t="s">
        <v>118</v>
      </c>
      <c r="E88" s="31" t="s">
        <v>11</v>
      </c>
      <c r="F88" s="28" t="s">
        <v>440</v>
      </c>
      <c r="G88" s="28">
        <v>9</v>
      </c>
      <c r="H88" s="28" t="s">
        <v>156</v>
      </c>
      <c r="I88" s="39">
        <v>44067</v>
      </c>
      <c r="J88" s="34" t="s">
        <v>450</v>
      </c>
      <c r="K88" s="34"/>
      <c r="L88" s="34"/>
      <c r="M88" s="34"/>
    </row>
    <row r="89" spans="2:13">
      <c r="B89" s="28" t="s">
        <v>117</v>
      </c>
      <c r="C89" s="28">
        <v>21</v>
      </c>
      <c r="D89" s="30" t="s">
        <v>118</v>
      </c>
      <c r="E89" s="31" t="s">
        <v>11</v>
      </c>
      <c r="F89" s="28" t="s">
        <v>442</v>
      </c>
      <c r="G89" s="28">
        <v>1</v>
      </c>
      <c r="H89" s="28" t="s">
        <v>156</v>
      </c>
      <c r="I89" s="39">
        <v>44067</v>
      </c>
      <c r="J89" s="34" t="s">
        <v>450</v>
      </c>
      <c r="K89" s="34"/>
      <c r="L89" s="34"/>
      <c r="M89" s="34"/>
    </row>
    <row r="90" spans="2:13">
      <c r="B90" s="28" t="s">
        <v>117</v>
      </c>
      <c r="C90" s="28">
        <v>21</v>
      </c>
      <c r="D90" s="30" t="s">
        <v>118</v>
      </c>
      <c r="E90" s="31" t="s">
        <v>11</v>
      </c>
      <c r="F90" s="28" t="s">
        <v>442</v>
      </c>
      <c r="G90" s="28">
        <v>2</v>
      </c>
      <c r="H90" s="28" t="s">
        <v>145</v>
      </c>
      <c r="I90" s="39">
        <v>44067</v>
      </c>
      <c r="J90" s="34" t="s">
        <v>450</v>
      </c>
      <c r="K90" s="34"/>
      <c r="L90" s="34"/>
      <c r="M90" s="34"/>
    </row>
    <row r="91" spans="2:13">
      <c r="B91" s="28" t="s">
        <v>117</v>
      </c>
      <c r="C91" s="28">
        <v>21</v>
      </c>
      <c r="D91" s="30" t="s">
        <v>118</v>
      </c>
      <c r="E91" s="31" t="s">
        <v>11</v>
      </c>
      <c r="F91" s="28" t="s">
        <v>442</v>
      </c>
      <c r="G91" s="28">
        <v>3</v>
      </c>
      <c r="H91" s="28" t="s">
        <v>145</v>
      </c>
      <c r="I91" s="39">
        <v>44067</v>
      </c>
      <c r="J91" s="34" t="s">
        <v>450</v>
      </c>
      <c r="K91" s="34"/>
      <c r="L91" s="34"/>
      <c r="M91" s="34"/>
    </row>
    <row r="92" spans="2:13">
      <c r="B92" s="28" t="s">
        <v>117</v>
      </c>
      <c r="C92" s="28">
        <v>21</v>
      </c>
      <c r="D92" s="30" t="s">
        <v>118</v>
      </c>
      <c r="E92" s="31" t="s">
        <v>11</v>
      </c>
      <c r="F92" s="28" t="s">
        <v>442</v>
      </c>
      <c r="G92" s="28">
        <v>4</v>
      </c>
      <c r="H92" s="28" t="s">
        <v>145</v>
      </c>
      <c r="I92" s="39">
        <v>44067</v>
      </c>
      <c r="J92" s="34" t="s">
        <v>450</v>
      </c>
      <c r="K92" s="34"/>
      <c r="L92" s="34"/>
      <c r="M92" s="34"/>
    </row>
    <row r="93" spans="2:13">
      <c r="B93" s="28" t="s">
        <v>117</v>
      </c>
      <c r="C93" s="28">
        <v>21</v>
      </c>
      <c r="D93" s="30" t="s">
        <v>118</v>
      </c>
      <c r="E93" s="31" t="s">
        <v>11</v>
      </c>
      <c r="F93" s="28" t="s">
        <v>442</v>
      </c>
      <c r="G93" s="28">
        <v>5</v>
      </c>
      <c r="H93" s="28" t="s">
        <v>441</v>
      </c>
      <c r="I93" s="39">
        <v>44067</v>
      </c>
      <c r="J93" s="34" t="s">
        <v>449</v>
      </c>
      <c r="K93" s="34"/>
      <c r="L93" s="34"/>
      <c r="M93" s="34"/>
    </row>
    <row r="94" spans="2:13">
      <c r="B94" s="28" t="s">
        <v>117</v>
      </c>
      <c r="C94" s="28">
        <v>21</v>
      </c>
      <c r="D94" s="30" t="s">
        <v>118</v>
      </c>
      <c r="E94" s="31" t="s">
        <v>11</v>
      </c>
      <c r="F94" s="28" t="s">
        <v>442</v>
      </c>
      <c r="G94" s="28">
        <v>6</v>
      </c>
      <c r="H94" s="28" t="s">
        <v>145</v>
      </c>
      <c r="I94" s="39">
        <v>44067</v>
      </c>
      <c r="J94" s="34" t="s">
        <v>450</v>
      </c>
      <c r="K94" s="34"/>
      <c r="L94" s="34"/>
      <c r="M94" s="34"/>
    </row>
    <row r="95" spans="2:13">
      <c r="B95" s="28" t="s">
        <v>117</v>
      </c>
      <c r="C95" s="28">
        <v>22</v>
      </c>
      <c r="D95" s="30" t="s">
        <v>118</v>
      </c>
      <c r="E95" s="31" t="s">
        <v>11</v>
      </c>
      <c r="F95" s="28" t="s">
        <v>443</v>
      </c>
      <c r="G95" s="28">
        <v>1</v>
      </c>
      <c r="H95" s="28" t="s">
        <v>359</v>
      </c>
      <c r="I95" s="39">
        <v>44068</v>
      </c>
      <c r="J95" s="34" t="s">
        <v>450</v>
      </c>
      <c r="K95" s="34"/>
      <c r="L95" s="34"/>
      <c r="M95" s="34"/>
    </row>
    <row r="96" spans="2:13">
      <c r="B96" s="28" t="s">
        <v>117</v>
      </c>
      <c r="C96" s="28">
        <v>22</v>
      </c>
      <c r="D96" s="30" t="s">
        <v>118</v>
      </c>
      <c r="E96" s="31" t="s">
        <v>11</v>
      </c>
      <c r="F96" s="28" t="s">
        <v>443</v>
      </c>
      <c r="G96" s="28">
        <v>2</v>
      </c>
      <c r="H96" s="28" t="s">
        <v>145</v>
      </c>
      <c r="I96" s="39">
        <v>44068</v>
      </c>
      <c r="J96" s="34" t="s">
        <v>450</v>
      </c>
      <c r="K96" s="34"/>
      <c r="L96" s="34"/>
      <c r="M96" s="34"/>
    </row>
    <row r="97" spans="2:13">
      <c r="B97" s="28" t="s">
        <v>117</v>
      </c>
      <c r="C97" s="28">
        <v>22</v>
      </c>
      <c r="D97" s="30" t="s">
        <v>118</v>
      </c>
      <c r="E97" s="31" t="s">
        <v>11</v>
      </c>
      <c r="F97" s="28" t="s">
        <v>443</v>
      </c>
      <c r="G97" s="28">
        <v>3</v>
      </c>
      <c r="H97" s="28" t="s">
        <v>441</v>
      </c>
      <c r="I97" s="39">
        <v>44068</v>
      </c>
      <c r="J97" s="34" t="s">
        <v>450</v>
      </c>
      <c r="K97" s="34"/>
      <c r="L97" s="34"/>
      <c r="M97" s="34"/>
    </row>
    <row r="98" spans="2:13">
      <c r="B98" s="28" t="s">
        <v>117</v>
      </c>
      <c r="C98" s="28">
        <v>22</v>
      </c>
      <c r="D98" s="30" t="s">
        <v>118</v>
      </c>
      <c r="E98" s="31" t="s">
        <v>11</v>
      </c>
      <c r="F98" s="28" t="s">
        <v>443</v>
      </c>
      <c r="G98" s="28">
        <v>4</v>
      </c>
      <c r="H98" s="28" t="s">
        <v>145</v>
      </c>
      <c r="I98" s="39">
        <v>44068</v>
      </c>
      <c r="J98" s="34" t="s">
        <v>450</v>
      </c>
      <c r="K98" s="34"/>
      <c r="L98" s="34"/>
      <c r="M98" s="34"/>
    </row>
    <row r="99" spans="2:13">
      <c r="B99" s="28" t="s">
        <v>117</v>
      </c>
      <c r="C99" s="28">
        <v>23</v>
      </c>
      <c r="D99" s="30" t="s">
        <v>118</v>
      </c>
      <c r="E99" s="31" t="s">
        <v>11</v>
      </c>
      <c r="F99" s="28" t="s">
        <v>442</v>
      </c>
      <c r="G99" s="28">
        <v>1</v>
      </c>
      <c r="H99" s="28" t="s">
        <v>441</v>
      </c>
      <c r="I99" s="39">
        <v>44070</v>
      </c>
      <c r="J99" s="34" t="s">
        <v>449</v>
      </c>
      <c r="K99" s="34"/>
      <c r="L99" s="34"/>
      <c r="M99" s="34"/>
    </row>
    <row r="100" spans="2:13">
      <c r="B100" s="28" t="s">
        <v>117</v>
      </c>
      <c r="C100" s="28">
        <v>23</v>
      </c>
      <c r="D100" s="30" t="s">
        <v>118</v>
      </c>
      <c r="E100" s="31" t="s">
        <v>11</v>
      </c>
      <c r="F100" s="28" t="s">
        <v>442</v>
      </c>
      <c r="G100" s="28">
        <v>2</v>
      </c>
      <c r="H100" s="28" t="s">
        <v>441</v>
      </c>
      <c r="I100" s="39">
        <v>44070</v>
      </c>
      <c r="J100" s="34" t="s">
        <v>450</v>
      </c>
      <c r="K100" s="34"/>
      <c r="L100" s="34"/>
      <c r="M100" s="34"/>
    </row>
    <row r="101" spans="2:13">
      <c r="B101" s="28" t="s">
        <v>117</v>
      </c>
      <c r="C101" s="28">
        <v>23</v>
      </c>
      <c r="D101" s="30" t="s">
        <v>118</v>
      </c>
      <c r="E101" s="31" t="s">
        <v>11</v>
      </c>
      <c r="F101" s="28" t="s">
        <v>442</v>
      </c>
      <c r="G101" s="28">
        <v>3</v>
      </c>
      <c r="H101" s="28" t="s">
        <v>156</v>
      </c>
      <c r="I101" s="39">
        <v>44070</v>
      </c>
      <c r="J101" s="34" t="s">
        <v>450</v>
      </c>
      <c r="K101" s="34"/>
      <c r="L101" s="34"/>
      <c r="M101" s="34"/>
    </row>
    <row r="102" spans="2:13">
      <c r="B102" s="28" t="s">
        <v>117</v>
      </c>
      <c r="C102" s="28">
        <v>23</v>
      </c>
      <c r="D102" s="30" t="s">
        <v>118</v>
      </c>
      <c r="E102" s="31" t="s">
        <v>11</v>
      </c>
      <c r="F102" s="28" t="s">
        <v>442</v>
      </c>
      <c r="G102" s="28">
        <v>4</v>
      </c>
      <c r="H102" s="28" t="s">
        <v>145</v>
      </c>
      <c r="I102" s="39">
        <v>44070</v>
      </c>
      <c r="J102" s="34" t="s">
        <v>450</v>
      </c>
      <c r="K102" s="34"/>
      <c r="L102" s="34"/>
      <c r="M102" s="34"/>
    </row>
    <row r="103" spans="2:13">
      <c r="B103" s="28" t="s">
        <v>117</v>
      </c>
      <c r="C103" s="28">
        <v>23</v>
      </c>
      <c r="D103" s="30" t="s">
        <v>118</v>
      </c>
      <c r="E103" s="31" t="s">
        <v>11</v>
      </c>
      <c r="F103" s="28" t="s">
        <v>442</v>
      </c>
      <c r="G103" s="28">
        <v>5</v>
      </c>
      <c r="H103" s="28" t="s">
        <v>359</v>
      </c>
      <c r="I103" s="39">
        <v>44070</v>
      </c>
      <c r="J103" s="34" t="s">
        <v>450</v>
      </c>
      <c r="K103" s="34"/>
      <c r="L103" s="34"/>
      <c r="M103" s="34"/>
    </row>
    <row r="104" spans="2:13">
      <c r="B104" s="28" t="s">
        <v>117</v>
      </c>
      <c r="C104" s="28">
        <v>23</v>
      </c>
      <c r="D104" s="30" t="s">
        <v>118</v>
      </c>
      <c r="E104" s="31" t="s">
        <v>11</v>
      </c>
      <c r="F104" s="28" t="s">
        <v>442</v>
      </c>
      <c r="G104" s="28">
        <v>6</v>
      </c>
      <c r="H104" s="28" t="s">
        <v>441</v>
      </c>
      <c r="I104" s="39">
        <v>44070</v>
      </c>
      <c r="J104" s="34" t="s">
        <v>450</v>
      </c>
      <c r="K104" s="34"/>
      <c r="L104" s="34"/>
      <c r="M104" s="34"/>
    </row>
    <row r="105" spans="2:13">
      <c r="B105" s="28" t="s">
        <v>117</v>
      </c>
      <c r="C105" s="28">
        <v>25</v>
      </c>
      <c r="D105" s="30" t="s">
        <v>118</v>
      </c>
      <c r="E105" s="31" t="s">
        <v>11</v>
      </c>
      <c r="F105" s="28" t="s">
        <v>440</v>
      </c>
      <c r="G105" s="28">
        <v>1</v>
      </c>
      <c r="H105" s="28" t="s">
        <v>359</v>
      </c>
      <c r="I105" s="39">
        <v>44070</v>
      </c>
      <c r="J105" s="34" t="s">
        <v>450</v>
      </c>
      <c r="K105" s="34"/>
      <c r="L105" s="34"/>
      <c r="M105" s="34"/>
    </row>
    <row r="106" spans="2:13">
      <c r="B106" s="28" t="s">
        <v>117</v>
      </c>
      <c r="C106" s="28">
        <v>25</v>
      </c>
      <c r="D106" s="30" t="s">
        <v>118</v>
      </c>
      <c r="E106" s="31" t="s">
        <v>11</v>
      </c>
      <c r="F106" s="28" t="s">
        <v>440</v>
      </c>
      <c r="G106" s="28">
        <v>2</v>
      </c>
      <c r="H106" s="28" t="s">
        <v>359</v>
      </c>
      <c r="I106" s="39">
        <v>44070</v>
      </c>
      <c r="J106" s="34" t="s">
        <v>450</v>
      </c>
      <c r="K106" s="34"/>
      <c r="L106" s="34"/>
      <c r="M106" s="34"/>
    </row>
    <row r="107" spans="2:13">
      <c r="B107" s="28" t="s">
        <v>117</v>
      </c>
      <c r="C107" s="28">
        <v>25</v>
      </c>
      <c r="D107" s="30" t="s">
        <v>118</v>
      </c>
      <c r="E107" s="31" t="s">
        <v>11</v>
      </c>
      <c r="F107" s="28" t="s">
        <v>440</v>
      </c>
      <c r="G107" s="28">
        <v>3</v>
      </c>
      <c r="H107" s="28" t="s">
        <v>441</v>
      </c>
      <c r="I107" s="39">
        <v>44070</v>
      </c>
      <c r="J107" s="34" t="s">
        <v>450</v>
      </c>
      <c r="K107" s="34"/>
      <c r="L107" s="34"/>
      <c r="M107" s="34"/>
    </row>
    <row r="108" spans="2:13">
      <c r="B108" s="28" t="s">
        <v>117</v>
      </c>
      <c r="C108" s="28">
        <v>25</v>
      </c>
      <c r="D108" s="30" t="s">
        <v>118</v>
      </c>
      <c r="E108" s="31" t="s">
        <v>11</v>
      </c>
      <c r="F108" s="28" t="s">
        <v>440</v>
      </c>
      <c r="G108" s="28">
        <v>4</v>
      </c>
      <c r="H108" s="28" t="s">
        <v>145</v>
      </c>
      <c r="I108" s="39">
        <v>44070</v>
      </c>
      <c r="J108" s="34" t="s">
        <v>450</v>
      </c>
      <c r="K108" s="34"/>
      <c r="L108" s="34"/>
      <c r="M108" s="34"/>
    </row>
    <row r="109" spans="2:13">
      <c r="B109" s="28" t="s">
        <v>117</v>
      </c>
      <c r="C109" s="28">
        <v>25</v>
      </c>
      <c r="D109" s="30" t="s">
        <v>118</v>
      </c>
      <c r="E109" s="31" t="s">
        <v>11</v>
      </c>
      <c r="F109" s="28" t="s">
        <v>440</v>
      </c>
      <c r="G109" s="28">
        <v>5</v>
      </c>
      <c r="H109" s="28" t="s">
        <v>145</v>
      </c>
      <c r="I109" s="39">
        <v>44070</v>
      </c>
      <c r="J109" s="34" t="s">
        <v>450</v>
      </c>
      <c r="K109" s="34"/>
      <c r="L109" s="34"/>
      <c r="M109" s="34"/>
    </row>
    <row r="110" spans="2:13">
      <c r="B110" s="28" t="s">
        <v>117</v>
      </c>
      <c r="C110" s="28">
        <v>25</v>
      </c>
      <c r="D110" s="30" t="s">
        <v>118</v>
      </c>
      <c r="E110" s="31" t="s">
        <v>11</v>
      </c>
      <c r="F110" s="28" t="s">
        <v>440</v>
      </c>
      <c r="G110" s="28">
        <v>6</v>
      </c>
      <c r="H110" s="28" t="s">
        <v>359</v>
      </c>
      <c r="I110" s="39">
        <v>44070</v>
      </c>
      <c r="J110" s="34" t="s">
        <v>449</v>
      </c>
      <c r="K110" s="34"/>
      <c r="L110" s="34"/>
      <c r="M110" s="34"/>
    </row>
    <row r="111" spans="2:13">
      <c r="B111" s="28" t="s">
        <v>117</v>
      </c>
      <c r="C111" s="28">
        <v>26</v>
      </c>
      <c r="D111" s="30" t="s">
        <v>118</v>
      </c>
      <c r="E111" s="31" t="s">
        <v>11</v>
      </c>
      <c r="F111" s="28" t="s">
        <v>440</v>
      </c>
      <c r="G111" s="28">
        <v>1</v>
      </c>
      <c r="H111" s="28" t="s">
        <v>145</v>
      </c>
      <c r="I111" s="39">
        <v>44070</v>
      </c>
      <c r="J111" s="34" t="s">
        <v>449</v>
      </c>
      <c r="K111" s="34"/>
      <c r="L111" s="34"/>
      <c r="M111" s="34"/>
    </row>
    <row r="112" spans="2:13">
      <c r="B112" s="28" t="s">
        <v>117</v>
      </c>
      <c r="C112" s="28">
        <v>26</v>
      </c>
      <c r="D112" s="30" t="s">
        <v>118</v>
      </c>
      <c r="E112" s="31" t="s">
        <v>11</v>
      </c>
      <c r="F112" s="28" t="s">
        <v>440</v>
      </c>
      <c r="G112" s="28">
        <v>2</v>
      </c>
      <c r="H112" s="28" t="s">
        <v>156</v>
      </c>
      <c r="I112" s="39">
        <v>44070</v>
      </c>
      <c r="J112" s="34" t="s">
        <v>450</v>
      </c>
      <c r="K112" s="34"/>
      <c r="L112" s="34"/>
      <c r="M112" s="34"/>
    </row>
    <row r="113" spans="2:13">
      <c r="B113" s="28" t="s">
        <v>117</v>
      </c>
      <c r="C113" s="28">
        <v>26</v>
      </c>
      <c r="D113" s="30" t="s">
        <v>118</v>
      </c>
      <c r="E113" s="31" t="s">
        <v>11</v>
      </c>
      <c r="F113" s="28" t="s">
        <v>440</v>
      </c>
      <c r="G113" s="28">
        <v>3</v>
      </c>
      <c r="H113" s="28" t="s">
        <v>145</v>
      </c>
      <c r="I113" s="39">
        <v>44070</v>
      </c>
      <c r="J113" s="34" t="s">
        <v>450</v>
      </c>
      <c r="K113" s="34"/>
      <c r="L113" s="34"/>
      <c r="M113" s="34"/>
    </row>
    <row r="114" spans="2:13">
      <c r="B114" s="28" t="s">
        <v>117</v>
      </c>
      <c r="C114" s="28">
        <v>26</v>
      </c>
      <c r="D114" s="30" t="s">
        <v>118</v>
      </c>
      <c r="E114" s="31" t="s">
        <v>11</v>
      </c>
      <c r="F114" s="28" t="s">
        <v>440</v>
      </c>
      <c r="G114" s="28">
        <v>4</v>
      </c>
      <c r="H114" s="28" t="s">
        <v>145</v>
      </c>
      <c r="I114" s="39">
        <v>44070</v>
      </c>
      <c r="J114" s="34" t="s">
        <v>450</v>
      </c>
      <c r="K114" s="34"/>
      <c r="L114" s="34"/>
      <c r="M114" s="34"/>
    </row>
    <row r="115" spans="2:13">
      <c r="B115" s="28" t="s">
        <v>117</v>
      </c>
      <c r="C115" s="28">
        <v>27</v>
      </c>
      <c r="D115" s="30" t="s">
        <v>118</v>
      </c>
      <c r="E115" s="31" t="s">
        <v>11</v>
      </c>
      <c r="F115" s="28" t="s">
        <v>440</v>
      </c>
      <c r="G115" s="28">
        <v>1</v>
      </c>
      <c r="H115" s="28" t="s">
        <v>441</v>
      </c>
      <c r="I115" s="39">
        <v>44070</v>
      </c>
      <c r="J115" s="34" t="s">
        <v>449</v>
      </c>
      <c r="K115" s="34"/>
      <c r="L115" s="34"/>
      <c r="M115" s="34"/>
    </row>
    <row r="116" spans="2:13">
      <c r="B116" s="28" t="s">
        <v>117</v>
      </c>
      <c r="C116" s="28">
        <v>27</v>
      </c>
      <c r="D116" s="30" t="s">
        <v>118</v>
      </c>
      <c r="E116" s="31" t="s">
        <v>11</v>
      </c>
      <c r="F116" s="28" t="s">
        <v>440</v>
      </c>
      <c r="G116" s="28">
        <v>2</v>
      </c>
      <c r="H116" s="28" t="s">
        <v>441</v>
      </c>
      <c r="I116" s="39">
        <v>44070</v>
      </c>
      <c r="J116" s="34" t="s">
        <v>450</v>
      </c>
      <c r="K116" s="34"/>
      <c r="L116" s="34"/>
      <c r="M116" s="34"/>
    </row>
    <row r="117" spans="2:13">
      <c r="B117" s="28" t="s">
        <v>117</v>
      </c>
      <c r="C117" s="28">
        <v>27</v>
      </c>
      <c r="D117" s="30" t="s">
        <v>118</v>
      </c>
      <c r="E117" s="31" t="s">
        <v>11</v>
      </c>
      <c r="F117" s="28" t="s">
        <v>440</v>
      </c>
      <c r="G117" s="28">
        <v>3</v>
      </c>
      <c r="H117" s="28" t="s">
        <v>441</v>
      </c>
      <c r="I117" s="39">
        <v>44070</v>
      </c>
      <c r="J117" s="34" t="s">
        <v>450</v>
      </c>
      <c r="K117" s="34"/>
      <c r="L117" s="34"/>
      <c r="M117" s="34"/>
    </row>
    <row r="118" spans="2:13">
      <c r="B118" s="28" t="s">
        <v>117</v>
      </c>
      <c r="C118" s="28">
        <v>29</v>
      </c>
      <c r="D118" s="30" t="s">
        <v>118</v>
      </c>
      <c r="E118" s="31" t="s">
        <v>11</v>
      </c>
      <c r="F118" s="28" t="s">
        <v>439</v>
      </c>
      <c r="G118" s="28">
        <v>1</v>
      </c>
      <c r="H118" s="28" t="s">
        <v>359</v>
      </c>
      <c r="I118" s="39">
        <v>44074</v>
      </c>
      <c r="J118" s="34" t="s">
        <v>450</v>
      </c>
      <c r="K118" s="34"/>
      <c r="L118" s="34"/>
      <c r="M118" s="34"/>
    </row>
    <row r="119" spans="2:13">
      <c r="B119" s="28" t="s">
        <v>117</v>
      </c>
      <c r="C119" s="28">
        <v>29</v>
      </c>
      <c r="D119" s="30" t="s">
        <v>118</v>
      </c>
      <c r="E119" s="31" t="s">
        <v>11</v>
      </c>
      <c r="F119" s="28" t="s">
        <v>439</v>
      </c>
      <c r="G119" s="28">
        <v>2</v>
      </c>
      <c r="H119" s="28" t="s">
        <v>441</v>
      </c>
      <c r="I119" s="39">
        <v>44074</v>
      </c>
      <c r="J119" s="34" t="s">
        <v>450</v>
      </c>
      <c r="K119" s="34"/>
      <c r="L119" s="34"/>
      <c r="M119" s="34"/>
    </row>
    <row r="120" spans="2:13">
      <c r="B120" s="28" t="s">
        <v>117</v>
      </c>
      <c r="C120" s="28">
        <v>29</v>
      </c>
      <c r="D120" s="30" t="s">
        <v>118</v>
      </c>
      <c r="E120" s="31" t="s">
        <v>11</v>
      </c>
      <c r="F120" s="28" t="s">
        <v>439</v>
      </c>
      <c r="G120" s="28">
        <v>3</v>
      </c>
      <c r="H120" s="28" t="s">
        <v>441</v>
      </c>
      <c r="I120" s="39">
        <v>44074</v>
      </c>
      <c r="J120" s="34" t="s">
        <v>449</v>
      </c>
      <c r="K120" s="34"/>
      <c r="L120" s="34"/>
      <c r="M120" s="34"/>
    </row>
    <row r="121" spans="2:13">
      <c r="B121" s="28" t="s">
        <v>117</v>
      </c>
      <c r="C121" s="28">
        <v>29</v>
      </c>
      <c r="D121" s="30" t="s">
        <v>118</v>
      </c>
      <c r="E121" s="31" t="s">
        <v>11</v>
      </c>
      <c r="F121" s="28" t="s">
        <v>439</v>
      </c>
      <c r="G121" s="28">
        <v>4</v>
      </c>
      <c r="H121" s="28" t="s">
        <v>441</v>
      </c>
      <c r="I121" s="39">
        <v>44074</v>
      </c>
      <c r="J121" s="34" t="s">
        <v>449</v>
      </c>
      <c r="K121" s="34"/>
      <c r="L121" s="34"/>
      <c r="M121" s="34"/>
    </row>
    <row r="122" spans="2:13">
      <c r="B122" s="28" t="s">
        <v>117</v>
      </c>
      <c r="C122" s="28">
        <v>29</v>
      </c>
      <c r="D122" s="30" t="s">
        <v>118</v>
      </c>
      <c r="E122" s="31" t="s">
        <v>11</v>
      </c>
      <c r="F122" s="28" t="s">
        <v>439</v>
      </c>
      <c r="G122" s="28">
        <v>5</v>
      </c>
      <c r="H122" s="28" t="s">
        <v>441</v>
      </c>
      <c r="I122" s="39">
        <v>44074</v>
      </c>
      <c r="J122" s="34" t="s">
        <v>450</v>
      </c>
      <c r="K122" s="34"/>
      <c r="L122" s="34"/>
      <c r="M122" s="34"/>
    </row>
    <row r="123" spans="2:13">
      <c r="B123" s="28" t="s">
        <v>117</v>
      </c>
      <c r="C123" s="28">
        <v>31</v>
      </c>
      <c r="D123" s="30" t="s">
        <v>118</v>
      </c>
      <c r="E123" s="31" t="s">
        <v>11</v>
      </c>
      <c r="F123" s="28" t="s">
        <v>440</v>
      </c>
      <c r="G123" s="28">
        <v>1</v>
      </c>
      <c r="H123" s="28" t="s">
        <v>359</v>
      </c>
      <c r="I123" s="39">
        <v>44074</v>
      </c>
      <c r="J123" s="34" t="s">
        <v>450</v>
      </c>
      <c r="K123" s="34"/>
      <c r="L123" s="34"/>
      <c r="M123" s="34"/>
    </row>
    <row r="124" spans="2:13">
      <c r="B124" s="28" t="s">
        <v>117</v>
      </c>
      <c r="C124" s="28">
        <v>31</v>
      </c>
      <c r="D124" s="30" t="s">
        <v>118</v>
      </c>
      <c r="E124" s="31" t="s">
        <v>11</v>
      </c>
      <c r="F124" s="28" t="s">
        <v>440</v>
      </c>
      <c r="G124" s="28">
        <v>2</v>
      </c>
      <c r="H124" s="28" t="s">
        <v>441</v>
      </c>
      <c r="I124" s="39">
        <v>44074</v>
      </c>
      <c r="J124" s="34" t="s">
        <v>450</v>
      </c>
      <c r="K124" s="34"/>
      <c r="L124" s="34"/>
      <c r="M124" s="34"/>
    </row>
    <row r="125" spans="2:13">
      <c r="B125" s="28" t="s">
        <v>117</v>
      </c>
      <c r="C125" s="28">
        <v>31</v>
      </c>
      <c r="D125" s="30" t="s">
        <v>118</v>
      </c>
      <c r="E125" s="31" t="s">
        <v>11</v>
      </c>
      <c r="F125" s="28" t="s">
        <v>440</v>
      </c>
      <c r="G125" s="28">
        <v>3</v>
      </c>
      <c r="H125" s="28" t="s">
        <v>145</v>
      </c>
      <c r="I125" s="39">
        <v>44074</v>
      </c>
      <c r="J125" s="34" t="s">
        <v>450</v>
      </c>
      <c r="K125" s="34"/>
      <c r="L125" s="34"/>
      <c r="M125" s="34"/>
    </row>
    <row r="126" spans="2:13">
      <c r="B126" s="28" t="s">
        <v>117</v>
      </c>
      <c r="C126" s="28">
        <v>31</v>
      </c>
      <c r="D126" s="30" t="s">
        <v>118</v>
      </c>
      <c r="E126" s="31" t="s">
        <v>11</v>
      </c>
      <c r="F126" s="28" t="s">
        <v>440</v>
      </c>
      <c r="G126" s="28">
        <v>4</v>
      </c>
      <c r="H126" s="28" t="s">
        <v>441</v>
      </c>
      <c r="I126" s="39">
        <v>44074</v>
      </c>
      <c r="J126" s="34" t="s">
        <v>449</v>
      </c>
      <c r="K126" s="34"/>
      <c r="L126" s="34"/>
      <c r="M126" s="34"/>
    </row>
    <row r="127" spans="2:13">
      <c r="B127" s="28" t="s">
        <v>122</v>
      </c>
      <c r="C127" s="28">
        <v>33</v>
      </c>
      <c r="D127" s="30" t="s">
        <v>118</v>
      </c>
      <c r="E127" s="31" t="s">
        <v>11</v>
      </c>
      <c r="F127" s="28" t="s">
        <v>443</v>
      </c>
      <c r="G127" s="28">
        <v>1</v>
      </c>
      <c r="H127" s="28" t="s">
        <v>156</v>
      </c>
      <c r="I127" s="39">
        <v>44074</v>
      </c>
      <c r="J127" s="34" t="s">
        <v>450</v>
      </c>
      <c r="K127" s="34"/>
      <c r="L127" s="34"/>
      <c r="M127" s="34"/>
    </row>
    <row r="128" spans="2:13">
      <c r="B128" s="28" t="s">
        <v>122</v>
      </c>
      <c r="C128" s="28">
        <v>33</v>
      </c>
      <c r="D128" s="30" t="s">
        <v>118</v>
      </c>
      <c r="E128" s="31" t="s">
        <v>11</v>
      </c>
      <c r="F128" s="28" t="s">
        <v>443</v>
      </c>
      <c r="G128" s="28">
        <v>2</v>
      </c>
      <c r="H128" s="28" t="s">
        <v>156</v>
      </c>
      <c r="I128" s="39">
        <v>44074</v>
      </c>
      <c r="J128" s="34" t="s">
        <v>450</v>
      </c>
      <c r="K128" s="34"/>
      <c r="L128" s="34"/>
      <c r="M128" s="34"/>
    </row>
    <row r="129" spans="2:13">
      <c r="B129" s="28" t="s">
        <v>122</v>
      </c>
      <c r="C129" s="28">
        <v>33</v>
      </c>
      <c r="D129" s="30" t="s">
        <v>118</v>
      </c>
      <c r="E129" s="31" t="s">
        <v>11</v>
      </c>
      <c r="F129" s="28" t="s">
        <v>443</v>
      </c>
      <c r="G129" s="28">
        <v>3</v>
      </c>
      <c r="H129" s="28" t="s">
        <v>156</v>
      </c>
      <c r="I129" s="39">
        <v>44074</v>
      </c>
      <c r="J129" s="34" t="s">
        <v>450</v>
      </c>
      <c r="K129" s="34"/>
      <c r="L129" s="34"/>
      <c r="M129" s="34"/>
    </row>
    <row r="130" spans="2:13">
      <c r="B130" s="28" t="s">
        <v>122</v>
      </c>
      <c r="C130" s="28">
        <v>33</v>
      </c>
      <c r="D130" s="30" t="s">
        <v>118</v>
      </c>
      <c r="E130" s="31" t="s">
        <v>11</v>
      </c>
      <c r="F130" s="28" t="s">
        <v>443</v>
      </c>
      <c r="G130" s="28">
        <v>4</v>
      </c>
      <c r="H130" s="28" t="s">
        <v>145</v>
      </c>
      <c r="I130" s="39">
        <v>44074</v>
      </c>
      <c r="J130" s="34" t="s">
        <v>450</v>
      </c>
      <c r="K130" s="34"/>
      <c r="L130" s="34"/>
      <c r="M130" s="34"/>
    </row>
    <row r="131" spans="2:13">
      <c r="B131" s="28" t="s">
        <v>122</v>
      </c>
      <c r="C131" s="28">
        <v>34</v>
      </c>
      <c r="D131" s="30" t="s">
        <v>118</v>
      </c>
      <c r="E131" s="31" t="s">
        <v>11</v>
      </c>
      <c r="F131" s="28" t="s">
        <v>442</v>
      </c>
      <c r="G131" s="28">
        <v>1</v>
      </c>
      <c r="H131" s="28" t="s">
        <v>145</v>
      </c>
      <c r="I131" s="39">
        <v>44074</v>
      </c>
      <c r="J131" s="34" t="s">
        <v>450</v>
      </c>
      <c r="K131" s="34"/>
      <c r="L131" s="34"/>
      <c r="M131" s="34"/>
    </row>
    <row r="132" spans="2:13">
      <c r="B132" s="28" t="s">
        <v>122</v>
      </c>
      <c r="C132" s="28">
        <v>34</v>
      </c>
      <c r="D132" s="30" t="s">
        <v>118</v>
      </c>
      <c r="E132" s="31" t="s">
        <v>11</v>
      </c>
      <c r="F132" s="28" t="s">
        <v>442</v>
      </c>
      <c r="G132" s="28">
        <v>2</v>
      </c>
      <c r="H132" s="28" t="s">
        <v>145</v>
      </c>
      <c r="I132" s="39">
        <v>44074</v>
      </c>
      <c r="J132" s="34" t="s">
        <v>450</v>
      </c>
      <c r="K132" s="34"/>
      <c r="L132" s="34"/>
      <c r="M132" s="34"/>
    </row>
    <row r="133" spans="2:13">
      <c r="B133" s="28" t="s">
        <v>122</v>
      </c>
      <c r="C133" s="28">
        <v>34</v>
      </c>
      <c r="D133" s="30" t="s">
        <v>118</v>
      </c>
      <c r="E133" s="31" t="s">
        <v>11</v>
      </c>
      <c r="F133" s="28" t="s">
        <v>442</v>
      </c>
      <c r="G133" s="28">
        <v>3</v>
      </c>
      <c r="H133" s="28" t="s">
        <v>156</v>
      </c>
      <c r="I133" s="39">
        <v>44074</v>
      </c>
      <c r="J133" s="34" t="s">
        <v>450</v>
      </c>
      <c r="K133" s="34"/>
      <c r="L133" s="34"/>
      <c r="M133" s="34"/>
    </row>
    <row r="134" spans="2:13">
      <c r="B134" s="28" t="s">
        <v>122</v>
      </c>
      <c r="C134" s="28">
        <v>34</v>
      </c>
      <c r="D134" s="30" t="s">
        <v>118</v>
      </c>
      <c r="E134" s="31" t="s">
        <v>11</v>
      </c>
      <c r="F134" s="28" t="s">
        <v>442</v>
      </c>
      <c r="G134" s="28">
        <v>4</v>
      </c>
      <c r="H134" s="28" t="s">
        <v>145</v>
      </c>
      <c r="I134" s="39">
        <v>44074</v>
      </c>
      <c r="J134" s="34" t="s">
        <v>450</v>
      </c>
      <c r="K134" s="34"/>
      <c r="L134" s="34"/>
      <c r="M134" s="34"/>
    </row>
    <row r="135" spans="2:13">
      <c r="B135" s="28" t="s">
        <v>122</v>
      </c>
      <c r="C135" s="28">
        <v>34</v>
      </c>
      <c r="D135" s="30" t="s">
        <v>118</v>
      </c>
      <c r="E135" s="31" t="s">
        <v>11</v>
      </c>
      <c r="F135" s="28" t="s">
        <v>442</v>
      </c>
      <c r="G135" s="28">
        <v>5</v>
      </c>
      <c r="H135" s="28" t="s">
        <v>156</v>
      </c>
      <c r="I135" s="39">
        <v>44074</v>
      </c>
      <c r="J135" s="34" t="s">
        <v>450</v>
      </c>
      <c r="K135" s="34"/>
      <c r="L135" s="34"/>
      <c r="M135" s="34"/>
    </row>
    <row r="136" spans="2:13">
      <c r="B136" s="28" t="s">
        <v>122</v>
      </c>
      <c r="C136" s="28">
        <v>34</v>
      </c>
      <c r="D136" s="30" t="s">
        <v>118</v>
      </c>
      <c r="E136" s="31" t="s">
        <v>11</v>
      </c>
      <c r="F136" s="28" t="s">
        <v>442</v>
      </c>
      <c r="G136" s="28">
        <v>6</v>
      </c>
      <c r="H136" s="28" t="s">
        <v>145</v>
      </c>
      <c r="I136" s="39">
        <v>44074</v>
      </c>
      <c r="J136" s="34" t="s">
        <v>450</v>
      </c>
      <c r="K136" s="34"/>
      <c r="L136" s="34"/>
      <c r="M136" s="34"/>
    </row>
    <row r="137" spans="2:13">
      <c r="B137" s="28" t="s">
        <v>122</v>
      </c>
      <c r="C137" s="28">
        <v>35</v>
      </c>
      <c r="D137" s="30" t="s">
        <v>118</v>
      </c>
      <c r="E137" s="31" t="s">
        <v>11</v>
      </c>
      <c r="F137" s="28" t="s">
        <v>440</v>
      </c>
      <c r="G137" s="28">
        <v>1</v>
      </c>
      <c r="H137" s="28" t="s">
        <v>359</v>
      </c>
      <c r="I137" s="39">
        <v>44075</v>
      </c>
      <c r="J137" s="34" t="s">
        <v>450</v>
      </c>
      <c r="K137" s="34"/>
      <c r="L137" s="34"/>
      <c r="M137" s="34"/>
    </row>
    <row r="138" spans="2:13">
      <c r="B138" s="28" t="s">
        <v>122</v>
      </c>
      <c r="C138" s="28">
        <v>35</v>
      </c>
      <c r="D138" s="30" t="s">
        <v>118</v>
      </c>
      <c r="E138" s="31" t="s">
        <v>11</v>
      </c>
      <c r="F138" s="28" t="s">
        <v>440</v>
      </c>
      <c r="G138" s="28">
        <v>2</v>
      </c>
      <c r="H138" s="28" t="s">
        <v>156</v>
      </c>
      <c r="I138" s="39">
        <v>44075</v>
      </c>
      <c r="J138" s="34" t="s">
        <v>450</v>
      </c>
      <c r="K138" s="34"/>
      <c r="L138" s="34"/>
      <c r="M138" s="34"/>
    </row>
    <row r="139" spans="2:13">
      <c r="B139" s="28" t="s">
        <v>122</v>
      </c>
      <c r="C139" s="28">
        <v>35</v>
      </c>
      <c r="D139" s="30" t="s">
        <v>118</v>
      </c>
      <c r="E139" s="31" t="s">
        <v>11</v>
      </c>
      <c r="F139" s="28" t="s">
        <v>440</v>
      </c>
      <c r="G139" s="28">
        <v>3</v>
      </c>
      <c r="H139" s="28" t="s">
        <v>156</v>
      </c>
      <c r="I139" s="39">
        <v>44075</v>
      </c>
      <c r="J139" s="34" t="s">
        <v>450</v>
      </c>
      <c r="K139" s="34"/>
      <c r="L139" s="34"/>
      <c r="M139" s="34"/>
    </row>
    <row r="140" spans="2:13">
      <c r="B140" s="28" t="s">
        <v>122</v>
      </c>
      <c r="C140" s="28">
        <v>35</v>
      </c>
      <c r="D140" s="30" t="s">
        <v>118</v>
      </c>
      <c r="E140" s="31" t="s">
        <v>11</v>
      </c>
      <c r="F140" s="28" t="s">
        <v>440</v>
      </c>
      <c r="G140" s="28">
        <v>4</v>
      </c>
      <c r="H140" s="28" t="s">
        <v>145</v>
      </c>
      <c r="I140" s="39">
        <v>44075</v>
      </c>
      <c r="J140" s="34" t="s">
        <v>450</v>
      </c>
      <c r="K140" s="34"/>
      <c r="L140" s="34"/>
      <c r="M140" s="34"/>
    </row>
    <row r="141" spans="2:13">
      <c r="B141" s="28" t="s">
        <v>122</v>
      </c>
      <c r="C141" s="28">
        <v>35</v>
      </c>
      <c r="D141" s="30" t="s">
        <v>118</v>
      </c>
      <c r="E141" s="31" t="s">
        <v>11</v>
      </c>
      <c r="F141" s="28" t="s">
        <v>440</v>
      </c>
      <c r="G141" s="28">
        <v>5</v>
      </c>
      <c r="H141" s="28" t="s">
        <v>156</v>
      </c>
      <c r="I141" s="39">
        <v>44075</v>
      </c>
      <c r="J141" s="34" t="s">
        <v>450</v>
      </c>
      <c r="K141" s="34"/>
      <c r="L141" s="34"/>
      <c r="M141" s="34"/>
    </row>
    <row r="142" spans="2:13">
      <c r="B142" s="28" t="s">
        <v>122</v>
      </c>
      <c r="C142" s="28">
        <v>35</v>
      </c>
      <c r="D142" s="30" t="s">
        <v>118</v>
      </c>
      <c r="E142" s="31" t="s">
        <v>11</v>
      </c>
      <c r="F142" s="28" t="s">
        <v>440</v>
      </c>
      <c r="G142" s="28">
        <v>6</v>
      </c>
      <c r="H142" s="28" t="s">
        <v>441</v>
      </c>
      <c r="I142" s="39">
        <v>44075</v>
      </c>
      <c r="J142" s="34" t="s">
        <v>449</v>
      </c>
      <c r="K142" s="34"/>
      <c r="L142" s="34"/>
      <c r="M142" s="34"/>
    </row>
    <row r="143" spans="2:13">
      <c r="B143" s="28" t="s">
        <v>122</v>
      </c>
      <c r="C143" s="28">
        <v>36</v>
      </c>
      <c r="D143" s="30" t="s">
        <v>118</v>
      </c>
      <c r="E143" s="31" t="s">
        <v>11</v>
      </c>
      <c r="F143" s="28" t="s">
        <v>439</v>
      </c>
      <c r="G143" s="28">
        <v>1</v>
      </c>
      <c r="H143" s="28" t="s">
        <v>156</v>
      </c>
      <c r="I143" s="39">
        <v>44075</v>
      </c>
      <c r="J143" s="34" t="s">
        <v>450</v>
      </c>
      <c r="K143" s="34"/>
      <c r="L143" s="34"/>
      <c r="M143" s="34"/>
    </row>
    <row r="144" spans="2:13">
      <c r="B144" s="28" t="s">
        <v>122</v>
      </c>
      <c r="C144" s="28">
        <v>36</v>
      </c>
      <c r="D144" s="30" t="s">
        <v>118</v>
      </c>
      <c r="E144" s="31" t="s">
        <v>11</v>
      </c>
      <c r="F144" s="28" t="s">
        <v>439</v>
      </c>
      <c r="G144" s="28">
        <v>2</v>
      </c>
      <c r="H144" s="28" t="s">
        <v>156</v>
      </c>
      <c r="I144" s="39">
        <v>44075</v>
      </c>
      <c r="J144" s="34" t="s">
        <v>450</v>
      </c>
      <c r="K144" s="34"/>
      <c r="L144" s="34"/>
      <c r="M144" s="34"/>
    </row>
    <row r="145" spans="2:13">
      <c r="B145" s="28" t="s">
        <v>122</v>
      </c>
      <c r="C145" s="28">
        <v>36</v>
      </c>
      <c r="D145" s="30" t="s">
        <v>118</v>
      </c>
      <c r="E145" s="31" t="s">
        <v>11</v>
      </c>
      <c r="F145" s="28" t="s">
        <v>439</v>
      </c>
      <c r="G145" s="28">
        <v>3</v>
      </c>
      <c r="H145" s="28" t="s">
        <v>359</v>
      </c>
      <c r="I145" s="39">
        <v>44075</v>
      </c>
      <c r="J145" s="34" t="s">
        <v>450</v>
      </c>
      <c r="K145" s="34"/>
      <c r="L145" s="34"/>
      <c r="M145" s="34"/>
    </row>
    <row r="146" spans="2:13">
      <c r="B146" s="28" t="s">
        <v>122</v>
      </c>
      <c r="C146" s="28">
        <v>36</v>
      </c>
      <c r="D146" s="30" t="s">
        <v>118</v>
      </c>
      <c r="E146" s="31" t="s">
        <v>11</v>
      </c>
      <c r="F146" s="28" t="s">
        <v>439</v>
      </c>
      <c r="G146" s="28">
        <v>4</v>
      </c>
      <c r="H146" s="28" t="s">
        <v>156</v>
      </c>
      <c r="I146" s="39">
        <v>44075</v>
      </c>
      <c r="J146" s="34" t="s">
        <v>450</v>
      </c>
      <c r="K146" s="34"/>
      <c r="L146" s="34"/>
      <c r="M146" s="34"/>
    </row>
    <row r="147" spans="2:13">
      <c r="B147" s="28" t="s">
        <v>122</v>
      </c>
      <c r="C147" s="28">
        <v>36</v>
      </c>
      <c r="D147" s="30" t="s">
        <v>118</v>
      </c>
      <c r="E147" s="31" t="s">
        <v>11</v>
      </c>
      <c r="F147" s="28" t="s">
        <v>439</v>
      </c>
      <c r="G147" s="28">
        <v>5</v>
      </c>
      <c r="H147" s="28" t="s">
        <v>156</v>
      </c>
      <c r="I147" s="39">
        <v>44075</v>
      </c>
      <c r="J147" s="34" t="s">
        <v>450</v>
      </c>
      <c r="K147" s="34"/>
      <c r="L147" s="34"/>
      <c r="M147" s="34"/>
    </row>
    <row r="148" spans="2:13">
      <c r="B148" s="28" t="s">
        <v>122</v>
      </c>
      <c r="C148" s="28">
        <v>36</v>
      </c>
      <c r="D148" s="30" t="s">
        <v>118</v>
      </c>
      <c r="E148" s="31" t="s">
        <v>11</v>
      </c>
      <c r="F148" s="28" t="s">
        <v>439</v>
      </c>
      <c r="G148" s="28">
        <v>6</v>
      </c>
      <c r="H148" s="28" t="s">
        <v>359</v>
      </c>
      <c r="I148" s="39">
        <v>44075</v>
      </c>
      <c r="J148" s="34" t="s">
        <v>450</v>
      </c>
      <c r="K148" s="34"/>
      <c r="L148" s="34"/>
      <c r="M148" s="34"/>
    </row>
    <row r="149" spans="2:13">
      <c r="B149" s="28" t="s">
        <v>122</v>
      </c>
      <c r="C149" s="28">
        <v>36</v>
      </c>
      <c r="D149" s="30" t="s">
        <v>118</v>
      </c>
      <c r="E149" s="31" t="s">
        <v>11</v>
      </c>
      <c r="F149" s="28" t="s">
        <v>439</v>
      </c>
      <c r="G149" s="28">
        <v>7</v>
      </c>
      <c r="H149" s="28" t="s">
        <v>359</v>
      </c>
      <c r="I149" s="39">
        <v>44075</v>
      </c>
      <c r="J149" s="34" t="s">
        <v>450</v>
      </c>
      <c r="K149" s="34"/>
      <c r="L149" s="34"/>
      <c r="M149" s="34"/>
    </row>
    <row r="150" spans="2:13">
      <c r="B150" s="28" t="s">
        <v>122</v>
      </c>
      <c r="C150" s="28">
        <v>37</v>
      </c>
      <c r="D150" s="30" t="s">
        <v>118</v>
      </c>
      <c r="E150" s="31" t="s">
        <v>11</v>
      </c>
      <c r="F150" s="28" t="s">
        <v>440</v>
      </c>
      <c r="G150" s="28">
        <v>1</v>
      </c>
      <c r="H150" s="28" t="s">
        <v>156</v>
      </c>
      <c r="I150" s="39">
        <v>44075</v>
      </c>
      <c r="J150" s="34" t="s">
        <v>450</v>
      </c>
      <c r="K150" s="34"/>
      <c r="L150" s="34"/>
      <c r="M150" s="34"/>
    </row>
    <row r="151" spans="2:13">
      <c r="B151" s="28" t="s">
        <v>122</v>
      </c>
      <c r="C151" s="28">
        <v>37</v>
      </c>
      <c r="D151" s="30" t="s">
        <v>118</v>
      </c>
      <c r="E151" s="31" t="s">
        <v>11</v>
      </c>
      <c r="F151" s="28" t="s">
        <v>440</v>
      </c>
      <c r="G151" s="28">
        <v>2</v>
      </c>
      <c r="H151" s="28" t="s">
        <v>156</v>
      </c>
      <c r="I151" s="39">
        <v>44075</v>
      </c>
      <c r="J151" s="34" t="s">
        <v>450</v>
      </c>
      <c r="K151" s="34"/>
      <c r="L151" s="34"/>
      <c r="M151" s="34"/>
    </row>
    <row r="152" spans="2:13">
      <c r="B152" s="28" t="s">
        <v>122</v>
      </c>
      <c r="C152" s="28">
        <v>37</v>
      </c>
      <c r="D152" s="30" t="s">
        <v>118</v>
      </c>
      <c r="E152" s="31" t="s">
        <v>11</v>
      </c>
      <c r="F152" s="28" t="s">
        <v>440</v>
      </c>
      <c r="G152" s="28">
        <v>3</v>
      </c>
      <c r="H152" s="28" t="s">
        <v>359</v>
      </c>
      <c r="I152" s="39">
        <v>44075</v>
      </c>
      <c r="J152" s="34" t="s">
        <v>450</v>
      </c>
      <c r="K152" s="34"/>
      <c r="L152" s="34"/>
      <c r="M152" s="34"/>
    </row>
    <row r="153" spans="2:13">
      <c r="B153" s="28" t="s">
        <v>122</v>
      </c>
      <c r="C153" s="28">
        <v>37</v>
      </c>
      <c r="D153" s="30" t="s">
        <v>118</v>
      </c>
      <c r="E153" s="31" t="s">
        <v>11</v>
      </c>
      <c r="F153" s="28" t="s">
        <v>440</v>
      </c>
      <c r="G153" s="28">
        <v>4</v>
      </c>
      <c r="H153" s="28" t="s">
        <v>145</v>
      </c>
      <c r="I153" s="39">
        <v>44075</v>
      </c>
      <c r="J153" s="34" t="s">
        <v>450</v>
      </c>
      <c r="K153" s="34"/>
      <c r="L153" s="34"/>
      <c r="M153" s="34"/>
    </row>
    <row r="154" spans="2:13">
      <c r="B154" s="28" t="s">
        <v>122</v>
      </c>
      <c r="C154" s="28">
        <v>38</v>
      </c>
      <c r="D154" s="30" t="s">
        <v>118</v>
      </c>
      <c r="E154" s="31" t="s">
        <v>11</v>
      </c>
      <c r="F154" s="28" t="s">
        <v>440</v>
      </c>
      <c r="G154" s="28">
        <v>1</v>
      </c>
      <c r="H154" s="28" t="s">
        <v>145</v>
      </c>
      <c r="I154" s="39">
        <v>44075</v>
      </c>
      <c r="J154" s="34" t="s">
        <v>450</v>
      </c>
      <c r="K154" s="34"/>
      <c r="L154" s="34"/>
      <c r="M154" s="34"/>
    </row>
    <row r="155" spans="2:13">
      <c r="B155" s="28" t="s">
        <v>122</v>
      </c>
      <c r="C155" s="28">
        <v>38</v>
      </c>
      <c r="D155" s="30" t="s">
        <v>118</v>
      </c>
      <c r="E155" s="31" t="s">
        <v>11</v>
      </c>
      <c r="F155" s="28" t="s">
        <v>440</v>
      </c>
      <c r="G155" s="28">
        <v>2</v>
      </c>
      <c r="H155" s="28" t="s">
        <v>156</v>
      </c>
      <c r="I155" s="39">
        <v>44075</v>
      </c>
      <c r="J155" s="34" t="s">
        <v>450</v>
      </c>
      <c r="K155" s="34"/>
      <c r="L155" s="34"/>
      <c r="M155" s="34"/>
    </row>
    <row r="156" spans="2:13">
      <c r="B156" s="28" t="s">
        <v>122</v>
      </c>
      <c r="C156" s="28">
        <v>38</v>
      </c>
      <c r="D156" s="30" t="s">
        <v>118</v>
      </c>
      <c r="E156" s="31" t="s">
        <v>11</v>
      </c>
      <c r="F156" s="28" t="s">
        <v>440</v>
      </c>
      <c r="G156" s="28">
        <v>3</v>
      </c>
      <c r="H156" s="28" t="s">
        <v>156</v>
      </c>
      <c r="I156" s="39">
        <v>44075</v>
      </c>
      <c r="J156" s="34" t="s">
        <v>450</v>
      </c>
      <c r="K156" s="34"/>
      <c r="L156" s="34"/>
      <c r="M156" s="34"/>
    </row>
    <row r="157" spans="2:13">
      <c r="B157" s="28" t="s">
        <v>122</v>
      </c>
      <c r="C157" s="28">
        <v>39</v>
      </c>
      <c r="D157" s="30" t="s">
        <v>118</v>
      </c>
      <c r="E157" s="31" t="s">
        <v>11</v>
      </c>
      <c r="F157" s="28" t="s">
        <v>439</v>
      </c>
      <c r="G157" s="28">
        <v>1</v>
      </c>
      <c r="H157" s="28" t="s">
        <v>145</v>
      </c>
      <c r="I157" s="39">
        <v>44077</v>
      </c>
      <c r="J157" s="34" t="s">
        <v>450</v>
      </c>
      <c r="K157" s="34"/>
      <c r="L157" s="34"/>
      <c r="M157" s="34"/>
    </row>
    <row r="158" spans="2:13">
      <c r="B158" s="28" t="s">
        <v>122</v>
      </c>
      <c r="C158" s="28">
        <v>39</v>
      </c>
      <c r="D158" s="30" t="s">
        <v>118</v>
      </c>
      <c r="E158" s="31" t="s">
        <v>11</v>
      </c>
      <c r="F158" s="28" t="s">
        <v>439</v>
      </c>
      <c r="G158" s="28">
        <v>2</v>
      </c>
      <c r="H158" s="28" t="s">
        <v>145</v>
      </c>
      <c r="I158" s="39">
        <v>44077</v>
      </c>
      <c r="J158" s="34" t="s">
        <v>449</v>
      </c>
      <c r="K158" s="34"/>
      <c r="L158" s="34"/>
      <c r="M158" s="34"/>
    </row>
    <row r="159" spans="2:13">
      <c r="B159" s="28" t="s">
        <v>122</v>
      </c>
      <c r="C159" s="28">
        <v>39</v>
      </c>
      <c r="D159" s="30" t="s">
        <v>118</v>
      </c>
      <c r="E159" s="31" t="s">
        <v>11</v>
      </c>
      <c r="F159" s="28" t="s">
        <v>439</v>
      </c>
      <c r="G159" s="28">
        <v>3</v>
      </c>
      <c r="H159" s="28" t="s">
        <v>145</v>
      </c>
      <c r="I159" s="39">
        <v>44077</v>
      </c>
      <c r="J159" s="34" t="s">
        <v>450</v>
      </c>
      <c r="K159" s="34"/>
      <c r="L159" s="34"/>
      <c r="M159" s="34"/>
    </row>
    <row r="160" spans="2:13">
      <c r="B160" s="28" t="s">
        <v>122</v>
      </c>
      <c r="C160" s="28">
        <v>39</v>
      </c>
      <c r="D160" s="30" t="s">
        <v>118</v>
      </c>
      <c r="E160" s="31" t="s">
        <v>11</v>
      </c>
      <c r="F160" s="28" t="s">
        <v>439</v>
      </c>
      <c r="G160" s="28">
        <v>4</v>
      </c>
      <c r="H160" s="28" t="s">
        <v>145</v>
      </c>
      <c r="I160" s="39">
        <v>44077</v>
      </c>
      <c r="J160" s="34" t="s">
        <v>450</v>
      </c>
      <c r="K160" s="34"/>
      <c r="L160" s="34"/>
      <c r="M160" s="34"/>
    </row>
    <row r="161" spans="2:13">
      <c r="B161" s="28" t="s">
        <v>122</v>
      </c>
      <c r="C161" s="28">
        <v>39</v>
      </c>
      <c r="D161" s="30" t="s">
        <v>118</v>
      </c>
      <c r="E161" s="31" t="s">
        <v>11</v>
      </c>
      <c r="F161" s="28" t="s">
        <v>439</v>
      </c>
      <c r="G161" s="28">
        <v>5</v>
      </c>
      <c r="H161" s="28" t="s">
        <v>156</v>
      </c>
      <c r="I161" s="39">
        <v>44077</v>
      </c>
      <c r="J161" s="34" t="s">
        <v>450</v>
      </c>
      <c r="K161" s="34"/>
      <c r="L161" s="34"/>
      <c r="M161" s="34"/>
    </row>
    <row r="162" spans="2:13">
      <c r="B162" s="28" t="s">
        <v>122</v>
      </c>
      <c r="C162" s="28">
        <v>39</v>
      </c>
      <c r="D162" s="30" t="s">
        <v>118</v>
      </c>
      <c r="E162" s="31" t="s">
        <v>11</v>
      </c>
      <c r="F162" s="28" t="s">
        <v>439</v>
      </c>
      <c r="G162" s="28">
        <v>6</v>
      </c>
      <c r="H162" s="28" t="s">
        <v>145</v>
      </c>
      <c r="I162" s="39">
        <v>44077</v>
      </c>
      <c r="J162" s="34" t="s">
        <v>450</v>
      </c>
      <c r="K162" s="34"/>
      <c r="L162" s="34"/>
      <c r="M162" s="34"/>
    </row>
    <row r="163" spans="2:13">
      <c r="B163" s="28" t="s">
        <v>122</v>
      </c>
      <c r="C163" s="28">
        <v>40</v>
      </c>
      <c r="D163" s="30" t="s">
        <v>118</v>
      </c>
      <c r="E163" s="31" t="s">
        <v>11</v>
      </c>
      <c r="F163" s="28" t="s">
        <v>440</v>
      </c>
      <c r="G163" s="28">
        <v>1</v>
      </c>
      <c r="H163" s="28" t="s">
        <v>359</v>
      </c>
      <c r="I163" s="39">
        <v>44077</v>
      </c>
      <c r="J163" s="34" t="s">
        <v>450</v>
      </c>
      <c r="K163" s="34"/>
      <c r="L163" s="34"/>
      <c r="M163" s="34"/>
    </row>
    <row r="164" spans="2:13">
      <c r="B164" s="28" t="s">
        <v>122</v>
      </c>
      <c r="C164" s="28">
        <v>40</v>
      </c>
      <c r="D164" s="30" t="s">
        <v>118</v>
      </c>
      <c r="E164" s="31" t="s">
        <v>11</v>
      </c>
      <c r="F164" s="28" t="s">
        <v>440</v>
      </c>
      <c r="G164" s="28">
        <v>2</v>
      </c>
      <c r="H164" s="28" t="s">
        <v>359</v>
      </c>
      <c r="I164" s="39">
        <v>44077</v>
      </c>
      <c r="J164" s="34" t="s">
        <v>450</v>
      </c>
      <c r="K164" s="34"/>
      <c r="L164" s="34"/>
      <c r="M164" s="34"/>
    </row>
    <row r="165" spans="2:13">
      <c r="B165" s="28" t="s">
        <v>122</v>
      </c>
      <c r="C165" s="28">
        <v>40</v>
      </c>
      <c r="D165" s="30" t="s">
        <v>118</v>
      </c>
      <c r="E165" s="31" t="s">
        <v>11</v>
      </c>
      <c r="F165" s="28" t="s">
        <v>440</v>
      </c>
      <c r="G165" s="28">
        <v>3</v>
      </c>
      <c r="H165" s="28" t="s">
        <v>145</v>
      </c>
      <c r="I165" s="39">
        <v>44077</v>
      </c>
      <c r="J165" s="34" t="s">
        <v>449</v>
      </c>
      <c r="K165" s="34"/>
      <c r="L165" s="34"/>
      <c r="M165" s="34"/>
    </row>
    <row r="166" spans="2:13">
      <c r="B166" s="28" t="s">
        <v>122</v>
      </c>
      <c r="C166" s="28">
        <v>40</v>
      </c>
      <c r="D166" s="30" t="s">
        <v>118</v>
      </c>
      <c r="E166" s="31" t="s">
        <v>11</v>
      </c>
      <c r="F166" s="28" t="s">
        <v>440</v>
      </c>
      <c r="G166" s="28">
        <v>4</v>
      </c>
      <c r="H166" s="28" t="s">
        <v>145</v>
      </c>
      <c r="I166" s="39">
        <v>44077</v>
      </c>
      <c r="J166" s="34" t="s">
        <v>449</v>
      </c>
      <c r="K166" s="34"/>
      <c r="L166" s="34"/>
      <c r="M166" s="34"/>
    </row>
    <row r="167" spans="2:13">
      <c r="B167" s="28" t="s">
        <v>122</v>
      </c>
      <c r="C167" s="28">
        <v>40</v>
      </c>
      <c r="D167" s="30" t="s">
        <v>118</v>
      </c>
      <c r="E167" s="31" t="s">
        <v>11</v>
      </c>
      <c r="F167" s="28" t="s">
        <v>440</v>
      </c>
      <c r="G167" s="28">
        <v>5</v>
      </c>
      <c r="H167" s="28" t="s">
        <v>145</v>
      </c>
      <c r="I167" s="39">
        <v>44077</v>
      </c>
      <c r="J167" s="34" t="s">
        <v>450</v>
      </c>
      <c r="K167" s="34"/>
      <c r="L167" s="34"/>
      <c r="M167" s="34"/>
    </row>
    <row r="168" spans="2:13">
      <c r="B168" s="28" t="s">
        <v>122</v>
      </c>
      <c r="C168" s="28">
        <v>40</v>
      </c>
      <c r="D168" s="30" t="s">
        <v>118</v>
      </c>
      <c r="E168" s="31" t="s">
        <v>11</v>
      </c>
      <c r="F168" s="28" t="s">
        <v>440</v>
      </c>
      <c r="G168" s="28">
        <v>6</v>
      </c>
      <c r="H168" s="28" t="s">
        <v>145</v>
      </c>
      <c r="I168" s="39">
        <v>44077</v>
      </c>
      <c r="J168" s="34" t="s">
        <v>450</v>
      </c>
      <c r="K168" s="34"/>
      <c r="L168" s="34"/>
      <c r="M168" s="34"/>
    </row>
    <row r="169" spans="2:13">
      <c r="B169" s="28" t="s">
        <v>122</v>
      </c>
      <c r="C169" s="28">
        <v>41</v>
      </c>
      <c r="D169" s="30" t="s">
        <v>118</v>
      </c>
      <c r="E169" s="31" t="s">
        <v>11</v>
      </c>
      <c r="F169" s="28" t="s">
        <v>443</v>
      </c>
      <c r="G169" s="28">
        <v>1</v>
      </c>
      <c r="H169" s="28" t="s">
        <v>441</v>
      </c>
      <c r="I169" s="39">
        <v>44077</v>
      </c>
      <c r="J169" s="34" t="s">
        <v>449</v>
      </c>
      <c r="K169" s="34"/>
      <c r="L169" s="34"/>
      <c r="M169" s="34"/>
    </row>
    <row r="170" spans="2:13">
      <c r="B170" s="28" t="s">
        <v>122</v>
      </c>
      <c r="C170" s="28">
        <v>41</v>
      </c>
      <c r="D170" s="30" t="s">
        <v>118</v>
      </c>
      <c r="E170" s="31" t="s">
        <v>11</v>
      </c>
      <c r="F170" s="28" t="s">
        <v>443</v>
      </c>
      <c r="G170" s="28">
        <v>2</v>
      </c>
      <c r="H170" s="28" t="s">
        <v>359</v>
      </c>
      <c r="I170" s="39">
        <v>44077</v>
      </c>
      <c r="J170" s="34" t="s">
        <v>449</v>
      </c>
      <c r="K170" s="34"/>
      <c r="L170" s="34"/>
      <c r="M170" s="34"/>
    </row>
    <row r="171" spans="2:13">
      <c r="B171" s="28" t="s">
        <v>122</v>
      </c>
      <c r="C171" s="28">
        <v>41</v>
      </c>
      <c r="D171" s="30" t="s">
        <v>118</v>
      </c>
      <c r="E171" s="31" t="s">
        <v>11</v>
      </c>
      <c r="F171" s="28" t="s">
        <v>443</v>
      </c>
      <c r="G171" s="28">
        <v>3</v>
      </c>
      <c r="H171" s="28" t="s">
        <v>441</v>
      </c>
      <c r="I171" s="39">
        <v>44077</v>
      </c>
      <c r="J171" s="34" t="s">
        <v>449</v>
      </c>
      <c r="K171" s="34"/>
      <c r="L171" s="34"/>
      <c r="M171" s="34"/>
    </row>
    <row r="172" spans="2:13">
      <c r="B172" s="28" t="s">
        <v>122</v>
      </c>
      <c r="C172" s="28">
        <v>41</v>
      </c>
      <c r="D172" s="30" t="s">
        <v>118</v>
      </c>
      <c r="E172" s="31" t="s">
        <v>11</v>
      </c>
      <c r="F172" s="28" t="s">
        <v>443</v>
      </c>
      <c r="G172" s="28">
        <v>4</v>
      </c>
      <c r="H172" s="28" t="s">
        <v>145</v>
      </c>
      <c r="I172" s="39">
        <v>44077</v>
      </c>
      <c r="J172" s="34" t="s">
        <v>450</v>
      </c>
      <c r="K172" s="34"/>
      <c r="L172" s="34"/>
      <c r="M172" s="34"/>
    </row>
    <row r="173" spans="2:13">
      <c r="B173" s="28" t="s">
        <v>122</v>
      </c>
      <c r="C173" s="28">
        <v>41</v>
      </c>
      <c r="D173" s="30" t="s">
        <v>118</v>
      </c>
      <c r="E173" s="31" t="s">
        <v>11</v>
      </c>
      <c r="F173" s="28" t="s">
        <v>443</v>
      </c>
      <c r="G173" s="28">
        <v>5</v>
      </c>
      <c r="H173" s="28" t="s">
        <v>145</v>
      </c>
      <c r="I173" s="39">
        <v>44077</v>
      </c>
      <c r="J173" s="34" t="s">
        <v>450</v>
      </c>
      <c r="K173" s="34"/>
      <c r="L173" s="34"/>
      <c r="M173" s="34"/>
    </row>
    <row r="174" spans="2:13">
      <c r="B174" s="28" t="s">
        <v>122</v>
      </c>
      <c r="C174" s="28">
        <v>41</v>
      </c>
      <c r="D174" s="30" t="s">
        <v>118</v>
      </c>
      <c r="E174" s="31" t="s">
        <v>11</v>
      </c>
      <c r="F174" s="28" t="s">
        <v>443</v>
      </c>
      <c r="G174" s="28">
        <v>6</v>
      </c>
      <c r="H174" s="28" t="s">
        <v>156</v>
      </c>
      <c r="I174" s="39">
        <v>44077</v>
      </c>
      <c r="J174" s="34" t="s">
        <v>450</v>
      </c>
      <c r="K174" s="34"/>
      <c r="L174" s="34"/>
      <c r="M174" s="34"/>
    </row>
    <row r="175" spans="2:13">
      <c r="B175" s="28" t="s">
        <v>122</v>
      </c>
      <c r="C175" s="28">
        <v>41</v>
      </c>
      <c r="D175" s="30" t="s">
        <v>118</v>
      </c>
      <c r="E175" s="31" t="s">
        <v>11</v>
      </c>
      <c r="F175" s="28" t="s">
        <v>443</v>
      </c>
      <c r="G175" s="28">
        <v>7</v>
      </c>
      <c r="H175" s="28" t="s">
        <v>145</v>
      </c>
      <c r="I175" s="39">
        <v>44077</v>
      </c>
      <c r="J175" s="34" t="s">
        <v>450</v>
      </c>
      <c r="K175" s="34"/>
      <c r="L175" s="34"/>
      <c r="M175" s="34"/>
    </row>
    <row r="176" spans="2:13">
      <c r="B176" s="28" t="s">
        <v>122</v>
      </c>
      <c r="C176" s="28">
        <v>41</v>
      </c>
      <c r="D176" s="30" t="s">
        <v>118</v>
      </c>
      <c r="E176" s="31" t="s">
        <v>11</v>
      </c>
      <c r="F176" s="28" t="s">
        <v>443</v>
      </c>
      <c r="G176" s="28">
        <v>8</v>
      </c>
      <c r="H176" s="28" t="s">
        <v>145</v>
      </c>
      <c r="I176" s="39">
        <v>44077</v>
      </c>
      <c r="J176" s="34" t="s">
        <v>450</v>
      </c>
      <c r="K176" s="34"/>
      <c r="L176" s="34"/>
      <c r="M176" s="34"/>
    </row>
    <row r="177" spans="2:13">
      <c r="B177" s="28" t="s">
        <v>122</v>
      </c>
      <c r="C177" s="28">
        <v>41</v>
      </c>
      <c r="D177" s="30" t="s">
        <v>118</v>
      </c>
      <c r="E177" s="31" t="s">
        <v>11</v>
      </c>
      <c r="F177" s="28" t="s">
        <v>443</v>
      </c>
      <c r="G177" s="28">
        <v>9</v>
      </c>
      <c r="H177" s="28" t="s">
        <v>145</v>
      </c>
      <c r="I177" s="39">
        <v>44077</v>
      </c>
      <c r="J177" s="34" t="s">
        <v>450</v>
      </c>
      <c r="K177" s="34"/>
      <c r="L177" s="34"/>
      <c r="M177" s="34"/>
    </row>
    <row r="178" spans="2:13">
      <c r="B178" s="28" t="s">
        <v>122</v>
      </c>
      <c r="C178" s="28">
        <v>42</v>
      </c>
      <c r="D178" s="30" t="s">
        <v>118</v>
      </c>
      <c r="E178" s="31" t="s">
        <v>11</v>
      </c>
      <c r="F178" s="28" t="s">
        <v>440</v>
      </c>
      <c r="G178" s="28">
        <v>1</v>
      </c>
      <c r="H178" s="28" t="s">
        <v>145</v>
      </c>
      <c r="I178" s="39">
        <v>44077</v>
      </c>
      <c r="J178" s="34" t="s">
        <v>450</v>
      </c>
      <c r="K178" s="34"/>
      <c r="L178" s="34"/>
      <c r="M178" s="34"/>
    </row>
    <row r="179" spans="2:13">
      <c r="B179" s="28" t="s">
        <v>122</v>
      </c>
      <c r="C179" s="28">
        <v>42</v>
      </c>
      <c r="D179" s="30" t="s">
        <v>118</v>
      </c>
      <c r="E179" s="31" t="s">
        <v>11</v>
      </c>
      <c r="F179" s="28" t="s">
        <v>440</v>
      </c>
      <c r="G179" s="28">
        <v>2</v>
      </c>
      <c r="H179" s="28" t="s">
        <v>156</v>
      </c>
      <c r="I179" s="39">
        <v>44077</v>
      </c>
      <c r="J179" s="34" t="s">
        <v>450</v>
      </c>
      <c r="K179" s="34"/>
      <c r="L179" s="34"/>
      <c r="M179" s="34"/>
    </row>
    <row r="180" spans="2:13">
      <c r="B180" s="28" t="s">
        <v>122</v>
      </c>
      <c r="C180" s="28">
        <v>42</v>
      </c>
      <c r="D180" s="30" t="s">
        <v>118</v>
      </c>
      <c r="E180" s="31" t="s">
        <v>11</v>
      </c>
      <c r="F180" s="28" t="s">
        <v>440</v>
      </c>
      <c r="G180" s="28">
        <v>3</v>
      </c>
      <c r="H180" s="28" t="s">
        <v>359</v>
      </c>
      <c r="I180" s="39">
        <v>44077</v>
      </c>
      <c r="J180" s="34" t="s">
        <v>450</v>
      </c>
      <c r="K180" s="34"/>
      <c r="L180" s="34"/>
      <c r="M180" s="34"/>
    </row>
    <row r="181" spans="2:13">
      <c r="B181" s="28" t="s">
        <v>122</v>
      </c>
      <c r="C181" s="28">
        <v>42</v>
      </c>
      <c r="D181" s="30" t="s">
        <v>118</v>
      </c>
      <c r="E181" s="31" t="s">
        <v>11</v>
      </c>
      <c r="F181" s="28" t="s">
        <v>440</v>
      </c>
      <c r="G181" s="28">
        <v>4</v>
      </c>
      <c r="H181" s="28" t="s">
        <v>441</v>
      </c>
      <c r="I181" s="39">
        <v>44077</v>
      </c>
      <c r="J181" s="34" t="s">
        <v>449</v>
      </c>
      <c r="K181" s="34"/>
      <c r="L181" s="34"/>
      <c r="M181" s="34"/>
    </row>
    <row r="182" spans="2:13">
      <c r="B182" s="28" t="s">
        <v>122</v>
      </c>
      <c r="C182" s="28">
        <v>43</v>
      </c>
      <c r="D182" s="30" t="s">
        <v>118</v>
      </c>
      <c r="E182" s="31" t="s">
        <v>11</v>
      </c>
      <c r="F182" s="28" t="s">
        <v>440</v>
      </c>
      <c r="G182" s="28">
        <v>1</v>
      </c>
      <c r="H182" s="28" t="s">
        <v>359</v>
      </c>
      <c r="I182" s="39">
        <v>44078</v>
      </c>
      <c r="J182" s="34" t="s">
        <v>450</v>
      </c>
      <c r="K182" s="34"/>
      <c r="L182" s="34"/>
      <c r="M182" s="34"/>
    </row>
    <row r="183" spans="2:13">
      <c r="B183" s="28" t="s">
        <v>122</v>
      </c>
      <c r="C183" s="28">
        <v>43</v>
      </c>
      <c r="D183" s="30" t="s">
        <v>118</v>
      </c>
      <c r="E183" s="31" t="s">
        <v>11</v>
      </c>
      <c r="F183" s="28" t="s">
        <v>440</v>
      </c>
      <c r="G183" s="28">
        <v>2</v>
      </c>
      <c r="H183" s="28" t="s">
        <v>145</v>
      </c>
      <c r="I183" s="39">
        <v>44078</v>
      </c>
      <c r="J183" s="34" t="s">
        <v>450</v>
      </c>
      <c r="K183" s="34"/>
      <c r="L183" s="34"/>
      <c r="M183" s="34"/>
    </row>
    <row r="184" spans="2:13">
      <c r="B184" s="28" t="s">
        <v>122</v>
      </c>
      <c r="C184" s="28">
        <v>43</v>
      </c>
      <c r="D184" s="30" t="s">
        <v>118</v>
      </c>
      <c r="E184" s="31" t="s">
        <v>11</v>
      </c>
      <c r="F184" s="28" t="s">
        <v>440</v>
      </c>
      <c r="G184" s="28">
        <v>3</v>
      </c>
      <c r="H184" s="28" t="s">
        <v>156</v>
      </c>
      <c r="I184" s="39">
        <v>44078</v>
      </c>
      <c r="J184" s="34" t="s">
        <v>450</v>
      </c>
      <c r="K184" s="34"/>
      <c r="L184" s="34"/>
      <c r="M184" s="34"/>
    </row>
    <row r="185" spans="2:13">
      <c r="B185" s="28" t="s">
        <v>122</v>
      </c>
      <c r="C185" s="28">
        <v>44</v>
      </c>
      <c r="D185" s="30" t="s">
        <v>118</v>
      </c>
      <c r="E185" s="31" t="s">
        <v>11</v>
      </c>
      <c r="F185" s="28" t="s">
        <v>442</v>
      </c>
      <c r="G185" s="28">
        <v>1</v>
      </c>
      <c r="H185" s="28" t="s">
        <v>441</v>
      </c>
      <c r="I185" s="39">
        <v>44078</v>
      </c>
      <c r="J185" s="34" t="s">
        <v>450</v>
      </c>
      <c r="K185" s="34"/>
      <c r="L185" s="34"/>
      <c r="M185" s="34"/>
    </row>
    <row r="186" spans="2:13">
      <c r="B186" s="28" t="s">
        <v>122</v>
      </c>
      <c r="C186" s="28">
        <v>44</v>
      </c>
      <c r="D186" s="30" t="s">
        <v>118</v>
      </c>
      <c r="E186" s="31" t="s">
        <v>11</v>
      </c>
      <c r="F186" s="28" t="s">
        <v>442</v>
      </c>
      <c r="G186" s="28">
        <v>2</v>
      </c>
      <c r="H186" s="28" t="s">
        <v>145</v>
      </c>
      <c r="I186" s="39">
        <v>44078</v>
      </c>
      <c r="J186" s="34" t="s">
        <v>450</v>
      </c>
      <c r="K186" s="34"/>
      <c r="L186" s="34"/>
      <c r="M186" s="34"/>
    </row>
    <row r="187" spans="2:13">
      <c r="B187" s="28" t="s">
        <v>122</v>
      </c>
      <c r="C187" s="28">
        <v>44</v>
      </c>
      <c r="D187" s="30" t="s">
        <v>118</v>
      </c>
      <c r="E187" s="31" t="s">
        <v>11</v>
      </c>
      <c r="F187" s="28" t="s">
        <v>442</v>
      </c>
      <c r="G187" s="28">
        <v>3</v>
      </c>
      <c r="H187" s="28" t="s">
        <v>156</v>
      </c>
      <c r="I187" s="39">
        <v>44078</v>
      </c>
      <c r="J187" s="34" t="s">
        <v>450</v>
      </c>
      <c r="K187" s="34"/>
      <c r="L187" s="34"/>
      <c r="M187" s="34"/>
    </row>
    <row r="188" spans="2:13">
      <c r="B188" s="28" t="s">
        <v>122</v>
      </c>
      <c r="C188" s="28">
        <v>44</v>
      </c>
      <c r="D188" s="30" t="s">
        <v>118</v>
      </c>
      <c r="E188" s="31" t="s">
        <v>11</v>
      </c>
      <c r="F188" s="28" t="s">
        <v>442</v>
      </c>
      <c r="G188" s="28">
        <v>4</v>
      </c>
      <c r="H188" s="28" t="s">
        <v>145</v>
      </c>
      <c r="I188" s="39">
        <v>44078</v>
      </c>
      <c r="J188" s="34" t="s">
        <v>449</v>
      </c>
      <c r="K188" s="34"/>
      <c r="L188" s="34"/>
      <c r="M188" s="34"/>
    </row>
    <row r="189" spans="2:13">
      <c r="B189" s="28" t="s">
        <v>122</v>
      </c>
      <c r="C189" s="28">
        <v>44</v>
      </c>
      <c r="D189" s="30" t="s">
        <v>118</v>
      </c>
      <c r="E189" s="31" t="s">
        <v>11</v>
      </c>
      <c r="F189" s="28" t="s">
        <v>442</v>
      </c>
      <c r="G189" s="28">
        <v>5</v>
      </c>
      <c r="H189" s="28" t="s">
        <v>441</v>
      </c>
      <c r="I189" s="39">
        <v>44078</v>
      </c>
      <c r="J189" s="34" t="s">
        <v>450</v>
      </c>
      <c r="K189" s="34"/>
      <c r="L189" s="34"/>
      <c r="M189" s="34"/>
    </row>
    <row r="190" spans="2:13">
      <c r="B190" s="28" t="s">
        <v>122</v>
      </c>
      <c r="C190" s="28">
        <v>46</v>
      </c>
      <c r="D190" s="30" t="s">
        <v>118</v>
      </c>
      <c r="E190" s="31" t="s">
        <v>11</v>
      </c>
      <c r="F190" s="28" t="s">
        <v>442</v>
      </c>
      <c r="G190" s="28">
        <v>1</v>
      </c>
      <c r="H190" s="28" t="s">
        <v>156</v>
      </c>
      <c r="I190" s="39">
        <v>44078</v>
      </c>
      <c r="J190" s="34" t="s">
        <v>450</v>
      </c>
      <c r="K190" s="34"/>
      <c r="L190" s="34"/>
      <c r="M190" s="34"/>
    </row>
    <row r="191" spans="2:13">
      <c r="B191" s="28" t="s">
        <v>122</v>
      </c>
      <c r="C191" s="28">
        <v>46</v>
      </c>
      <c r="D191" s="30" t="s">
        <v>118</v>
      </c>
      <c r="E191" s="31" t="s">
        <v>11</v>
      </c>
      <c r="F191" s="28" t="s">
        <v>442</v>
      </c>
      <c r="G191" s="28">
        <v>2</v>
      </c>
      <c r="H191" s="28" t="s">
        <v>145</v>
      </c>
      <c r="I191" s="39">
        <v>44078</v>
      </c>
      <c r="J191" s="34" t="s">
        <v>450</v>
      </c>
      <c r="K191" s="34"/>
      <c r="L191" s="34"/>
      <c r="M191" s="34"/>
    </row>
    <row r="192" spans="2:13">
      <c r="B192" s="28" t="s">
        <v>122</v>
      </c>
      <c r="C192" s="28">
        <v>46</v>
      </c>
      <c r="D192" s="30" t="s">
        <v>118</v>
      </c>
      <c r="E192" s="31" t="s">
        <v>11</v>
      </c>
      <c r="F192" s="28" t="s">
        <v>442</v>
      </c>
      <c r="G192" s="28">
        <v>3</v>
      </c>
      <c r="H192" s="28" t="s">
        <v>145</v>
      </c>
      <c r="I192" s="39">
        <v>44078</v>
      </c>
      <c r="J192" s="34" t="s">
        <v>450</v>
      </c>
      <c r="K192" s="34"/>
      <c r="L192" s="34"/>
      <c r="M192" s="34"/>
    </row>
    <row r="193" spans="2:13">
      <c r="B193" s="28" t="s">
        <v>122</v>
      </c>
      <c r="C193" s="28">
        <v>46</v>
      </c>
      <c r="D193" s="30" t="s">
        <v>118</v>
      </c>
      <c r="E193" s="31" t="s">
        <v>11</v>
      </c>
      <c r="F193" s="28" t="s">
        <v>442</v>
      </c>
      <c r="G193" s="28">
        <v>4</v>
      </c>
      <c r="H193" s="28" t="s">
        <v>441</v>
      </c>
      <c r="I193" s="39">
        <v>44078</v>
      </c>
      <c r="J193" s="34" t="s">
        <v>450</v>
      </c>
      <c r="K193" s="34"/>
      <c r="L193" s="34"/>
      <c r="M193" s="34"/>
    </row>
    <row r="194" spans="2:13">
      <c r="B194" s="28" t="s">
        <v>122</v>
      </c>
      <c r="C194" s="28">
        <v>46</v>
      </c>
      <c r="D194" s="30" t="s">
        <v>118</v>
      </c>
      <c r="E194" s="31" t="s">
        <v>11</v>
      </c>
      <c r="F194" s="28" t="s">
        <v>442</v>
      </c>
      <c r="G194" s="28">
        <v>5</v>
      </c>
      <c r="H194" s="28" t="s">
        <v>359</v>
      </c>
      <c r="I194" s="39">
        <v>44078</v>
      </c>
      <c r="J194" s="34" t="s">
        <v>450</v>
      </c>
      <c r="K194" s="34"/>
      <c r="L194" s="34"/>
      <c r="M194" s="34"/>
    </row>
    <row r="195" spans="2:13">
      <c r="B195" s="28" t="s">
        <v>122</v>
      </c>
      <c r="C195" s="28">
        <v>47</v>
      </c>
      <c r="D195" s="30" t="s">
        <v>118</v>
      </c>
      <c r="E195" s="31" t="s">
        <v>11</v>
      </c>
      <c r="F195" s="28" t="s">
        <v>440</v>
      </c>
      <c r="G195" s="28">
        <v>1</v>
      </c>
      <c r="H195" s="28" t="s">
        <v>156</v>
      </c>
      <c r="I195" s="39">
        <v>44078</v>
      </c>
      <c r="J195" s="34" t="s">
        <v>450</v>
      </c>
      <c r="K195" s="34"/>
      <c r="L195" s="34"/>
      <c r="M195" s="34"/>
    </row>
    <row r="196" spans="2:13">
      <c r="B196" s="28" t="s">
        <v>122</v>
      </c>
      <c r="C196" s="28">
        <v>47</v>
      </c>
      <c r="D196" s="30" t="s">
        <v>118</v>
      </c>
      <c r="E196" s="31" t="s">
        <v>11</v>
      </c>
      <c r="F196" s="28" t="s">
        <v>440</v>
      </c>
      <c r="G196" s="28">
        <v>2</v>
      </c>
      <c r="H196" s="28" t="s">
        <v>145</v>
      </c>
      <c r="I196" s="39">
        <v>44078</v>
      </c>
      <c r="J196" s="34" t="s">
        <v>450</v>
      </c>
      <c r="K196" s="34"/>
      <c r="L196" s="34"/>
      <c r="M196" s="34"/>
    </row>
    <row r="197" spans="2:13">
      <c r="B197" s="28" t="s">
        <v>122</v>
      </c>
      <c r="C197" s="28">
        <v>47</v>
      </c>
      <c r="D197" s="30" t="s">
        <v>118</v>
      </c>
      <c r="E197" s="31" t="s">
        <v>11</v>
      </c>
      <c r="F197" s="28" t="s">
        <v>440</v>
      </c>
      <c r="G197" s="28">
        <v>3</v>
      </c>
      <c r="H197" s="28" t="s">
        <v>156</v>
      </c>
      <c r="I197" s="39">
        <v>44078</v>
      </c>
      <c r="J197" s="34" t="s">
        <v>450</v>
      </c>
      <c r="K197" s="34"/>
      <c r="L197" s="34"/>
      <c r="M197" s="34"/>
    </row>
    <row r="198" spans="2:13">
      <c r="B198" s="28" t="s">
        <v>122</v>
      </c>
      <c r="C198" s="28">
        <v>47</v>
      </c>
      <c r="D198" s="30" t="s">
        <v>118</v>
      </c>
      <c r="E198" s="31" t="s">
        <v>11</v>
      </c>
      <c r="F198" s="28" t="s">
        <v>440</v>
      </c>
      <c r="G198" s="28">
        <v>4</v>
      </c>
      <c r="H198" s="28" t="s">
        <v>145</v>
      </c>
      <c r="I198" s="39">
        <v>44078</v>
      </c>
      <c r="J198" s="34" t="s">
        <v>450</v>
      </c>
      <c r="K198" s="34"/>
      <c r="L198" s="34"/>
      <c r="M198" s="34"/>
    </row>
    <row r="199" spans="2:13">
      <c r="B199" s="28" t="s">
        <v>122</v>
      </c>
      <c r="C199" s="28">
        <v>47</v>
      </c>
      <c r="D199" s="30" t="s">
        <v>118</v>
      </c>
      <c r="E199" s="31" t="s">
        <v>11</v>
      </c>
      <c r="F199" s="28" t="s">
        <v>440</v>
      </c>
      <c r="G199" s="28">
        <v>5</v>
      </c>
      <c r="H199" s="28" t="s">
        <v>145</v>
      </c>
      <c r="I199" s="39">
        <v>44078</v>
      </c>
      <c r="J199" s="34" t="s">
        <v>449</v>
      </c>
      <c r="K199" s="34"/>
      <c r="L199" s="34"/>
      <c r="M199" s="34"/>
    </row>
    <row r="200" spans="2:13">
      <c r="B200" s="28" t="s">
        <v>122</v>
      </c>
      <c r="C200" s="28">
        <v>47</v>
      </c>
      <c r="D200" s="30" t="s">
        <v>118</v>
      </c>
      <c r="E200" s="31" t="s">
        <v>11</v>
      </c>
      <c r="F200" s="28" t="s">
        <v>440</v>
      </c>
      <c r="G200" s="28">
        <v>6</v>
      </c>
      <c r="H200" s="28" t="s">
        <v>359</v>
      </c>
      <c r="I200" s="39">
        <v>44078</v>
      </c>
      <c r="J200" s="34" t="s">
        <v>450</v>
      </c>
      <c r="K200" s="34"/>
      <c r="L200" s="34"/>
      <c r="M200" s="34"/>
    </row>
    <row r="201" spans="2:13">
      <c r="B201" s="28" t="s">
        <v>122</v>
      </c>
      <c r="C201" s="28">
        <v>47</v>
      </c>
      <c r="D201" s="30" t="s">
        <v>118</v>
      </c>
      <c r="E201" s="31" t="s">
        <v>11</v>
      </c>
      <c r="F201" s="28" t="s">
        <v>440</v>
      </c>
      <c r="G201" s="28">
        <v>7</v>
      </c>
      <c r="H201" s="28" t="s">
        <v>145</v>
      </c>
      <c r="I201" s="39">
        <v>44078</v>
      </c>
      <c r="J201" s="34" t="s">
        <v>450</v>
      </c>
      <c r="K201" s="34"/>
      <c r="L201" s="34"/>
      <c r="M201" s="34"/>
    </row>
    <row r="202" spans="2:13">
      <c r="B202" s="28" t="s">
        <v>122</v>
      </c>
      <c r="C202" s="28">
        <v>48</v>
      </c>
      <c r="D202" s="30" t="s">
        <v>118</v>
      </c>
      <c r="E202" s="31" t="s">
        <v>11</v>
      </c>
      <c r="F202" s="28" t="s">
        <v>443</v>
      </c>
      <c r="G202" s="28">
        <v>1</v>
      </c>
      <c r="H202" s="28" t="s">
        <v>441</v>
      </c>
      <c r="I202" s="39">
        <v>44084</v>
      </c>
      <c r="J202" s="34" t="s">
        <v>449</v>
      </c>
      <c r="K202" s="34"/>
      <c r="L202" s="34"/>
      <c r="M202" s="34"/>
    </row>
    <row r="203" spans="2:13">
      <c r="B203" s="28" t="s">
        <v>122</v>
      </c>
      <c r="C203" s="28">
        <v>48</v>
      </c>
      <c r="D203" s="30" t="s">
        <v>118</v>
      </c>
      <c r="E203" s="31" t="s">
        <v>11</v>
      </c>
      <c r="F203" s="28" t="s">
        <v>443</v>
      </c>
      <c r="G203" s="28">
        <v>2</v>
      </c>
      <c r="H203" s="28" t="s">
        <v>145</v>
      </c>
      <c r="I203" s="39">
        <v>44084</v>
      </c>
      <c r="J203" s="34" t="s">
        <v>450</v>
      </c>
      <c r="K203" s="34"/>
      <c r="L203" s="34"/>
      <c r="M203" s="34"/>
    </row>
    <row r="204" spans="2:13">
      <c r="B204" s="28" t="s">
        <v>122</v>
      </c>
      <c r="C204" s="28">
        <v>48</v>
      </c>
      <c r="D204" s="30" t="s">
        <v>118</v>
      </c>
      <c r="E204" s="31" t="s">
        <v>11</v>
      </c>
      <c r="F204" s="28" t="s">
        <v>443</v>
      </c>
      <c r="G204" s="28">
        <v>3</v>
      </c>
      <c r="H204" s="28" t="s">
        <v>359</v>
      </c>
      <c r="I204" s="39">
        <v>44084</v>
      </c>
      <c r="J204" s="34" t="s">
        <v>450</v>
      </c>
      <c r="K204" s="34"/>
      <c r="L204" s="34"/>
      <c r="M204" s="34"/>
    </row>
    <row r="205" spans="2:13">
      <c r="B205" s="28" t="s">
        <v>122</v>
      </c>
      <c r="C205" s="28">
        <v>48</v>
      </c>
      <c r="D205" s="30" t="s">
        <v>118</v>
      </c>
      <c r="E205" s="31" t="s">
        <v>11</v>
      </c>
      <c r="F205" s="28" t="s">
        <v>443</v>
      </c>
      <c r="G205" s="28">
        <v>4</v>
      </c>
      <c r="H205" s="28" t="s">
        <v>359</v>
      </c>
      <c r="I205" s="39">
        <v>44084</v>
      </c>
      <c r="J205" s="34" t="s">
        <v>450</v>
      </c>
      <c r="K205" s="34"/>
      <c r="L205" s="34"/>
      <c r="M205" s="34"/>
    </row>
    <row r="206" spans="2:13">
      <c r="B206" s="28" t="s">
        <v>122</v>
      </c>
      <c r="C206" s="28">
        <v>49</v>
      </c>
      <c r="D206" s="30" t="s">
        <v>118</v>
      </c>
      <c r="E206" s="31" t="s">
        <v>11</v>
      </c>
      <c r="F206" s="28" t="s">
        <v>440</v>
      </c>
      <c r="G206" s="28">
        <v>1</v>
      </c>
      <c r="H206" s="28" t="s">
        <v>441</v>
      </c>
      <c r="I206" s="39">
        <v>44084</v>
      </c>
      <c r="J206" s="34" t="s">
        <v>449</v>
      </c>
      <c r="K206" s="34"/>
      <c r="L206" s="34"/>
      <c r="M206" s="34"/>
    </row>
    <row r="207" spans="2:13">
      <c r="B207" s="28" t="s">
        <v>122</v>
      </c>
      <c r="C207" s="28">
        <v>49</v>
      </c>
      <c r="D207" s="30" t="s">
        <v>118</v>
      </c>
      <c r="E207" s="31" t="s">
        <v>11</v>
      </c>
      <c r="F207" s="28" t="s">
        <v>440</v>
      </c>
      <c r="G207" s="28">
        <v>2</v>
      </c>
      <c r="H207" s="28" t="s">
        <v>441</v>
      </c>
      <c r="I207" s="39">
        <v>44084</v>
      </c>
      <c r="J207" s="34" t="s">
        <v>449</v>
      </c>
      <c r="K207" s="34"/>
      <c r="L207" s="34"/>
      <c r="M207" s="34"/>
    </row>
    <row r="208" spans="2:13">
      <c r="B208" s="28" t="s">
        <v>122</v>
      </c>
      <c r="C208" s="28">
        <v>49</v>
      </c>
      <c r="D208" s="30" t="s">
        <v>118</v>
      </c>
      <c r="E208" s="31" t="s">
        <v>11</v>
      </c>
      <c r="F208" s="28" t="s">
        <v>440</v>
      </c>
      <c r="G208" s="28">
        <v>3</v>
      </c>
      <c r="H208" s="28" t="s">
        <v>145</v>
      </c>
      <c r="I208" s="39">
        <v>44084</v>
      </c>
      <c r="J208" s="34" t="s">
        <v>450</v>
      </c>
      <c r="K208" s="34"/>
      <c r="L208" s="34"/>
      <c r="M208" s="34"/>
    </row>
    <row r="209" spans="2:13">
      <c r="B209" s="28" t="s">
        <v>123</v>
      </c>
      <c r="C209" s="28">
        <v>52</v>
      </c>
      <c r="D209" s="30" t="s">
        <v>118</v>
      </c>
      <c r="E209" s="31" t="s">
        <v>11</v>
      </c>
      <c r="F209" s="28" t="s">
        <v>440</v>
      </c>
      <c r="G209" s="28">
        <v>1</v>
      </c>
      <c r="H209" s="28" t="s">
        <v>145</v>
      </c>
      <c r="I209" s="39">
        <v>44084</v>
      </c>
      <c r="J209" s="34" t="s">
        <v>450</v>
      </c>
      <c r="K209" s="34"/>
      <c r="L209" s="34"/>
      <c r="M209" s="34"/>
    </row>
    <row r="210" spans="2:13">
      <c r="B210" s="28" t="s">
        <v>123</v>
      </c>
      <c r="C210" s="28">
        <v>52</v>
      </c>
      <c r="D210" s="30" t="s">
        <v>118</v>
      </c>
      <c r="E210" s="31" t="s">
        <v>11</v>
      </c>
      <c r="F210" s="28" t="s">
        <v>440</v>
      </c>
      <c r="G210" s="28">
        <v>2</v>
      </c>
      <c r="H210" s="28" t="s">
        <v>441</v>
      </c>
      <c r="I210" s="39">
        <v>44084</v>
      </c>
      <c r="J210" s="34" t="s">
        <v>450</v>
      </c>
      <c r="K210" s="34"/>
      <c r="L210" s="34"/>
      <c r="M210" s="34"/>
    </row>
    <row r="211" spans="2:13">
      <c r="B211" s="28" t="s">
        <v>123</v>
      </c>
      <c r="C211" s="28">
        <v>52</v>
      </c>
      <c r="D211" s="30" t="s">
        <v>118</v>
      </c>
      <c r="E211" s="31" t="s">
        <v>11</v>
      </c>
      <c r="F211" s="28" t="s">
        <v>440</v>
      </c>
      <c r="G211" s="28">
        <v>3</v>
      </c>
      <c r="H211" s="28" t="s">
        <v>441</v>
      </c>
      <c r="I211" s="39">
        <v>44084</v>
      </c>
      <c r="J211" s="34" t="s">
        <v>450</v>
      </c>
      <c r="K211" s="34"/>
      <c r="L211" s="34"/>
      <c r="M211" s="34"/>
    </row>
    <row r="212" spans="2:13">
      <c r="B212" s="28" t="s">
        <v>123</v>
      </c>
      <c r="C212" s="28">
        <v>53</v>
      </c>
      <c r="D212" s="30" t="s">
        <v>118</v>
      </c>
      <c r="E212" s="31" t="s">
        <v>11</v>
      </c>
      <c r="F212" s="28" t="s">
        <v>440</v>
      </c>
      <c r="G212" s="28">
        <v>1</v>
      </c>
      <c r="H212" s="28" t="s">
        <v>156</v>
      </c>
      <c r="I212" s="39">
        <v>44084</v>
      </c>
      <c r="J212" s="34" t="s">
        <v>450</v>
      </c>
      <c r="K212" s="34"/>
      <c r="L212" s="34"/>
      <c r="M212" s="34"/>
    </row>
    <row r="213" spans="2:13">
      <c r="B213" s="28" t="s">
        <v>123</v>
      </c>
      <c r="C213" s="28">
        <v>53</v>
      </c>
      <c r="D213" s="30" t="s">
        <v>118</v>
      </c>
      <c r="E213" s="31" t="s">
        <v>11</v>
      </c>
      <c r="F213" s="28" t="s">
        <v>440</v>
      </c>
      <c r="G213" s="28">
        <v>2</v>
      </c>
      <c r="H213" s="28" t="s">
        <v>156</v>
      </c>
      <c r="I213" s="39">
        <v>44084</v>
      </c>
      <c r="J213" s="34" t="s">
        <v>450</v>
      </c>
      <c r="K213" s="34"/>
      <c r="L213" s="34"/>
      <c r="M213" s="34"/>
    </row>
    <row r="214" spans="2:13">
      <c r="B214" s="28" t="s">
        <v>123</v>
      </c>
      <c r="C214" s="28">
        <v>53</v>
      </c>
      <c r="D214" s="30" t="s">
        <v>118</v>
      </c>
      <c r="E214" s="31" t="s">
        <v>11</v>
      </c>
      <c r="F214" s="28" t="s">
        <v>440</v>
      </c>
      <c r="G214" s="28">
        <v>3</v>
      </c>
      <c r="H214" s="28" t="s">
        <v>156</v>
      </c>
      <c r="I214" s="39">
        <v>44084</v>
      </c>
      <c r="J214" s="34" t="s">
        <v>450</v>
      </c>
      <c r="K214" s="34"/>
      <c r="L214" s="34"/>
      <c r="M214" s="34"/>
    </row>
    <row r="215" spans="2:13">
      <c r="B215" s="28" t="s">
        <v>123</v>
      </c>
      <c r="C215" s="28">
        <v>53</v>
      </c>
      <c r="D215" s="30" t="s">
        <v>118</v>
      </c>
      <c r="E215" s="31" t="s">
        <v>11</v>
      </c>
      <c r="F215" s="28" t="s">
        <v>440</v>
      </c>
      <c r="G215" s="28">
        <v>4</v>
      </c>
      <c r="H215" s="28" t="s">
        <v>156</v>
      </c>
      <c r="I215" s="39">
        <v>44084</v>
      </c>
      <c r="J215" s="34" t="s">
        <v>450</v>
      </c>
      <c r="K215" s="34"/>
      <c r="L215" s="34"/>
      <c r="M215" s="34"/>
    </row>
    <row r="216" spans="2:13">
      <c r="B216" s="28" t="s">
        <v>123</v>
      </c>
      <c r="C216" s="28">
        <v>56</v>
      </c>
      <c r="D216" s="30" t="s">
        <v>118</v>
      </c>
      <c r="E216" s="31" t="s">
        <v>11</v>
      </c>
      <c r="F216" s="28" t="s">
        <v>440</v>
      </c>
      <c r="G216" s="28">
        <v>1</v>
      </c>
      <c r="H216" s="28" t="s">
        <v>156</v>
      </c>
      <c r="I216" s="34"/>
      <c r="J216" s="34"/>
      <c r="K216" s="34"/>
      <c r="L216" s="34"/>
      <c r="M216" s="34"/>
    </row>
    <row r="217" spans="2:13">
      <c r="B217" s="28" t="s">
        <v>123</v>
      </c>
      <c r="C217" s="28">
        <v>56</v>
      </c>
      <c r="D217" s="30" t="s">
        <v>118</v>
      </c>
      <c r="E217" s="31" t="s">
        <v>11</v>
      </c>
      <c r="F217" s="28" t="s">
        <v>440</v>
      </c>
      <c r="G217" s="28">
        <v>2</v>
      </c>
      <c r="H217" s="28" t="s">
        <v>156</v>
      </c>
      <c r="I217" s="34"/>
      <c r="J217" s="34"/>
      <c r="K217" s="34"/>
      <c r="L217" s="34"/>
      <c r="M217" s="34"/>
    </row>
    <row r="218" spans="2:13">
      <c r="B218" s="28" t="s">
        <v>123</v>
      </c>
      <c r="C218" s="28">
        <v>56</v>
      </c>
      <c r="D218" s="30" t="s">
        <v>118</v>
      </c>
      <c r="E218" s="31" t="s">
        <v>11</v>
      </c>
      <c r="F218" s="28" t="s">
        <v>440</v>
      </c>
      <c r="G218" s="28">
        <v>3</v>
      </c>
      <c r="H218" s="28" t="s">
        <v>359</v>
      </c>
      <c r="I218" s="34"/>
      <c r="J218" s="34"/>
      <c r="K218" s="34"/>
      <c r="L218" s="34"/>
      <c r="M218" s="34"/>
    </row>
    <row r="219" spans="2:13">
      <c r="B219" s="28" t="s">
        <v>123</v>
      </c>
      <c r="C219" s="28">
        <v>56</v>
      </c>
      <c r="D219" s="30" t="s">
        <v>118</v>
      </c>
      <c r="E219" s="31" t="s">
        <v>11</v>
      </c>
      <c r="F219" s="28" t="s">
        <v>440</v>
      </c>
      <c r="G219" s="28">
        <v>4</v>
      </c>
      <c r="H219" s="28" t="s">
        <v>156</v>
      </c>
      <c r="I219" s="34"/>
      <c r="J219" s="34"/>
      <c r="K219" s="34"/>
      <c r="L219" s="34"/>
      <c r="M219" s="34"/>
    </row>
    <row r="220" spans="2:13">
      <c r="B220" s="28" t="s">
        <v>123</v>
      </c>
      <c r="C220" s="28">
        <v>56</v>
      </c>
      <c r="D220" s="30" t="s">
        <v>118</v>
      </c>
      <c r="E220" s="31" t="s">
        <v>11</v>
      </c>
      <c r="F220" s="28" t="s">
        <v>440</v>
      </c>
      <c r="G220" s="28">
        <v>5</v>
      </c>
      <c r="H220" s="28" t="s">
        <v>145</v>
      </c>
      <c r="I220" s="34"/>
      <c r="J220" s="34"/>
      <c r="K220" s="34"/>
      <c r="L220" s="34"/>
      <c r="M220" s="34"/>
    </row>
    <row r="221" spans="2:13">
      <c r="B221" s="28" t="s">
        <v>123</v>
      </c>
      <c r="C221" s="28">
        <v>56</v>
      </c>
      <c r="D221" s="30" t="s">
        <v>118</v>
      </c>
      <c r="E221" s="31" t="s">
        <v>11</v>
      </c>
      <c r="F221" s="28" t="s">
        <v>440</v>
      </c>
      <c r="G221" s="28">
        <v>6</v>
      </c>
      <c r="H221" s="28" t="s">
        <v>156</v>
      </c>
      <c r="I221" s="34"/>
      <c r="J221" s="34"/>
      <c r="K221" s="34"/>
      <c r="L221" s="34"/>
      <c r="M221" s="34"/>
    </row>
    <row r="222" spans="2:13">
      <c r="B222" s="28" t="s">
        <v>123</v>
      </c>
      <c r="C222" s="28">
        <v>56</v>
      </c>
      <c r="D222" s="30" t="s">
        <v>118</v>
      </c>
      <c r="E222" s="31" t="s">
        <v>11</v>
      </c>
      <c r="F222" s="28" t="s">
        <v>440</v>
      </c>
      <c r="G222" s="28">
        <v>7</v>
      </c>
      <c r="H222" s="28" t="s">
        <v>156</v>
      </c>
      <c r="I222" s="34"/>
      <c r="J222" s="34"/>
      <c r="K222" s="34"/>
      <c r="L222" s="34"/>
      <c r="M222" s="34"/>
    </row>
    <row r="223" spans="2:13">
      <c r="B223" s="28" t="s">
        <v>123</v>
      </c>
      <c r="C223" s="28">
        <v>56</v>
      </c>
      <c r="D223" s="30" t="s">
        <v>118</v>
      </c>
      <c r="E223" s="31" t="s">
        <v>11</v>
      </c>
      <c r="F223" s="28" t="s">
        <v>440</v>
      </c>
      <c r="G223" s="28">
        <v>8</v>
      </c>
      <c r="H223" s="28" t="s">
        <v>156</v>
      </c>
      <c r="I223" s="34"/>
      <c r="J223" s="34"/>
      <c r="K223" s="34"/>
      <c r="L223" s="34"/>
      <c r="M223" s="34"/>
    </row>
    <row r="224" spans="2:13">
      <c r="B224" s="28" t="s">
        <v>123</v>
      </c>
      <c r="C224" s="28">
        <v>56</v>
      </c>
      <c r="D224" s="30" t="s">
        <v>118</v>
      </c>
      <c r="E224" s="31" t="s">
        <v>11</v>
      </c>
      <c r="F224" s="28" t="s">
        <v>440</v>
      </c>
      <c r="G224" s="28">
        <v>9</v>
      </c>
      <c r="H224" s="28" t="s">
        <v>156</v>
      </c>
      <c r="I224" s="34"/>
      <c r="J224" s="34"/>
      <c r="K224" s="34"/>
      <c r="L224" s="34"/>
      <c r="M224" s="34"/>
    </row>
    <row r="225" spans="2:13">
      <c r="B225" s="28" t="s">
        <v>123</v>
      </c>
      <c r="C225" s="28">
        <v>57</v>
      </c>
      <c r="D225" s="30" t="s">
        <v>118</v>
      </c>
      <c r="E225" s="31" t="s">
        <v>11</v>
      </c>
      <c r="F225" s="28" t="s">
        <v>442</v>
      </c>
      <c r="G225" s="28">
        <v>1</v>
      </c>
      <c r="H225" s="28" t="s">
        <v>441</v>
      </c>
      <c r="I225" s="39">
        <v>44085</v>
      </c>
      <c r="J225" s="34" t="s">
        <v>449</v>
      </c>
      <c r="K225" s="34"/>
      <c r="L225" s="34"/>
      <c r="M225" s="34"/>
    </row>
    <row r="226" spans="2:13">
      <c r="B226" s="28" t="s">
        <v>123</v>
      </c>
      <c r="C226" s="28">
        <v>57</v>
      </c>
      <c r="D226" s="30" t="s">
        <v>118</v>
      </c>
      <c r="E226" s="31" t="s">
        <v>11</v>
      </c>
      <c r="F226" s="28" t="s">
        <v>442</v>
      </c>
      <c r="G226" s="28">
        <v>2</v>
      </c>
      <c r="H226" s="28" t="s">
        <v>359</v>
      </c>
      <c r="I226" s="39">
        <v>44085</v>
      </c>
      <c r="J226" s="34" t="s">
        <v>450</v>
      </c>
      <c r="K226" s="34"/>
      <c r="L226" s="34"/>
      <c r="M226" s="34"/>
    </row>
    <row r="227" spans="2:13">
      <c r="B227" s="28" t="s">
        <v>123</v>
      </c>
      <c r="C227" s="28">
        <v>57</v>
      </c>
      <c r="D227" s="30" t="s">
        <v>118</v>
      </c>
      <c r="E227" s="31" t="s">
        <v>11</v>
      </c>
      <c r="F227" s="28" t="s">
        <v>442</v>
      </c>
      <c r="G227" s="28">
        <v>3</v>
      </c>
      <c r="H227" s="28" t="s">
        <v>359</v>
      </c>
      <c r="I227" s="39">
        <v>44085</v>
      </c>
      <c r="J227" s="34" t="s">
        <v>450</v>
      </c>
      <c r="K227" s="34"/>
      <c r="L227" s="34"/>
      <c r="M227" s="34"/>
    </row>
    <row r="228" spans="2:13">
      <c r="B228" s="28" t="s">
        <v>123</v>
      </c>
      <c r="C228" s="28">
        <v>57</v>
      </c>
      <c r="D228" s="30" t="s">
        <v>118</v>
      </c>
      <c r="E228" s="31" t="s">
        <v>11</v>
      </c>
      <c r="F228" s="28" t="s">
        <v>442</v>
      </c>
      <c r="G228" s="28">
        <v>4</v>
      </c>
      <c r="H228" s="28" t="s">
        <v>145</v>
      </c>
      <c r="I228" s="39">
        <v>44085</v>
      </c>
      <c r="J228" s="34" t="s">
        <v>450</v>
      </c>
      <c r="K228" s="34"/>
      <c r="L228" s="34"/>
      <c r="M228" s="34"/>
    </row>
    <row r="229" spans="2:13">
      <c r="B229" s="28" t="s">
        <v>123</v>
      </c>
      <c r="C229" s="28">
        <v>57</v>
      </c>
      <c r="D229" s="30" t="s">
        <v>118</v>
      </c>
      <c r="E229" s="31" t="s">
        <v>11</v>
      </c>
      <c r="F229" s="28" t="s">
        <v>442</v>
      </c>
      <c r="G229" s="28">
        <v>5</v>
      </c>
      <c r="H229" s="28" t="s">
        <v>145</v>
      </c>
      <c r="I229" s="39">
        <v>44085</v>
      </c>
      <c r="J229" s="34" t="s">
        <v>450</v>
      </c>
      <c r="K229" s="34"/>
      <c r="L229" s="34"/>
      <c r="M229" s="34"/>
    </row>
    <row r="230" spans="2:13">
      <c r="B230" s="28" t="s">
        <v>123</v>
      </c>
      <c r="C230" s="28">
        <v>57</v>
      </c>
      <c r="D230" s="30" t="s">
        <v>118</v>
      </c>
      <c r="E230" s="31" t="s">
        <v>11</v>
      </c>
      <c r="F230" s="28" t="s">
        <v>442</v>
      </c>
      <c r="G230" s="28">
        <v>6</v>
      </c>
      <c r="H230" s="28" t="s">
        <v>441</v>
      </c>
      <c r="I230" s="39">
        <v>44085</v>
      </c>
      <c r="J230" s="34" t="s">
        <v>450</v>
      </c>
      <c r="K230" s="34"/>
      <c r="L230" s="34"/>
      <c r="M230" s="34"/>
    </row>
    <row r="231" spans="2:13">
      <c r="B231" s="28" t="s">
        <v>123</v>
      </c>
      <c r="C231" s="28">
        <v>57</v>
      </c>
      <c r="D231" s="30" t="s">
        <v>118</v>
      </c>
      <c r="E231" s="31" t="s">
        <v>11</v>
      </c>
      <c r="F231" s="28" t="s">
        <v>442</v>
      </c>
      <c r="G231" s="28">
        <v>7</v>
      </c>
      <c r="H231" s="28" t="s">
        <v>359</v>
      </c>
      <c r="I231" s="39">
        <v>44085</v>
      </c>
      <c r="J231" s="34" t="s">
        <v>449</v>
      </c>
      <c r="K231" s="34"/>
      <c r="L231" s="34"/>
      <c r="M231" s="34"/>
    </row>
    <row r="232" spans="2:13">
      <c r="B232" s="28" t="s">
        <v>131</v>
      </c>
      <c r="C232" s="28">
        <v>58</v>
      </c>
      <c r="D232" s="30" t="s">
        <v>118</v>
      </c>
      <c r="E232" s="31" t="s">
        <v>11</v>
      </c>
      <c r="F232" s="28" t="s">
        <v>439</v>
      </c>
      <c r="G232" s="28">
        <v>1</v>
      </c>
      <c r="H232" s="28" t="s">
        <v>156</v>
      </c>
      <c r="I232" s="39">
        <v>44085</v>
      </c>
      <c r="J232" s="34" t="s">
        <v>450</v>
      </c>
      <c r="K232" s="34"/>
      <c r="L232" s="34"/>
      <c r="M232" s="34"/>
    </row>
    <row r="233" spans="2:13">
      <c r="B233" s="28" t="s">
        <v>131</v>
      </c>
      <c r="C233" s="28">
        <v>58</v>
      </c>
      <c r="D233" s="30" t="s">
        <v>118</v>
      </c>
      <c r="E233" s="31" t="s">
        <v>11</v>
      </c>
      <c r="F233" s="28" t="s">
        <v>439</v>
      </c>
      <c r="G233" s="28">
        <v>2</v>
      </c>
      <c r="H233" s="28" t="s">
        <v>145</v>
      </c>
      <c r="I233" s="39">
        <v>44085</v>
      </c>
      <c r="J233" s="34" t="s">
        <v>450</v>
      </c>
      <c r="K233" s="34"/>
      <c r="L233" s="34"/>
      <c r="M233" s="34"/>
    </row>
    <row r="234" spans="2:13">
      <c r="B234" s="28" t="s">
        <v>131</v>
      </c>
      <c r="C234" s="28">
        <v>58</v>
      </c>
      <c r="D234" s="30" t="s">
        <v>118</v>
      </c>
      <c r="E234" s="31" t="s">
        <v>11</v>
      </c>
      <c r="F234" s="28" t="s">
        <v>439</v>
      </c>
      <c r="G234" s="28">
        <v>3</v>
      </c>
      <c r="H234" s="28" t="s">
        <v>359</v>
      </c>
      <c r="I234" s="39">
        <v>44085</v>
      </c>
      <c r="J234" s="34" t="s">
        <v>450</v>
      </c>
      <c r="K234" s="34"/>
      <c r="L234" s="34"/>
      <c r="M234" s="34"/>
    </row>
    <row r="235" spans="2:13">
      <c r="B235" s="28" t="s">
        <v>131</v>
      </c>
      <c r="C235" s="28">
        <v>58</v>
      </c>
      <c r="D235" s="30" t="s">
        <v>118</v>
      </c>
      <c r="E235" s="31" t="s">
        <v>11</v>
      </c>
      <c r="F235" s="28" t="s">
        <v>439</v>
      </c>
      <c r="G235" s="28">
        <v>4</v>
      </c>
      <c r="H235" s="28" t="s">
        <v>145</v>
      </c>
      <c r="I235" s="39">
        <v>44085</v>
      </c>
      <c r="J235" s="34" t="s">
        <v>450</v>
      </c>
      <c r="K235" s="34"/>
      <c r="L235" s="34"/>
      <c r="M235" s="34"/>
    </row>
    <row r="236" spans="2:13">
      <c r="B236" s="28" t="s">
        <v>131</v>
      </c>
      <c r="C236" s="28">
        <v>58</v>
      </c>
      <c r="D236" s="30" t="s">
        <v>118</v>
      </c>
      <c r="E236" s="31" t="s">
        <v>11</v>
      </c>
      <c r="F236" s="28" t="s">
        <v>439</v>
      </c>
      <c r="G236" s="28">
        <v>5</v>
      </c>
      <c r="H236" s="28" t="s">
        <v>441</v>
      </c>
      <c r="I236" s="39">
        <v>44085</v>
      </c>
      <c r="J236" s="34" t="s">
        <v>450</v>
      </c>
      <c r="K236" s="34"/>
      <c r="L236" s="34"/>
      <c r="M236" s="34"/>
    </row>
    <row r="237" spans="2:13">
      <c r="B237" s="28" t="s">
        <v>131</v>
      </c>
      <c r="C237" s="28">
        <v>58</v>
      </c>
      <c r="D237" s="30" t="s">
        <v>118</v>
      </c>
      <c r="E237" s="31" t="s">
        <v>11</v>
      </c>
      <c r="F237" s="28" t="s">
        <v>439</v>
      </c>
      <c r="G237" s="28">
        <v>6</v>
      </c>
      <c r="H237" s="28" t="s">
        <v>145</v>
      </c>
      <c r="I237" s="39">
        <v>44085</v>
      </c>
      <c r="J237" s="34" t="s">
        <v>450</v>
      </c>
      <c r="K237" s="34"/>
      <c r="L237" s="34"/>
      <c r="M237" s="34"/>
    </row>
    <row r="238" spans="2:13">
      <c r="B238" s="28" t="s">
        <v>131</v>
      </c>
      <c r="C238" s="28">
        <v>58</v>
      </c>
      <c r="D238" s="30" t="s">
        <v>118</v>
      </c>
      <c r="E238" s="31" t="s">
        <v>11</v>
      </c>
      <c r="F238" s="28" t="s">
        <v>439</v>
      </c>
      <c r="G238" s="28">
        <v>7</v>
      </c>
      <c r="H238" s="28" t="s">
        <v>145</v>
      </c>
      <c r="I238" s="39">
        <v>44085</v>
      </c>
      <c r="J238" s="34" t="s">
        <v>449</v>
      </c>
      <c r="K238" s="34"/>
      <c r="L238" s="34"/>
      <c r="M238" s="34"/>
    </row>
    <row r="239" spans="2:13">
      <c r="B239" s="28" t="s">
        <v>135</v>
      </c>
      <c r="C239" s="28">
        <v>59</v>
      </c>
      <c r="D239" s="30" t="s">
        <v>118</v>
      </c>
      <c r="E239" s="31" t="s">
        <v>11</v>
      </c>
      <c r="F239" s="28" t="s">
        <v>440</v>
      </c>
      <c r="G239" s="28">
        <v>1</v>
      </c>
      <c r="H239" s="28" t="s">
        <v>441</v>
      </c>
      <c r="I239" s="34"/>
      <c r="J239" s="34"/>
      <c r="K239" s="34"/>
      <c r="L239" s="34"/>
      <c r="M239" s="34"/>
    </row>
    <row r="240" spans="2:13">
      <c r="B240" s="28" t="s">
        <v>135</v>
      </c>
      <c r="C240" s="28">
        <v>59</v>
      </c>
      <c r="D240" s="30" t="s">
        <v>118</v>
      </c>
      <c r="E240" s="31" t="s">
        <v>11</v>
      </c>
      <c r="F240" s="28" t="s">
        <v>440</v>
      </c>
      <c r="G240" s="28">
        <v>2</v>
      </c>
      <c r="H240" s="28" t="s">
        <v>441</v>
      </c>
      <c r="I240" s="34"/>
      <c r="J240" s="34"/>
      <c r="K240" s="34"/>
      <c r="L240" s="34"/>
      <c r="M240" s="34"/>
    </row>
    <row r="241" spans="2:13">
      <c r="B241" s="28" t="s">
        <v>135</v>
      </c>
      <c r="C241" s="28">
        <v>59</v>
      </c>
      <c r="D241" s="30" t="s">
        <v>118</v>
      </c>
      <c r="E241" s="31" t="s">
        <v>11</v>
      </c>
      <c r="F241" s="28" t="s">
        <v>440</v>
      </c>
      <c r="G241" s="28">
        <v>3</v>
      </c>
      <c r="H241" s="28" t="s">
        <v>441</v>
      </c>
      <c r="I241" s="34"/>
      <c r="J241" s="34"/>
      <c r="K241" s="34"/>
      <c r="L241" s="34"/>
      <c r="M241" s="34"/>
    </row>
    <row r="242" spans="2:13">
      <c r="B242" s="28" t="s">
        <v>135</v>
      </c>
      <c r="C242" s="28">
        <v>59</v>
      </c>
      <c r="D242" s="30" t="s">
        <v>118</v>
      </c>
      <c r="E242" s="31" t="s">
        <v>11</v>
      </c>
      <c r="F242" s="28" t="s">
        <v>440</v>
      </c>
      <c r="G242" s="28">
        <v>4</v>
      </c>
      <c r="H242" s="28" t="s">
        <v>359</v>
      </c>
      <c r="I242" s="34"/>
      <c r="J242" s="34"/>
      <c r="K242" s="34"/>
      <c r="L242" s="34"/>
      <c r="M242" s="34"/>
    </row>
    <row r="243" spans="2:13">
      <c r="B243" s="28" t="s">
        <v>135</v>
      </c>
      <c r="C243" s="28">
        <v>59</v>
      </c>
      <c r="D243" s="30" t="s">
        <v>118</v>
      </c>
      <c r="E243" s="31" t="s">
        <v>11</v>
      </c>
      <c r="F243" s="28" t="s">
        <v>440</v>
      </c>
      <c r="G243" s="28">
        <v>5</v>
      </c>
      <c r="H243" s="28" t="s">
        <v>359</v>
      </c>
      <c r="I243" s="34"/>
      <c r="J243" s="34"/>
      <c r="K243" s="34"/>
      <c r="L243" s="34"/>
      <c r="M243" s="34"/>
    </row>
    <row r="244" spans="2:13">
      <c r="B244" s="28" t="s">
        <v>135</v>
      </c>
      <c r="C244" s="28">
        <v>59</v>
      </c>
      <c r="D244" s="30" t="s">
        <v>118</v>
      </c>
      <c r="E244" s="31" t="s">
        <v>11</v>
      </c>
      <c r="F244" s="28" t="s">
        <v>440</v>
      </c>
      <c r="G244" s="28">
        <v>6</v>
      </c>
      <c r="H244" s="28" t="s">
        <v>441</v>
      </c>
      <c r="I244" s="34"/>
      <c r="J244" s="34"/>
      <c r="K244" s="34"/>
      <c r="L244" s="34"/>
      <c r="M244" s="34"/>
    </row>
    <row r="245" spans="2:13">
      <c r="B245" s="28" t="s">
        <v>128</v>
      </c>
      <c r="C245" s="28">
        <v>63</v>
      </c>
      <c r="D245" s="30" t="s">
        <v>118</v>
      </c>
      <c r="E245" s="31" t="s">
        <v>11</v>
      </c>
      <c r="F245" s="28" t="s">
        <v>439</v>
      </c>
      <c r="G245" s="28">
        <v>1</v>
      </c>
      <c r="H245" s="28" t="s">
        <v>156</v>
      </c>
      <c r="I245" s="39">
        <v>44086</v>
      </c>
      <c r="J245" s="34" t="s">
        <v>450</v>
      </c>
      <c r="K245" s="34"/>
      <c r="L245" s="34"/>
      <c r="M245" s="34"/>
    </row>
    <row r="246" spans="2:13">
      <c r="B246" s="28" t="s">
        <v>128</v>
      </c>
      <c r="C246" s="28">
        <v>63</v>
      </c>
      <c r="D246" s="30" t="s">
        <v>118</v>
      </c>
      <c r="E246" s="31" t="s">
        <v>11</v>
      </c>
      <c r="F246" s="28" t="s">
        <v>439</v>
      </c>
      <c r="G246" s="28">
        <v>2</v>
      </c>
      <c r="H246" s="28" t="s">
        <v>145</v>
      </c>
      <c r="I246" s="39">
        <v>44086</v>
      </c>
      <c r="J246" s="34" t="s">
        <v>450</v>
      </c>
      <c r="K246" s="34"/>
      <c r="L246" s="34"/>
      <c r="M246" s="34"/>
    </row>
    <row r="247" spans="2:13">
      <c r="B247" s="28" t="s">
        <v>128</v>
      </c>
      <c r="C247" s="28">
        <v>63</v>
      </c>
      <c r="D247" s="30" t="s">
        <v>118</v>
      </c>
      <c r="E247" s="31" t="s">
        <v>11</v>
      </c>
      <c r="F247" s="28" t="s">
        <v>439</v>
      </c>
      <c r="G247" s="28">
        <v>3</v>
      </c>
      <c r="H247" s="28" t="s">
        <v>359</v>
      </c>
      <c r="I247" s="39">
        <v>44086</v>
      </c>
      <c r="J247" s="34" t="s">
        <v>450</v>
      </c>
      <c r="K247" s="34"/>
      <c r="L247" s="34"/>
      <c r="M247" s="34"/>
    </row>
    <row r="248" spans="2:13">
      <c r="B248" s="28" t="s">
        <v>128</v>
      </c>
      <c r="C248" s="28">
        <v>63</v>
      </c>
      <c r="D248" s="30" t="s">
        <v>118</v>
      </c>
      <c r="E248" s="31" t="s">
        <v>11</v>
      </c>
      <c r="F248" s="28" t="s">
        <v>439</v>
      </c>
      <c r="G248" s="28">
        <v>4</v>
      </c>
      <c r="H248" s="28" t="s">
        <v>156</v>
      </c>
      <c r="I248" s="39">
        <v>44086</v>
      </c>
      <c r="J248" s="34" t="s">
        <v>450</v>
      </c>
      <c r="K248" s="34"/>
      <c r="L248" s="34"/>
      <c r="M248" s="34"/>
    </row>
    <row r="249" spans="2:13">
      <c r="B249" s="28" t="s">
        <v>128</v>
      </c>
      <c r="C249" s="28">
        <v>63</v>
      </c>
      <c r="D249" s="30" t="s">
        <v>118</v>
      </c>
      <c r="E249" s="31" t="s">
        <v>11</v>
      </c>
      <c r="F249" s="28" t="s">
        <v>439</v>
      </c>
      <c r="G249" s="28">
        <v>5</v>
      </c>
      <c r="H249" s="28" t="s">
        <v>156</v>
      </c>
      <c r="I249" s="39">
        <v>44086</v>
      </c>
      <c r="J249" s="34" t="s">
        <v>450</v>
      </c>
      <c r="K249" s="34"/>
      <c r="L249" s="34"/>
      <c r="M249" s="34"/>
    </row>
    <row r="250" spans="2:13">
      <c r="B250" s="28" t="s">
        <v>128</v>
      </c>
      <c r="C250" s="28">
        <v>63</v>
      </c>
      <c r="D250" s="30" t="s">
        <v>118</v>
      </c>
      <c r="E250" s="31" t="s">
        <v>11</v>
      </c>
      <c r="F250" s="28" t="s">
        <v>439</v>
      </c>
      <c r="G250" s="28">
        <v>6</v>
      </c>
      <c r="H250" s="28" t="s">
        <v>156</v>
      </c>
      <c r="I250" s="39">
        <v>44086</v>
      </c>
      <c r="J250" s="34" t="s">
        <v>450</v>
      </c>
      <c r="K250" s="34"/>
      <c r="L250" s="34"/>
      <c r="M250" s="34"/>
    </row>
    <row r="251" spans="2:13">
      <c r="B251" s="28" t="s">
        <v>128</v>
      </c>
      <c r="C251" s="28">
        <v>64</v>
      </c>
      <c r="D251" s="30" t="s">
        <v>118</v>
      </c>
      <c r="E251" s="31" t="s">
        <v>11</v>
      </c>
      <c r="F251" s="28" t="s">
        <v>440</v>
      </c>
      <c r="G251" s="28">
        <v>1</v>
      </c>
      <c r="H251" s="28" t="s">
        <v>156</v>
      </c>
      <c r="I251" s="39">
        <v>44086</v>
      </c>
      <c r="J251" s="34" t="s">
        <v>450</v>
      </c>
      <c r="K251" s="34"/>
      <c r="L251" s="34"/>
      <c r="M251" s="34"/>
    </row>
    <row r="252" spans="2:13">
      <c r="B252" s="28" t="s">
        <v>128</v>
      </c>
      <c r="C252" s="28">
        <v>64</v>
      </c>
      <c r="D252" s="30" t="s">
        <v>118</v>
      </c>
      <c r="E252" s="31" t="s">
        <v>11</v>
      </c>
      <c r="F252" s="28" t="s">
        <v>440</v>
      </c>
      <c r="G252" s="28">
        <v>2</v>
      </c>
      <c r="H252" s="28" t="s">
        <v>156</v>
      </c>
      <c r="I252" s="39">
        <v>44086</v>
      </c>
      <c r="J252" s="34" t="s">
        <v>450</v>
      </c>
      <c r="K252" s="34"/>
      <c r="L252" s="34"/>
      <c r="M252" s="34"/>
    </row>
    <row r="253" spans="2:13">
      <c r="B253" s="28" t="s">
        <v>128</v>
      </c>
      <c r="C253" s="28">
        <v>64</v>
      </c>
      <c r="D253" s="30" t="s">
        <v>118</v>
      </c>
      <c r="E253" s="31" t="s">
        <v>11</v>
      </c>
      <c r="F253" s="28" t="s">
        <v>440</v>
      </c>
      <c r="G253" s="28">
        <v>3</v>
      </c>
      <c r="H253" s="28" t="s">
        <v>156</v>
      </c>
      <c r="I253" s="39">
        <v>44086</v>
      </c>
      <c r="J253" s="34" t="s">
        <v>450</v>
      </c>
      <c r="K253" s="34"/>
      <c r="L253" s="34"/>
      <c r="M253" s="34"/>
    </row>
    <row r="254" spans="2:13">
      <c r="B254" s="28" t="s">
        <v>128</v>
      </c>
      <c r="C254" s="28">
        <v>64</v>
      </c>
      <c r="D254" s="30" t="s">
        <v>118</v>
      </c>
      <c r="E254" s="31" t="s">
        <v>11</v>
      </c>
      <c r="F254" s="28" t="s">
        <v>440</v>
      </c>
      <c r="G254" s="28">
        <v>4</v>
      </c>
      <c r="H254" s="28" t="s">
        <v>156</v>
      </c>
      <c r="I254" s="39">
        <v>44086</v>
      </c>
      <c r="J254" s="34" t="s">
        <v>450</v>
      </c>
      <c r="K254" s="34"/>
      <c r="L254" s="34"/>
      <c r="M254" s="34"/>
    </row>
    <row r="255" spans="2:13">
      <c r="B255" s="28" t="s">
        <v>128</v>
      </c>
      <c r="C255" s="28">
        <v>64</v>
      </c>
      <c r="D255" s="30" t="s">
        <v>118</v>
      </c>
      <c r="E255" s="31" t="s">
        <v>11</v>
      </c>
      <c r="F255" s="28" t="s">
        <v>440</v>
      </c>
      <c r="G255" s="28">
        <v>5</v>
      </c>
      <c r="H255" s="28" t="s">
        <v>156</v>
      </c>
      <c r="I255" s="39">
        <v>44086</v>
      </c>
      <c r="J255" s="34" t="s">
        <v>450</v>
      </c>
      <c r="K255" s="34"/>
      <c r="L255" s="34"/>
      <c r="M255" s="34"/>
    </row>
    <row r="256" spans="2:13">
      <c r="B256" s="28" t="s">
        <v>128</v>
      </c>
      <c r="C256" s="28">
        <v>65</v>
      </c>
      <c r="D256" s="30" t="s">
        <v>118</v>
      </c>
      <c r="E256" s="31" t="s">
        <v>11</v>
      </c>
      <c r="F256" s="28" t="s">
        <v>440</v>
      </c>
      <c r="G256" s="28">
        <v>1</v>
      </c>
      <c r="H256" s="28" t="s">
        <v>156</v>
      </c>
      <c r="I256" s="39">
        <v>44086</v>
      </c>
      <c r="J256" s="34" t="s">
        <v>450</v>
      </c>
      <c r="K256" s="34"/>
      <c r="L256" s="34"/>
      <c r="M256" s="34"/>
    </row>
    <row r="257" spans="2:13">
      <c r="B257" s="28" t="s">
        <v>128</v>
      </c>
      <c r="C257" s="28">
        <v>65</v>
      </c>
      <c r="D257" s="30" t="s">
        <v>118</v>
      </c>
      <c r="E257" s="31" t="s">
        <v>11</v>
      </c>
      <c r="F257" s="28" t="s">
        <v>440</v>
      </c>
      <c r="G257" s="28">
        <v>2</v>
      </c>
      <c r="H257" s="28" t="s">
        <v>145</v>
      </c>
      <c r="I257" s="39">
        <v>44086</v>
      </c>
      <c r="J257" s="34" t="s">
        <v>450</v>
      </c>
      <c r="K257" s="34"/>
      <c r="L257" s="34"/>
      <c r="M257" s="34"/>
    </row>
    <row r="258" spans="2:13">
      <c r="B258" s="28" t="s">
        <v>128</v>
      </c>
      <c r="C258" s="28">
        <v>65</v>
      </c>
      <c r="D258" s="30" t="s">
        <v>118</v>
      </c>
      <c r="E258" s="31" t="s">
        <v>11</v>
      </c>
      <c r="F258" s="28" t="s">
        <v>440</v>
      </c>
      <c r="G258" s="28">
        <v>3</v>
      </c>
      <c r="H258" s="28" t="s">
        <v>156</v>
      </c>
      <c r="I258" s="39">
        <v>44086</v>
      </c>
      <c r="J258" s="34" t="s">
        <v>449</v>
      </c>
      <c r="K258" s="34"/>
      <c r="L258" s="34"/>
      <c r="M258" s="34"/>
    </row>
    <row r="259" spans="2:13">
      <c r="B259" s="28" t="s">
        <v>128</v>
      </c>
      <c r="C259" s="28">
        <v>66</v>
      </c>
      <c r="D259" s="30" t="s">
        <v>118</v>
      </c>
      <c r="E259" s="31" t="s">
        <v>11</v>
      </c>
      <c r="F259" s="28" t="s">
        <v>440</v>
      </c>
      <c r="G259" s="28">
        <v>1</v>
      </c>
      <c r="H259" s="28" t="s">
        <v>359</v>
      </c>
      <c r="I259" s="39">
        <v>44093</v>
      </c>
      <c r="J259" s="34" t="s">
        <v>449</v>
      </c>
      <c r="K259" s="34"/>
      <c r="L259" s="34"/>
      <c r="M259" s="34"/>
    </row>
    <row r="260" spans="2:13">
      <c r="B260" s="28" t="s">
        <v>128</v>
      </c>
      <c r="C260" s="28">
        <v>66</v>
      </c>
      <c r="D260" s="30" t="s">
        <v>118</v>
      </c>
      <c r="E260" s="31" t="s">
        <v>11</v>
      </c>
      <c r="F260" s="28" t="s">
        <v>440</v>
      </c>
      <c r="G260" s="28">
        <v>2</v>
      </c>
      <c r="H260" s="28" t="s">
        <v>359</v>
      </c>
      <c r="I260" s="39">
        <v>44093</v>
      </c>
      <c r="J260" s="34" t="s">
        <v>450</v>
      </c>
      <c r="K260" s="34"/>
      <c r="L260" s="34"/>
      <c r="M260" s="34"/>
    </row>
    <row r="261" spans="2:13">
      <c r="B261" s="28" t="s">
        <v>128</v>
      </c>
      <c r="C261" s="28">
        <v>66</v>
      </c>
      <c r="D261" s="30" t="s">
        <v>118</v>
      </c>
      <c r="E261" s="31" t="s">
        <v>11</v>
      </c>
      <c r="F261" s="28" t="s">
        <v>440</v>
      </c>
      <c r="G261" s="28">
        <v>3</v>
      </c>
      <c r="H261" s="28" t="s">
        <v>145</v>
      </c>
      <c r="I261" s="39">
        <v>44093</v>
      </c>
      <c r="J261" s="34" t="s">
        <v>450</v>
      </c>
      <c r="K261" s="34"/>
      <c r="L261" s="34"/>
      <c r="M261" s="34"/>
    </row>
    <row r="262" spans="2:13">
      <c r="B262" s="28" t="s">
        <v>128</v>
      </c>
      <c r="C262" s="28">
        <v>66</v>
      </c>
      <c r="D262" s="30" t="s">
        <v>118</v>
      </c>
      <c r="E262" s="31" t="s">
        <v>11</v>
      </c>
      <c r="F262" s="28" t="s">
        <v>440</v>
      </c>
      <c r="G262" s="28">
        <v>4</v>
      </c>
      <c r="H262" s="28" t="s">
        <v>145</v>
      </c>
      <c r="I262" s="39">
        <v>44093</v>
      </c>
      <c r="J262" s="34" t="s">
        <v>450</v>
      </c>
      <c r="K262" s="34"/>
      <c r="L262" s="34"/>
      <c r="M262" s="34"/>
    </row>
    <row r="263" spans="2:13">
      <c r="B263" s="28" t="s">
        <v>128</v>
      </c>
      <c r="C263" s="28">
        <v>66</v>
      </c>
      <c r="D263" s="30" t="s">
        <v>118</v>
      </c>
      <c r="E263" s="31" t="s">
        <v>11</v>
      </c>
      <c r="F263" s="28" t="s">
        <v>440</v>
      </c>
      <c r="G263" s="28">
        <v>5</v>
      </c>
      <c r="H263" s="28" t="s">
        <v>145</v>
      </c>
      <c r="I263" s="39">
        <v>44093</v>
      </c>
      <c r="J263" s="34" t="s">
        <v>450</v>
      </c>
      <c r="K263" s="34"/>
      <c r="L263" s="34"/>
      <c r="M263" s="34"/>
    </row>
    <row r="264" spans="2:13">
      <c r="B264" s="28" t="s">
        <v>128</v>
      </c>
      <c r="C264" s="28">
        <v>66</v>
      </c>
      <c r="D264" s="30" t="s">
        <v>118</v>
      </c>
      <c r="E264" s="31" t="s">
        <v>11</v>
      </c>
      <c r="F264" s="28" t="s">
        <v>440</v>
      </c>
      <c r="G264" s="28">
        <v>6</v>
      </c>
      <c r="H264" s="28" t="s">
        <v>145</v>
      </c>
      <c r="I264" s="39">
        <v>44093</v>
      </c>
      <c r="J264" s="34" t="s">
        <v>450</v>
      </c>
      <c r="K264" s="34"/>
      <c r="L264" s="34"/>
      <c r="M264" s="34"/>
    </row>
    <row r="265" spans="2:13">
      <c r="B265" s="28" t="s">
        <v>128</v>
      </c>
      <c r="C265" s="28">
        <v>67</v>
      </c>
      <c r="D265" s="30" t="s">
        <v>118</v>
      </c>
      <c r="E265" s="31" t="s">
        <v>11</v>
      </c>
      <c r="F265" s="28" t="s">
        <v>442</v>
      </c>
      <c r="G265" s="28">
        <v>1</v>
      </c>
      <c r="H265" s="28" t="s">
        <v>441</v>
      </c>
      <c r="I265" s="39">
        <v>44093</v>
      </c>
      <c r="J265" s="34" t="s">
        <v>449</v>
      </c>
      <c r="K265" s="34"/>
      <c r="L265" s="34"/>
      <c r="M265" s="34"/>
    </row>
    <row r="266" spans="2:13">
      <c r="B266" s="28" t="s">
        <v>128</v>
      </c>
      <c r="C266" s="28">
        <v>67</v>
      </c>
      <c r="D266" s="30" t="s">
        <v>118</v>
      </c>
      <c r="E266" s="31" t="s">
        <v>11</v>
      </c>
      <c r="F266" s="28" t="s">
        <v>442</v>
      </c>
      <c r="G266" s="28">
        <v>2</v>
      </c>
      <c r="H266" s="28" t="s">
        <v>145</v>
      </c>
      <c r="I266" s="39">
        <v>44093</v>
      </c>
      <c r="J266" s="34" t="s">
        <v>450</v>
      </c>
      <c r="K266" s="34"/>
      <c r="L266" s="34"/>
      <c r="M266" s="34"/>
    </row>
    <row r="267" spans="2:13">
      <c r="B267" s="28" t="s">
        <v>128</v>
      </c>
      <c r="C267" s="28">
        <v>67</v>
      </c>
      <c r="D267" s="30" t="s">
        <v>118</v>
      </c>
      <c r="E267" s="31" t="s">
        <v>11</v>
      </c>
      <c r="F267" s="28" t="s">
        <v>442</v>
      </c>
      <c r="G267" s="28">
        <v>3</v>
      </c>
      <c r="H267" s="28" t="s">
        <v>441</v>
      </c>
      <c r="I267" s="39">
        <v>44093</v>
      </c>
      <c r="J267" s="34" t="s">
        <v>449</v>
      </c>
      <c r="K267" s="34"/>
      <c r="L267" s="34"/>
      <c r="M267" s="34"/>
    </row>
    <row r="268" spans="2:13">
      <c r="B268" s="28" t="s">
        <v>128</v>
      </c>
      <c r="C268" s="28">
        <v>67</v>
      </c>
      <c r="D268" s="30" t="s">
        <v>118</v>
      </c>
      <c r="E268" s="31" t="s">
        <v>11</v>
      </c>
      <c r="F268" s="28" t="s">
        <v>442</v>
      </c>
      <c r="G268" s="28">
        <v>4</v>
      </c>
      <c r="H268" s="28" t="s">
        <v>359</v>
      </c>
      <c r="I268" s="39">
        <v>44093</v>
      </c>
      <c r="J268" s="34" t="s">
        <v>450</v>
      </c>
      <c r="K268" s="34"/>
      <c r="L268" s="34"/>
      <c r="M268" s="34"/>
    </row>
    <row r="269" spans="2:13">
      <c r="B269" s="28" t="s">
        <v>128</v>
      </c>
      <c r="C269" s="28">
        <v>70</v>
      </c>
      <c r="D269" s="30" t="s">
        <v>118</v>
      </c>
      <c r="E269" s="31" t="s">
        <v>11</v>
      </c>
      <c r="F269" s="28" t="s">
        <v>442</v>
      </c>
      <c r="G269" s="28">
        <v>1</v>
      </c>
      <c r="H269" s="28" t="s">
        <v>145</v>
      </c>
      <c r="I269" s="39">
        <v>44093</v>
      </c>
      <c r="J269" s="34" t="s">
        <v>450</v>
      </c>
      <c r="K269" s="34"/>
      <c r="L269" s="34"/>
      <c r="M269" s="34"/>
    </row>
    <row r="270" spans="2:13">
      <c r="B270" s="28" t="s">
        <v>128</v>
      </c>
      <c r="C270" s="28">
        <v>70</v>
      </c>
      <c r="D270" s="30" t="s">
        <v>118</v>
      </c>
      <c r="E270" s="31" t="s">
        <v>11</v>
      </c>
      <c r="F270" s="28" t="s">
        <v>442</v>
      </c>
      <c r="G270" s="28">
        <v>2</v>
      </c>
      <c r="H270" s="28" t="s">
        <v>156</v>
      </c>
      <c r="I270" s="39">
        <v>44093</v>
      </c>
      <c r="J270" s="34" t="s">
        <v>450</v>
      </c>
      <c r="K270" s="34"/>
      <c r="L270" s="34"/>
      <c r="M270" s="34"/>
    </row>
    <row r="271" spans="2:13">
      <c r="B271" s="28" t="s">
        <v>128</v>
      </c>
      <c r="C271" s="28">
        <v>70</v>
      </c>
      <c r="D271" s="30" t="s">
        <v>118</v>
      </c>
      <c r="E271" s="31" t="s">
        <v>11</v>
      </c>
      <c r="F271" s="28" t="s">
        <v>442</v>
      </c>
      <c r="G271" s="28">
        <v>3</v>
      </c>
      <c r="H271" s="28" t="s">
        <v>441</v>
      </c>
      <c r="I271" s="39">
        <v>44093</v>
      </c>
      <c r="J271" s="34" t="s">
        <v>450</v>
      </c>
      <c r="K271" s="34"/>
      <c r="L271" s="34"/>
      <c r="M271" s="34"/>
    </row>
    <row r="272" spans="2:13">
      <c r="B272" s="28" t="s">
        <v>128</v>
      </c>
      <c r="C272" s="28">
        <v>70</v>
      </c>
      <c r="D272" s="30" t="s">
        <v>118</v>
      </c>
      <c r="E272" s="31" t="s">
        <v>11</v>
      </c>
      <c r="F272" s="28" t="s">
        <v>442</v>
      </c>
      <c r="G272" s="28">
        <v>4</v>
      </c>
      <c r="H272" s="28" t="s">
        <v>156</v>
      </c>
      <c r="I272" s="39">
        <v>44093</v>
      </c>
      <c r="J272" s="34" t="s">
        <v>449</v>
      </c>
      <c r="K272" s="34"/>
      <c r="L272" s="34"/>
      <c r="M272" s="34"/>
    </row>
    <row r="273" spans="2:13">
      <c r="B273" s="28" t="s">
        <v>128</v>
      </c>
      <c r="C273" s="28">
        <v>70</v>
      </c>
      <c r="D273" s="30" t="s">
        <v>118</v>
      </c>
      <c r="E273" s="31" t="s">
        <v>11</v>
      </c>
      <c r="F273" s="28" t="s">
        <v>442</v>
      </c>
      <c r="G273" s="28">
        <v>5</v>
      </c>
      <c r="H273" s="28" t="s">
        <v>145</v>
      </c>
      <c r="I273" s="39">
        <v>44093</v>
      </c>
      <c r="J273" s="34" t="s">
        <v>450</v>
      </c>
      <c r="K273" s="34"/>
      <c r="L273" s="34"/>
      <c r="M273" s="34"/>
    </row>
    <row r="274" spans="2:13">
      <c r="B274" s="28" t="s">
        <v>128</v>
      </c>
      <c r="C274" s="28">
        <v>70</v>
      </c>
      <c r="D274" s="30" t="s">
        <v>118</v>
      </c>
      <c r="E274" s="31" t="s">
        <v>11</v>
      </c>
      <c r="F274" s="28" t="s">
        <v>442</v>
      </c>
      <c r="G274" s="28">
        <v>6</v>
      </c>
      <c r="H274" s="28" t="s">
        <v>145</v>
      </c>
      <c r="I274" s="39">
        <v>44093</v>
      </c>
      <c r="J274" s="34" t="s">
        <v>450</v>
      </c>
      <c r="K274" s="34"/>
      <c r="L274" s="34"/>
      <c r="M274" s="34"/>
    </row>
    <row r="275" spans="2:13">
      <c r="B275" s="28" t="s">
        <v>128</v>
      </c>
      <c r="C275" s="28">
        <v>71</v>
      </c>
      <c r="D275" s="30" t="s">
        <v>118</v>
      </c>
      <c r="E275" s="31" t="s">
        <v>11</v>
      </c>
      <c r="F275" s="28" t="s">
        <v>439</v>
      </c>
      <c r="G275" s="28">
        <v>1</v>
      </c>
      <c r="H275" s="28" t="s">
        <v>156</v>
      </c>
      <c r="I275" s="39">
        <v>44093</v>
      </c>
      <c r="J275" s="34" t="s">
        <v>450</v>
      </c>
      <c r="K275" s="34"/>
      <c r="L275" s="34"/>
      <c r="M275" s="34"/>
    </row>
    <row r="276" spans="2:13">
      <c r="B276" s="28" t="s">
        <v>128</v>
      </c>
      <c r="C276" s="28">
        <v>71</v>
      </c>
      <c r="D276" s="30" t="s">
        <v>118</v>
      </c>
      <c r="E276" s="31" t="s">
        <v>11</v>
      </c>
      <c r="F276" s="28" t="s">
        <v>439</v>
      </c>
      <c r="G276" s="28">
        <v>2</v>
      </c>
      <c r="H276" s="28" t="s">
        <v>145</v>
      </c>
      <c r="I276" s="39">
        <v>44093</v>
      </c>
      <c r="J276" s="34" t="s">
        <v>450</v>
      </c>
      <c r="K276" s="34"/>
      <c r="L276" s="34"/>
      <c r="M276" s="34"/>
    </row>
    <row r="277" spans="2:13">
      <c r="B277" s="28" t="s">
        <v>128</v>
      </c>
      <c r="C277" s="28">
        <v>71</v>
      </c>
      <c r="D277" s="30" t="s">
        <v>118</v>
      </c>
      <c r="E277" s="31" t="s">
        <v>11</v>
      </c>
      <c r="F277" s="28" t="s">
        <v>439</v>
      </c>
      <c r="G277" s="28">
        <v>3</v>
      </c>
      <c r="H277" s="28" t="s">
        <v>359</v>
      </c>
      <c r="I277" s="39">
        <v>44093</v>
      </c>
      <c r="J277" s="34" t="s">
        <v>450</v>
      </c>
      <c r="K277" s="34"/>
      <c r="L277" s="34"/>
      <c r="M277" s="34"/>
    </row>
    <row r="278" spans="2:13">
      <c r="B278" s="28" t="s">
        <v>128</v>
      </c>
      <c r="C278" s="28">
        <v>71</v>
      </c>
      <c r="D278" s="30" t="s">
        <v>118</v>
      </c>
      <c r="E278" s="31" t="s">
        <v>11</v>
      </c>
      <c r="F278" s="28" t="s">
        <v>439</v>
      </c>
      <c r="G278" s="28">
        <v>4</v>
      </c>
      <c r="H278" s="28" t="s">
        <v>145</v>
      </c>
      <c r="I278" s="39">
        <v>44093</v>
      </c>
      <c r="J278" s="34" t="s">
        <v>450</v>
      </c>
      <c r="K278" s="34"/>
      <c r="L278" s="34"/>
      <c r="M278" s="34"/>
    </row>
    <row r="279" spans="2:13">
      <c r="B279" s="28" t="s">
        <v>128</v>
      </c>
      <c r="C279" s="28">
        <v>71</v>
      </c>
      <c r="D279" s="30" t="s">
        <v>118</v>
      </c>
      <c r="E279" s="31" t="s">
        <v>11</v>
      </c>
      <c r="F279" s="28" t="s">
        <v>439</v>
      </c>
      <c r="G279" s="28">
        <v>5</v>
      </c>
      <c r="H279" s="28" t="s">
        <v>359</v>
      </c>
      <c r="I279" s="39">
        <v>44093</v>
      </c>
      <c r="J279" s="34" t="s">
        <v>450</v>
      </c>
      <c r="K279" s="34"/>
      <c r="L279" s="34"/>
      <c r="M279" s="34"/>
    </row>
    <row r="280" spans="2:13">
      <c r="B280" s="28" t="s">
        <v>128</v>
      </c>
      <c r="C280" s="28">
        <v>71</v>
      </c>
      <c r="D280" s="30" t="s">
        <v>118</v>
      </c>
      <c r="E280" s="31" t="s">
        <v>11</v>
      </c>
      <c r="F280" s="28" t="s">
        <v>439</v>
      </c>
      <c r="G280" s="28">
        <v>6</v>
      </c>
      <c r="H280" s="28" t="s">
        <v>145</v>
      </c>
      <c r="I280" s="39">
        <v>44093</v>
      </c>
      <c r="J280" s="34" t="s">
        <v>449</v>
      </c>
      <c r="K280" s="34"/>
      <c r="L280" s="34"/>
      <c r="M280" s="34"/>
    </row>
    <row r="281" spans="2:13">
      <c r="B281" s="28" t="s">
        <v>128</v>
      </c>
      <c r="C281" s="28">
        <v>73</v>
      </c>
      <c r="D281" s="30" t="s">
        <v>118</v>
      </c>
      <c r="E281" s="31" t="s">
        <v>11</v>
      </c>
      <c r="F281" s="28" t="s">
        <v>439</v>
      </c>
      <c r="G281" s="28">
        <v>1</v>
      </c>
      <c r="H281" s="28" t="s">
        <v>145</v>
      </c>
      <c r="I281" s="39">
        <v>44095</v>
      </c>
      <c r="J281" s="34" t="s">
        <v>450</v>
      </c>
      <c r="K281" s="34"/>
      <c r="L281" s="34"/>
      <c r="M281" s="34"/>
    </row>
    <row r="282" spans="2:13">
      <c r="B282" s="28" t="s">
        <v>128</v>
      </c>
      <c r="C282" s="28">
        <v>73</v>
      </c>
      <c r="D282" s="30" t="s">
        <v>118</v>
      </c>
      <c r="E282" s="31" t="s">
        <v>11</v>
      </c>
      <c r="F282" s="28" t="s">
        <v>439</v>
      </c>
      <c r="G282" s="28">
        <v>2</v>
      </c>
      <c r="H282" s="28" t="s">
        <v>145</v>
      </c>
      <c r="I282" s="39">
        <v>44095</v>
      </c>
      <c r="J282" s="34" t="s">
        <v>450</v>
      </c>
      <c r="K282" s="34"/>
      <c r="L282" s="34"/>
      <c r="M282" s="34"/>
    </row>
    <row r="283" spans="2:13">
      <c r="B283" s="28" t="s">
        <v>128</v>
      </c>
      <c r="C283" s="28">
        <v>73</v>
      </c>
      <c r="D283" s="30" t="s">
        <v>118</v>
      </c>
      <c r="E283" s="31" t="s">
        <v>11</v>
      </c>
      <c r="F283" s="28" t="s">
        <v>439</v>
      </c>
      <c r="G283" s="28">
        <v>3</v>
      </c>
      <c r="H283" s="28" t="s">
        <v>359</v>
      </c>
      <c r="I283" s="39">
        <v>44095</v>
      </c>
      <c r="J283" s="34" t="s">
        <v>449</v>
      </c>
      <c r="K283" s="34"/>
      <c r="L283" s="34"/>
      <c r="M283" s="34"/>
    </row>
    <row r="284" spans="2:13">
      <c r="B284" s="28" t="s">
        <v>128</v>
      </c>
      <c r="C284" s="28">
        <v>73</v>
      </c>
      <c r="D284" s="30" t="s">
        <v>118</v>
      </c>
      <c r="E284" s="31" t="s">
        <v>11</v>
      </c>
      <c r="F284" s="28" t="s">
        <v>439</v>
      </c>
      <c r="G284" s="28">
        <v>4</v>
      </c>
      <c r="H284" s="28" t="s">
        <v>441</v>
      </c>
      <c r="I284" s="39">
        <v>44095</v>
      </c>
      <c r="J284" s="34" t="s">
        <v>449</v>
      </c>
      <c r="K284" s="34"/>
      <c r="L284" s="34"/>
      <c r="M284" s="34"/>
    </row>
    <row r="285" spans="2:13">
      <c r="B285" s="28" t="s">
        <v>128</v>
      </c>
      <c r="C285" s="28">
        <v>73</v>
      </c>
      <c r="D285" s="30" t="s">
        <v>118</v>
      </c>
      <c r="E285" s="31" t="s">
        <v>11</v>
      </c>
      <c r="F285" s="28" t="s">
        <v>439</v>
      </c>
      <c r="G285" s="28">
        <v>5</v>
      </c>
      <c r="H285" s="28" t="s">
        <v>145</v>
      </c>
      <c r="I285" s="39">
        <v>44095</v>
      </c>
      <c r="J285" s="34" t="s">
        <v>450</v>
      </c>
      <c r="K285" s="34"/>
      <c r="L285" s="34"/>
      <c r="M285" s="34"/>
    </row>
    <row r="286" spans="2:13">
      <c r="B286" s="28" t="s">
        <v>128</v>
      </c>
      <c r="C286" s="28">
        <v>73</v>
      </c>
      <c r="D286" s="30" t="s">
        <v>118</v>
      </c>
      <c r="E286" s="31" t="s">
        <v>11</v>
      </c>
      <c r="F286" s="28" t="s">
        <v>439</v>
      </c>
      <c r="G286" s="28">
        <v>6</v>
      </c>
      <c r="H286" s="28" t="s">
        <v>145</v>
      </c>
      <c r="I286" s="39">
        <v>44095</v>
      </c>
      <c r="J286" s="34" t="s">
        <v>450</v>
      </c>
      <c r="K286" s="34"/>
      <c r="L286" s="34"/>
      <c r="M286" s="34"/>
    </row>
    <row r="287" spans="2:13">
      <c r="B287" s="28" t="s">
        <v>128</v>
      </c>
      <c r="C287" s="28">
        <v>73</v>
      </c>
      <c r="D287" s="30" t="s">
        <v>118</v>
      </c>
      <c r="E287" s="31" t="s">
        <v>11</v>
      </c>
      <c r="F287" s="28" t="s">
        <v>439</v>
      </c>
      <c r="G287" s="28">
        <v>7</v>
      </c>
      <c r="H287" s="28" t="s">
        <v>359</v>
      </c>
      <c r="I287" s="39">
        <v>44095</v>
      </c>
      <c r="J287" s="34" t="s">
        <v>450</v>
      </c>
      <c r="K287" s="34"/>
      <c r="L287" s="34"/>
      <c r="M287" s="34"/>
    </row>
    <row r="288" spans="2:13">
      <c r="B288" s="28" t="s">
        <v>128</v>
      </c>
      <c r="C288" s="28">
        <v>74</v>
      </c>
      <c r="D288" s="30" t="s">
        <v>118</v>
      </c>
      <c r="E288" s="31" t="s">
        <v>11</v>
      </c>
      <c r="F288" s="28" t="s">
        <v>440</v>
      </c>
      <c r="G288" s="28">
        <v>1</v>
      </c>
      <c r="H288" s="28" t="s">
        <v>441</v>
      </c>
      <c r="I288" s="39">
        <v>44095</v>
      </c>
      <c r="J288" s="34" t="s">
        <v>449</v>
      </c>
      <c r="K288" s="34"/>
      <c r="L288" s="34"/>
      <c r="M288" s="34"/>
    </row>
    <row r="289" spans="2:13">
      <c r="B289" s="28" t="s">
        <v>128</v>
      </c>
      <c r="C289" s="28">
        <v>74</v>
      </c>
      <c r="D289" s="30" t="s">
        <v>118</v>
      </c>
      <c r="E289" s="31" t="s">
        <v>11</v>
      </c>
      <c r="F289" s="28" t="s">
        <v>440</v>
      </c>
      <c r="G289" s="28">
        <v>2</v>
      </c>
      <c r="H289" s="28" t="s">
        <v>145</v>
      </c>
      <c r="I289" s="39">
        <v>44095</v>
      </c>
      <c r="J289" s="34" t="s">
        <v>450</v>
      </c>
      <c r="K289" s="34"/>
      <c r="L289" s="34"/>
      <c r="M289" s="34"/>
    </row>
    <row r="290" spans="2:13">
      <c r="B290" s="28" t="s">
        <v>128</v>
      </c>
      <c r="C290" s="28">
        <v>74</v>
      </c>
      <c r="D290" s="30" t="s">
        <v>118</v>
      </c>
      <c r="E290" s="31" t="s">
        <v>11</v>
      </c>
      <c r="F290" s="28" t="s">
        <v>440</v>
      </c>
      <c r="G290" s="28">
        <v>3</v>
      </c>
      <c r="H290" s="28" t="s">
        <v>441</v>
      </c>
      <c r="I290" s="39">
        <v>44095</v>
      </c>
      <c r="J290" s="34" t="s">
        <v>450</v>
      </c>
      <c r="K290" s="34"/>
      <c r="L290" s="34"/>
      <c r="M290" s="34"/>
    </row>
    <row r="291" spans="2:13">
      <c r="B291" s="28" t="s">
        <v>128</v>
      </c>
      <c r="C291" s="28">
        <v>74</v>
      </c>
      <c r="D291" s="30" t="s">
        <v>118</v>
      </c>
      <c r="E291" s="31" t="s">
        <v>11</v>
      </c>
      <c r="F291" s="28" t="s">
        <v>440</v>
      </c>
      <c r="G291" s="28">
        <v>4</v>
      </c>
      <c r="H291" s="28" t="s">
        <v>156</v>
      </c>
      <c r="I291" s="39">
        <v>44095</v>
      </c>
      <c r="J291" s="34" t="s">
        <v>449</v>
      </c>
      <c r="K291" s="34"/>
      <c r="L291" s="34"/>
      <c r="M291" s="34"/>
    </row>
    <row r="292" spans="2:13">
      <c r="B292" s="28" t="s">
        <v>128</v>
      </c>
      <c r="C292" s="28">
        <v>74</v>
      </c>
      <c r="D292" s="30" t="s">
        <v>118</v>
      </c>
      <c r="E292" s="31" t="s">
        <v>11</v>
      </c>
      <c r="F292" s="28" t="s">
        <v>440</v>
      </c>
      <c r="G292" s="28">
        <v>5</v>
      </c>
      <c r="H292" s="28" t="s">
        <v>441</v>
      </c>
      <c r="I292" s="39">
        <v>44095</v>
      </c>
      <c r="J292" s="34" t="s">
        <v>450</v>
      </c>
      <c r="K292" s="34"/>
      <c r="L292" s="34"/>
      <c r="M292" s="34"/>
    </row>
    <row r="293" spans="2:13">
      <c r="B293" s="28" t="s">
        <v>128</v>
      </c>
      <c r="C293" s="28">
        <v>74</v>
      </c>
      <c r="D293" s="30" t="s">
        <v>118</v>
      </c>
      <c r="E293" s="31" t="s">
        <v>11</v>
      </c>
      <c r="F293" s="28" t="s">
        <v>440</v>
      </c>
      <c r="G293" s="28">
        <v>6</v>
      </c>
      <c r="H293" s="28" t="s">
        <v>441</v>
      </c>
      <c r="I293" s="39">
        <v>44095</v>
      </c>
      <c r="J293" s="34" t="s">
        <v>449</v>
      </c>
      <c r="K293" s="34"/>
      <c r="L293" s="34"/>
      <c r="M293" s="34"/>
    </row>
    <row r="294" spans="2:13">
      <c r="B294" s="28" t="s">
        <v>128</v>
      </c>
      <c r="C294" s="28">
        <v>74</v>
      </c>
      <c r="D294" s="30" t="s">
        <v>118</v>
      </c>
      <c r="E294" s="31" t="s">
        <v>11</v>
      </c>
      <c r="F294" s="28" t="s">
        <v>440</v>
      </c>
      <c r="G294" s="28">
        <v>7</v>
      </c>
      <c r="H294" s="28" t="s">
        <v>156</v>
      </c>
      <c r="I294" s="39">
        <v>44095</v>
      </c>
      <c r="J294" s="34" t="s">
        <v>450</v>
      </c>
      <c r="K294" s="34"/>
      <c r="L294" s="34"/>
      <c r="M294" s="34"/>
    </row>
    <row r="295" spans="2:13">
      <c r="B295" s="28" t="s">
        <v>131</v>
      </c>
      <c r="C295" s="28">
        <v>75</v>
      </c>
      <c r="D295" s="30" t="s">
        <v>118</v>
      </c>
      <c r="E295" s="31" t="s">
        <v>11</v>
      </c>
      <c r="F295" s="28" t="s">
        <v>440</v>
      </c>
      <c r="G295" s="28">
        <v>1</v>
      </c>
      <c r="H295" s="28" t="s">
        <v>156</v>
      </c>
      <c r="I295" s="39">
        <v>44095</v>
      </c>
      <c r="J295" s="34" t="s">
        <v>450</v>
      </c>
      <c r="K295" s="34"/>
      <c r="L295" s="34"/>
      <c r="M295" s="34"/>
    </row>
    <row r="296" spans="2:13">
      <c r="B296" s="28" t="s">
        <v>131</v>
      </c>
      <c r="C296" s="28">
        <v>75</v>
      </c>
      <c r="D296" s="30" t="s">
        <v>118</v>
      </c>
      <c r="E296" s="31" t="s">
        <v>11</v>
      </c>
      <c r="F296" s="28" t="s">
        <v>440</v>
      </c>
      <c r="G296" s="28">
        <v>2</v>
      </c>
      <c r="H296" s="28" t="s">
        <v>145</v>
      </c>
      <c r="I296" s="39">
        <v>44095</v>
      </c>
      <c r="J296" s="34" t="s">
        <v>450</v>
      </c>
      <c r="K296" s="34"/>
      <c r="L296" s="34"/>
      <c r="M296" s="34"/>
    </row>
    <row r="297" spans="2:13">
      <c r="B297" s="28" t="s">
        <v>131</v>
      </c>
      <c r="C297" s="28">
        <v>75</v>
      </c>
      <c r="D297" s="30" t="s">
        <v>118</v>
      </c>
      <c r="E297" s="31" t="s">
        <v>11</v>
      </c>
      <c r="F297" s="28" t="s">
        <v>440</v>
      </c>
      <c r="G297" s="28">
        <v>3</v>
      </c>
      <c r="H297" s="28" t="s">
        <v>441</v>
      </c>
      <c r="I297" s="39">
        <v>44095</v>
      </c>
      <c r="J297" s="34" t="s">
        <v>450</v>
      </c>
      <c r="K297" s="34"/>
      <c r="L297" s="34"/>
      <c r="M297" s="34"/>
    </row>
    <row r="298" spans="2:13">
      <c r="B298" s="28" t="s">
        <v>131</v>
      </c>
      <c r="C298" s="28">
        <v>75</v>
      </c>
      <c r="D298" s="30" t="s">
        <v>118</v>
      </c>
      <c r="E298" s="31" t="s">
        <v>11</v>
      </c>
      <c r="F298" s="28" t="s">
        <v>440</v>
      </c>
      <c r="G298" s="28">
        <v>4</v>
      </c>
      <c r="H298" s="28" t="s">
        <v>156</v>
      </c>
      <c r="I298" s="39">
        <v>44095</v>
      </c>
      <c r="J298" s="34" t="s">
        <v>450</v>
      </c>
      <c r="K298" s="34"/>
      <c r="L298" s="34"/>
      <c r="M298" s="34"/>
    </row>
    <row r="299" spans="2:13">
      <c r="B299" s="28" t="s">
        <v>131</v>
      </c>
      <c r="C299" s="28">
        <v>75</v>
      </c>
      <c r="D299" s="30" t="s">
        <v>118</v>
      </c>
      <c r="E299" s="31" t="s">
        <v>11</v>
      </c>
      <c r="F299" s="28" t="s">
        <v>440</v>
      </c>
      <c r="G299" s="28">
        <v>5</v>
      </c>
      <c r="H299" s="28" t="s">
        <v>156</v>
      </c>
      <c r="I299" s="39">
        <v>44095</v>
      </c>
      <c r="J299" s="34" t="s">
        <v>450</v>
      </c>
      <c r="K299" s="34"/>
      <c r="L299" s="34"/>
      <c r="M299" s="34"/>
    </row>
    <row r="300" spans="2:13">
      <c r="B300" s="28" t="s">
        <v>131</v>
      </c>
      <c r="C300" s="28">
        <v>75</v>
      </c>
      <c r="D300" s="30" t="s">
        <v>118</v>
      </c>
      <c r="E300" s="31" t="s">
        <v>11</v>
      </c>
      <c r="F300" s="28" t="s">
        <v>440</v>
      </c>
      <c r="G300" s="28">
        <v>6</v>
      </c>
      <c r="H300" s="28" t="s">
        <v>145</v>
      </c>
      <c r="I300" s="39">
        <v>44095</v>
      </c>
      <c r="J300" s="34" t="s">
        <v>450</v>
      </c>
      <c r="K300" s="34"/>
      <c r="L300" s="34"/>
      <c r="M300" s="34"/>
    </row>
    <row r="301" spans="2:13">
      <c r="B301" s="28" t="s">
        <v>131</v>
      </c>
      <c r="C301" s="28">
        <v>75</v>
      </c>
      <c r="D301" s="30" t="s">
        <v>118</v>
      </c>
      <c r="E301" s="31" t="s">
        <v>11</v>
      </c>
      <c r="F301" s="28" t="s">
        <v>440</v>
      </c>
      <c r="G301" s="28">
        <v>7</v>
      </c>
      <c r="H301" s="28" t="s">
        <v>156</v>
      </c>
      <c r="I301" s="39">
        <v>44095</v>
      </c>
      <c r="J301" s="34" t="s">
        <v>450</v>
      </c>
      <c r="K301" s="34"/>
      <c r="L301" s="34"/>
      <c r="M301" s="34"/>
    </row>
    <row r="302" spans="2:13">
      <c r="B302" s="28" t="s">
        <v>131</v>
      </c>
      <c r="C302" s="28">
        <v>75</v>
      </c>
      <c r="D302" s="30" t="s">
        <v>118</v>
      </c>
      <c r="E302" s="31" t="s">
        <v>11</v>
      </c>
      <c r="F302" s="28" t="s">
        <v>440</v>
      </c>
      <c r="G302" s="28">
        <v>8</v>
      </c>
      <c r="H302" s="28" t="s">
        <v>145</v>
      </c>
      <c r="I302" s="39">
        <v>44095</v>
      </c>
      <c r="J302" s="34" t="s">
        <v>450</v>
      </c>
      <c r="K302" s="34"/>
      <c r="L302" s="34"/>
      <c r="M302" s="34"/>
    </row>
    <row r="303" spans="2:13">
      <c r="B303" s="28" t="s">
        <v>131</v>
      </c>
      <c r="C303" s="28">
        <v>75</v>
      </c>
      <c r="D303" s="30" t="s">
        <v>118</v>
      </c>
      <c r="E303" s="31" t="s">
        <v>11</v>
      </c>
      <c r="F303" s="28" t="s">
        <v>440</v>
      </c>
      <c r="G303" s="28">
        <v>9</v>
      </c>
      <c r="H303" s="28" t="s">
        <v>145</v>
      </c>
      <c r="I303" s="39">
        <v>44095</v>
      </c>
      <c r="J303" s="34" t="s">
        <v>450</v>
      </c>
      <c r="K303" s="34"/>
      <c r="L303" s="34"/>
      <c r="M303" s="34"/>
    </row>
    <row r="304" spans="2:13">
      <c r="B304" s="28" t="s">
        <v>127</v>
      </c>
      <c r="C304" s="28">
        <v>78</v>
      </c>
      <c r="D304" s="30" t="s">
        <v>118</v>
      </c>
      <c r="E304" s="31" t="s">
        <v>11</v>
      </c>
      <c r="F304" s="28" t="s">
        <v>442</v>
      </c>
      <c r="G304" s="28">
        <v>1</v>
      </c>
      <c r="H304" s="28" t="s">
        <v>145</v>
      </c>
      <c r="I304" s="34"/>
      <c r="J304" s="34"/>
      <c r="K304" s="34"/>
      <c r="L304" s="34"/>
      <c r="M304" s="34"/>
    </row>
    <row r="305" spans="2:13">
      <c r="B305" s="28" t="s">
        <v>127</v>
      </c>
      <c r="C305" s="28">
        <v>78</v>
      </c>
      <c r="D305" s="30" t="s">
        <v>118</v>
      </c>
      <c r="E305" s="31" t="s">
        <v>11</v>
      </c>
      <c r="F305" s="28" t="s">
        <v>442</v>
      </c>
      <c r="G305" s="28">
        <v>2</v>
      </c>
      <c r="H305" s="28" t="s">
        <v>156</v>
      </c>
      <c r="I305" s="34"/>
      <c r="J305" s="34"/>
      <c r="K305" s="34"/>
      <c r="L305" s="34"/>
      <c r="M305" s="34"/>
    </row>
    <row r="306" spans="2:13">
      <c r="B306" s="28" t="s">
        <v>127</v>
      </c>
      <c r="C306" s="28">
        <v>78</v>
      </c>
      <c r="D306" s="30" t="s">
        <v>118</v>
      </c>
      <c r="E306" s="31" t="s">
        <v>11</v>
      </c>
      <c r="F306" s="28" t="s">
        <v>442</v>
      </c>
      <c r="G306" s="28">
        <v>3</v>
      </c>
      <c r="H306" s="28" t="s">
        <v>441</v>
      </c>
      <c r="I306" s="34"/>
      <c r="J306" s="34"/>
      <c r="K306" s="34"/>
      <c r="L306" s="34"/>
      <c r="M306" s="34"/>
    </row>
    <row r="307" spans="2:13">
      <c r="B307" s="28" t="s">
        <v>127</v>
      </c>
      <c r="C307" s="28">
        <v>78</v>
      </c>
      <c r="D307" s="30" t="s">
        <v>118</v>
      </c>
      <c r="E307" s="31" t="s">
        <v>11</v>
      </c>
      <c r="F307" s="28" t="s">
        <v>442</v>
      </c>
      <c r="G307" s="28">
        <v>4</v>
      </c>
      <c r="H307" s="28" t="s">
        <v>156</v>
      </c>
      <c r="I307" s="34"/>
      <c r="J307" s="34"/>
      <c r="K307" s="34"/>
      <c r="L307" s="34"/>
      <c r="M307" s="34"/>
    </row>
    <row r="308" spans="2:13">
      <c r="B308" s="28" t="s">
        <v>127</v>
      </c>
      <c r="C308" s="28">
        <v>78</v>
      </c>
      <c r="D308" s="30" t="s">
        <v>118</v>
      </c>
      <c r="E308" s="31" t="s">
        <v>11</v>
      </c>
      <c r="F308" s="28" t="s">
        <v>442</v>
      </c>
      <c r="G308" s="28">
        <v>5</v>
      </c>
      <c r="H308" s="28" t="s">
        <v>145</v>
      </c>
      <c r="I308" s="34"/>
      <c r="J308" s="34"/>
      <c r="K308" s="34"/>
      <c r="L308" s="34"/>
      <c r="M308" s="34"/>
    </row>
    <row r="309" spans="2:13">
      <c r="B309" s="28" t="s">
        <v>127</v>
      </c>
      <c r="C309" s="28">
        <v>78</v>
      </c>
      <c r="D309" s="30" t="s">
        <v>118</v>
      </c>
      <c r="E309" s="31" t="s">
        <v>11</v>
      </c>
      <c r="F309" s="28" t="s">
        <v>442</v>
      </c>
      <c r="G309" s="28">
        <v>6</v>
      </c>
      <c r="H309" s="28" t="s">
        <v>145</v>
      </c>
      <c r="I309" s="34"/>
      <c r="J309" s="34"/>
      <c r="K309" s="34"/>
      <c r="L309" s="34"/>
      <c r="M309" s="34"/>
    </row>
    <row r="310" spans="2:13">
      <c r="B310" s="28" t="s">
        <v>124</v>
      </c>
      <c r="C310" s="28">
        <v>79</v>
      </c>
      <c r="D310" s="30" t="s">
        <v>118</v>
      </c>
      <c r="E310" s="31" t="s">
        <v>11</v>
      </c>
      <c r="F310" s="28" t="s">
        <v>440</v>
      </c>
      <c r="G310" s="28">
        <v>1</v>
      </c>
      <c r="H310" s="28" t="s">
        <v>145</v>
      </c>
      <c r="I310" s="39">
        <v>44096</v>
      </c>
      <c r="J310" s="34" t="s">
        <v>450</v>
      </c>
      <c r="K310" s="34"/>
      <c r="L310" s="34"/>
      <c r="M310" s="34"/>
    </row>
    <row r="311" spans="2:13">
      <c r="B311" s="28" t="s">
        <v>124</v>
      </c>
      <c r="C311" s="28">
        <v>79</v>
      </c>
      <c r="D311" s="30" t="s">
        <v>118</v>
      </c>
      <c r="E311" s="31" t="s">
        <v>11</v>
      </c>
      <c r="F311" s="28" t="s">
        <v>440</v>
      </c>
      <c r="G311" s="28">
        <v>2</v>
      </c>
      <c r="H311" s="28" t="s">
        <v>145</v>
      </c>
      <c r="I311" s="39">
        <v>44096</v>
      </c>
      <c r="J311" s="34" t="s">
        <v>450</v>
      </c>
      <c r="K311" s="34"/>
      <c r="L311" s="34"/>
      <c r="M311" s="34"/>
    </row>
    <row r="312" spans="2:13">
      <c r="B312" s="28" t="s">
        <v>124</v>
      </c>
      <c r="C312" s="28">
        <v>79</v>
      </c>
      <c r="D312" s="30" t="s">
        <v>118</v>
      </c>
      <c r="E312" s="31" t="s">
        <v>11</v>
      </c>
      <c r="F312" s="28" t="s">
        <v>440</v>
      </c>
      <c r="G312" s="28">
        <v>3</v>
      </c>
      <c r="H312" s="28" t="s">
        <v>145</v>
      </c>
      <c r="I312" s="39">
        <v>44096</v>
      </c>
      <c r="J312" s="34" t="s">
        <v>450</v>
      </c>
      <c r="K312" s="34"/>
      <c r="L312" s="34"/>
      <c r="M312" s="34"/>
    </row>
    <row r="313" spans="2:13">
      <c r="B313" s="28" t="s">
        <v>124</v>
      </c>
      <c r="C313" s="28">
        <v>79</v>
      </c>
      <c r="D313" s="30" t="s">
        <v>118</v>
      </c>
      <c r="E313" s="31" t="s">
        <v>11</v>
      </c>
      <c r="F313" s="28" t="s">
        <v>440</v>
      </c>
      <c r="G313" s="28">
        <v>4</v>
      </c>
      <c r="H313" s="28" t="s">
        <v>145</v>
      </c>
      <c r="I313" s="39">
        <v>44096</v>
      </c>
      <c r="J313" s="34" t="s">
        <v>450</v>
      </c>
      <c r="K313" s="34"/>
      <c r="L313" s="34"/>
      <c r="M313" s="34"/>
    </row>
    <row r="314" spans="2:13">
      <c r="B314" s="28" t="s">
        <v>124</v>
      </c>
      <c r="C314" s="28">
        <v>79</v>
      </c>
      <c r="D314" s="30" t="s">
        <v>118</v>
      </c>
      <c r="E314" s="31" t="s">
        <v>11</v>
      </c>
      <c r="F314" s="28" t="s">
        <v>440</v>
      </c>
      <c r="G314" s="28">
        <v>5</v>
      </c>
      <c r="H314" s="28" t="s">
        <v>156</v>
      </c>
      <c r="I314" s="39">
        <v>44096</v>
      </c>
      <c r="J314" s="34" t="s">
        <v>450</v>
      </c>
      <c r="K314" s="34"/>
      <c r="L314" s="34"/>
      <c r="M314" s="34"/>
    </row>
    <row r="315" spans="2:13">
      <c r="B315" s="28" t="s">
        <v>124</v>
      </c>
      <c r="C315" s="28">
        <v>79</v>
      </c>
      <c r="D315" s="30" t="s">
        <v>118</v>
      </c>
      <c r="E315" s="31" t="s">
        <v>11</v>
      </c>
      <c r="F315" s="28" t="s">
        <v>440</v>
      </c>
      <c r="G315" s="28">
        <v>6</v>
      </c>
      <c r="H315" s="28" t="s">
        <v>441</v>
      </c>
      <c r="I315" s="39">
        <v>44096</v>
      </c>
      <c r="J315" s="34" t="s">
        <v>450</v>
      </c>
      <c r="K315" s="34"/>
      <c r="L315" s="34"/>
      <c r="M315" s="34"/>
    </row>
    <row r="316" spans="2:13">
      <c r="B316" s="28" t="s">
        <v>124</v>
      </c>
      <c r="C316" s="28">
        <v>79</v>
      </c>
      <c r="D316" s="30" t="s">
        <v>118</v>
      </c>
      <c r="E316" s="31" t="s">
        <v>11</v>
      </c>
      <c r="F316" s="28" t="s">
        <v>440</v>
      </c>
      <c r="G316" s="28">
        <v>7</v>
      </c>
      <c r="H316" s="28" t="s">
        <v>145</v>
      </c>
      <c r="I316" s="39">
        <v>44096</v>
      </c>
      <c r="J316" s="34" t="s">
        <v>450</v>
      </c>
      <c r="K316" s="34"/>
      <c r="L316" s="34"/>
      <c r="M316" s="34"/>
    </row>
    <row r="317" spans="2:13">
      <c r="B317" s="28" t="s">
        <v>124</v>
      </c>
      <c r="C317" s="28">
        <v>79</v>
      </c>
      <c r="D317" s="30" t="s">
        <v>118</v>
      </c>
      <c r="E317" s="31" t="s">
        <v>11</v>
      </c>
      <c r="F317" s="28" t="s">
        <v>440</v>
      </c>
      <c r="G317" s="28">
        <v>8</v>
      </c>
      <c r="H317" s="28" t="s">
        <v>441</v>
      </c>
      <c r="I317" s="39">
        <v>44096</v>
      </c>
      <c r="J317" s="34" t="s">
        <v>449</v>
      </c>
      <c r="K317" s="34"/>
      <c r="L317" s="34"/>
      <c r="M317" s="34"/>
    </row>
    <row r="318" spans="2:13">
      <c r="B318" s="28" t="s">
        <v>124</v>
      </c>
      <c r="C318" s="28">
        <v>81</v>
      </c>
      <c r="D318" s="30" t="s">
        <v>118</v>
      </c>
      <c r="E318" s="31" t="s">
        <v>11</v>
      </c>
      <c r="F318" s="28" t="s">
        <v>440</v>
      </c>
      <c r="G318" s="28">
        <v>1</v>
      </c>
      <c r="H318" s="28" t="s">
        <v>145</v>
      </c>
      <c r="I318" s="39">
        <v>44096</v>
      </c>
      <c r="J318" s="34" t="s">
        <v>450</v>
      </c>
      <c r="K318" s="34"/>
      <c r="L318" s="34"/>
      <c r="M318" s="34"/>
    </row>
    <row r="319" spans="2:13">
      <c r="B319" s="28" t="s">
        <v>124</v>
      </c>
      <c r="C319" s="28">
        <v>81</v>
      </c>
      <c r="D319" s="30" t="s">
        <v>118</v>
      </c>
      <c r="E319" s="31" t="s">
        <v>11</v>
      </c>
      <c r="F319" s="28" t="s">
        <v>440</v>
      </c>
      <c r="G319" s="28">
        <v>2</v>
      </c>
      <c r="H319" s="28" t="s">
        <v>145</v>
      </c>
      <c r="I319" s="39">
        <v>44096</v>
      </c>
      <c r="J319" s="34" t="s">
        <v>450</v>
      </c>
      <c r="K319" s="34"/>
      <c r="L319" s="34"/>
      <c r="M319" s="34"/>
    </row>
    <row r="320" spans="2:13">
      <c r="B320" s="28" t="s">
        <v>124</v>
      </c>
      <c r="C320" s="28">
        <v>81</v>
      </c>
      <c r="D320" s="30" t="s">
        <v>118</v>
      </c>
      <c r="E320" s="31" t="s">
        <v>11</v>
      </c>
      <c r="F320" s="28" t="s">
        <v>440</v>
      </c>
      <c r="G320" s="28">
        <v>3</v>
      </c>
      <c r="H320" s="28" t="s">
        <v>145</v>
      </c>
      <c r="I320" s="39">
        <v>44096</v>
      </c>
      <c r="J320" s="34" t="s">
        <v>450</v>
      </c>
      <c r="K320" s="34"/>
      <c r="L320" s="34"/>
      <c r="M320" s="34"/>
    </row>
    <row r="321" spans="2:13">
      <c r="B321" s="28" t="s">
        <v>124</v>
      </c>
      <c r="C321" s="28">
        <v>82</v>
      </c>
      <c r="D321" s="30" t="s">
        <v>118</v>
      </c>
      <c r="E321" s="31" t="s">
        <v>11</v>
      </c>
      <c r="F321" s="28" t="s">
        <v>443</v>
      </c>
      <c r="G321" s="28">
        <v>1</v>
      </c>
      <c r="H321" s="28" t="s">
        <v>156</v>
      </c>
      <c r="I321" s="39">
        <v>44096</v>
      </c>
      <c r="J321" s="34" t="s">
        <v>450</v>
      </c>
      <c r="K321" s="34"/>
      <c r="L321" s="34"/>
      <c r="M321" s="34"/>
    </row>
    <row r="322" spans="2:13">
      <c r="B322" s="28" t="s">
        <v>124</v>
      </c>
      <c r="C322" s="28">
        <v>82</v>
      </c>
      <c r="D322" s="30" t="s">
        <v>118</v>
      </c>
      <c r="E322" s="31" t="s">
        <v>11</v>
      </c>
      <c r="F322" s="28" t="s">
        <v>443</v>
      </c>
      <c r="G322" s="28">
        <v>2</v>
      </c>
      <c r="H322" s="28" t="s">
        <v>145</v>
      </c>
      <c r="I322" s="39">
        <v>44096</v>
      </c>
      <c r="J322" s="34" t="s">
        <v>449</v>
      </c>
      <c r="K322" s="34"/>
      <c r="L322" s="34"/>
      <c r="M322" s="34"/>
    </row>
    <row r="323" spans="2:13">
      <c r="B323" s="28" t="s">
        <v>124</v>
      </c>
      <c r="C323" s="28">
        <v>82</v>
      </c>
      <c r="D323" s="30" t="s">
        <v>118</v>
      </c>
      <c r="E323" s="31" t="s">
        <v>11</v>
      </c>
      <c r="F323" s="28" t="s">
        <v>443</v>
      </c>
      <c r="G323" s="28">
        <v>3</v>
      </c>
      <c r="H323" s="28" t="s">
        <v>441</v>
      </c>
      <c r="I323" s="39">
        <v>44096</v>
      </c>
      <c r="J323" s="34" t="s">
        <v>450</v>
      </c>
      <c r="K323" s="34"/>
      <c r="L323" s="34"/>
      <c r="M323" s="34"/>
    </row>
    <row r="324" spans="2:13">
      <c r="B324" s="28" t="s">
        <v>124</v>
      </c>
      <c r="C324" s="28">
        <v>82</v>
      </c>
      <c r="D324" s="30" t="s">
        <v>118</v>
      </c>
      <c r="E324" s="31" t="s">
        <v>11</v>
      </c>
      <c r="F324" s="28" t="s">
        <v>443</v>
      </c>
      <c r="G324" s="28">
        <v>4</v>
      </c>
      <c r="H324" s="28" t="s">
        <v>145</v>
      </c>
      <c r="I324" s="39">
        <v>44096</v>
      </c>
      <c r="J324" s="34" t="s">
        <v>450</v>
      </c>
      <c r="K324" s="34"/>
      <c r="L324" s="34"/>
      <c r="M324" s="34"/>
    </row>
    <row r="325" spans="2:13">
      <c r="B325" s="28" t="s">
        <v>124</v>
      </c>
      <c r="C325" s="28">
        <v>83</v>
      </c>
      <c r="D325" s="30" t="s">
        <v>118</v>
      </c>
      <c r="E325" s="31" t="s">
        <v>11</v>
      </c>
      <c r="F325" s="28" t="s">
        <v>440</v>
      </c>
      <c r="G325" s="28">
        <v>1</v>
      </c>
      <c r="H325" s="28" t="s">
        <v>145</v>
      </c>
      <c r="I325" s="39">
        <v>44096</v>
      </c>
      <c r="J325" s="34" t="s">
        <v>450</v>
      </c>
      <c r="K325" s="34"/>
      <c r="L325" s="34"/>
      <c r="M325" s="34"/>
    </row>
    <row r="326" spans="2:13">
      <c r="B326" s="28" t="s">
        <v>124</v>
      </c>
      <c r="C326" s="28">
        <v>83</v>
      </c>
      <c r="D326" s="30" t="s">
        <v>118</v>
      </c>
      <c r="E326" s="31" t="s">
        <v>11</v>
      </c>
      <c r="F326" s="28" t="s">
        <v>440</v>
      </c>
      <c r="G326" s="28">
        <v>2</v>
      </c>
      <c r="H326" s="28" t="s">
        <v>156</v>
      </c>
      <c r="I326" s="39">
        <v>44096</v>
      </c>
      <c r="J326" s="34" t="s">
        <v>450</v>
      </c>
      <c r="K326" s="34"/>
      <c r="L326" s="34"/>
      <c r="M326" s="34"/>
    </row>
    <row r="327" spans="2:13">
      <c r="B327" s="28" t="s">
        <v>124</v>
      </c>
      <c r="C327" s="28">
        <v>83</v>
      </c>
      <c r="D327" s="30" t="s">
        <v>118</v>
      </c>
      <c r="E327" s="31" t="s">
        <v>11</v>
      </c>
      <c r="F327" s="28" t="s">
        <v>440</v>
      </c>
      <c r="G327" s="28">
        <v>3</v>
      </c>
      <c r="H327" s="28" t="s">
        <v>145</v>
      </c>
      <c r="I327" s="39">
        <v>44096</v>
      </c>
      <c r="J327" s="34" t="s">
        <v>450</v>
      </c>
      <c r="K327" s="34"/>
      <c r="L327" s="34"/>
      <c r="M327" s="34"/>
    </row>
    <row r="328" spans="2:13">
      <c r="B328" s="28" t="s">
        <v>124</v>
      </c>
      <c r="C328" s="28">
        <v>83</v>
      </c>
      <c r="D328" s="30" t="s">
        <v>118</v>
      </c>
      <c r="E328" s="31" t="s">
        <v>11</v>
      </c>
      <c r="F328" s="28" t="s">
        <v>440</v>
      </c>
      <c r="G328" s="28">
        <v>4</v>
      </c>
      <c r="H328" s="28" t="s">
        <v>145</v>
      </c>
      <c r="I328" s="39">
        <v>44096</v>
      </c>
      <c r="J328" s="34" t="s">
        <v>450</v>
      </c>
      <c r="K328" s="34"/>
      <c r="L328" s="34"/>
      <c r="M328" s="34"/>
    </row>
    <row r="329" spans="2:13">
      <c r="B329" s="28" t="s">
        <v>124</v>
      </c>
      <c r="C329" s="28">
        <v>83</v>
      </c>
      <c r="D329" s="30" t="s">
        <v>118</v>
      </c>
      <c r="E329" s="31" t="s">
        <v>11</v>
      </c>
      <c r="F329" s="28" t="s">
        <v>440</v>
      </c>
      <c r="G329" s="28">
        <v>5</v>
      </c>
      <c r="H329" s="28" t="s">
        <v>156</v>
      </c>
      <c r="I329" s="39">
        <v>44096</v>
      </c>
      <c r="J329" s="34" t="s">
        <v>450</v>
      </c>
      <c r="K329" s="34"/>
      <c r="L329" s="34"/>
      <c r="M329" s="34"/>
    </row>
    <row r="330" spans="2:13">
      <c r="B330" s="28" t="s">
        <v>124</v>
      </c>
      <c r="C330" s="28">
        <v>83</v>
      </c>
      <c r="D330" s="30" t="s">
        <v>118</v>
      </c>
      <c r="E330" s="31" t="s">
        <v>11</v>
      </c>
      <c r="F330" s="28" t="s">
        <v>440</v>
      </c>
      <c r="G330" s="28">
        <v>6</v>
      </c>
      <c r="H330" s="28" t="s">
        <v>156</v>
      </c>
      <c r="I330" s="39">
        <v>44096</v>
      </c>
      <c r="J330" s="34" t="s">
        <v>450</v>
      </c>
      <c r="K330" s="34"/>
      <c r="L330" s="34"/>
      <c r="M330" s="34"/>
    </row>
    <row r="331" spans="2:13">
      <c r="B331" s="28" t="s">
        <v>124</v>
      </c>
      <c r="C331" s="28">
        <v>83</v>
      </c>
      <c r="D331" s="30" t="s">
        <v>118</v>
      </c>
      <c r="E331" s="31" t="s">
        <v>11</v>
      </c>
      <c r="F331" s="28" t="s">
        <v>440</v>
      </c>
      <c r="G331" s="28">
        <v>7</v>
      </c>
      <c r="H331" s="28" t="s">
        <v>145</v>
      </c>
      <c r="I331" s="39">
        <v>44096</v>
      </c>
      <c r="J331" s="34" t="s">
        <v>449</v>
      </c>
      <c r="K331" s="34"/>
      <c r="L331" s="34"/>
      <c r="M331" s="34"/>
    </row>
    <row r="332" spans="2:13">
      <c r="B332" s="28" t="s">
        <v>124</v>
      </c>
      <c r="C332" s="28">
        <v>83</v>
      </c>
      <c r="D332" s="30" t="s">
        <v>118</v>
      </c>
      <c r="E332" s="31" t="s">
        <v>11</v>
      </c>
      <c r="F332" s="28" t="s">
        <v>440</v>
      </c>
      <c r="G332" s="28">
        <v>8</v>
      </c>
      <c r="H332" s="28" t="s">
        <v>145</v>
      </c>
      <c r="I332" s="39">
        <v>44096</v>
      </c>
      <c r="J332" s="34" t="s">
        <v>450</v>
      </c>
      <c r="K332" s="34"/>
      <c r="L332" s="34"/>
      <c r="M332" s="34"/>
    </row>
    <row r="333" spans="2:13">
      <c r="B333" s="28" t="s">
        <v>124</v>
      </c>
      <c r="C333" s="28">
        <v>84</v>
      </c>
      <c r="D333" s="30" t="s">
        <v>118</v>
      </c>
      <c r="E333" s="31" t="s">
        <v>11</v>
      </c>
      <c r="F333" s="28" t="s">
        <v>439</v>
      </c>
      <c r="G333" s="28">
        <v>1</v>
      </c>
      <c r="H333" s="28" t="s">
        <v>359</v>
      </c>
      <c r="I333" s="39">
        <v>44097</v>
      </c>
      <c r="J333" s="34" t="s">
        <v>450</v>
      </c>
      <c r="K333" s="34"/>
      <c r="L333" s="34"/>
      <c r="M333" s="34"/>
    </row>
    <row r="334" spans="2:13">
      <c r="B334" s="28" t="s">
        <v>124</v>
      </c>
      <c r="C334" s="28">
        <v>84</v>
      </c>
      <c r="D334" s="30" t="s">
        <v>118</v>
      </c>
      <c r="E334" s="31" t="s">
        <v>11</v>
      </c>
      <c r="F334" s="28" t="s">
        <v>439</v>
      </c>
      <c r="G334" s="28">
        <v>2</v>
      </c>
      <c r="H334" s="28" t="s">
        <v>145</v>
      </c>
      <c r="I334" s="39">
        <v>44097</v>
      </c>
      <c r="J334" s="34" t="s">
        <v>450</v>
      </c>
      <c r="K334" s="34"/>
      <c r="L334" s="34"/>
      <c r="M334" s="34"/>
    </row>
    <row r="335" spans="2:13">
      <c r="B335" s="28" t="s">
        <v>124</v>
      </c>
      <c r="C335" s="28">
        <v>84</v>
      </c>
      <c r="D335" s="30" t="s">
        <v>118</v>
      </c>
      <c r="E335" s="31" t="s">
        <v>11</v>
      </c>
      <c r="F335" s="28" t="s">
        <v>439</v>
      </c>
      <c r="G335" s="28">
        <v>3</v>
      </c>
      <c r="H335" s="28" t="s">
        <v>145</v>
      </c>
      <c r="I335" s="39">
        <v>44097</v>
      </c>
      <c r="J335" s="34" t="s">
        <v>450</v>
      </c>
      <c r="K335" s="34"/>
      <c r="L335" s="34"/>
      <c r="M335" s="34"/>
    </row>
    <row r="336" spans="2:13">
      <c r="B336" s="28" t="s">
        <v>124</v>
      </c>
      <c r="C336" s="28">
        <v>84</v>
      </c>
      <c r="D336" s="30" t="s">
        <v>118</v>
      </c>
      <c r="E336" s="31" t="s">
        <v>11</v>
      </c>
      <c r="F336" s="28" t="s">
        <v>439</v>
      </c>
      <c r="G336" s="28">
        <v>4</v>
      </c>
      <c r="H336" s="28" t="s">
        <v>145</v>
      </c>
      <c r="I336" s="39">
        <v>44097</v>
      </c>
      <c r="J336" s="34" t="s">
        <v>450</v>
      </c>
      <c r="K336" s="34"/>
      <c r="L336" s="34"/>
      <c r="M336" s="34"/>
    </row>
    <row r="337" spans="2:13">
      <c r="B337" s="28" t="s">
        <v>124</v>
      </c>
      <c r="C337" s="28">
        <v>84</v>
      </c>
      <c r="D337" s="30" t="s">
        <v>118</v>
      </c>
      <c r="E337" s="31" t="s">
        <v>11</v>
      </c>
      <c r="F337" s="28" t="s">
        <v>439</v>
      </c>
      <c r="G337" s="28">
        <v>5</v>
      </c>
      <c r="H337" s="28" t="s">
        <v>145</v>
      </c>
      <c r="I337" s="39">
        <v>44097</v>
      </c>
      <c r="J337" s="34" t="s">
        <v>450</v>
      </c>
      <c r="K337" s="34"/>
      <c r="L337" s="34"/>
      <c r="M337" s="34"/>
    </row>
    <row r="338" spans="2:13">
      <c r="B338" s="28" t="s">
        <v>124</v>
      </c>
      <c r="C338" s="28">
        <v>85</v>
      </c>
      <c r="D338" s="30" t="s">
        <v>118</v>
      </c>
      <c r="E338" s="31" t="s">
        <v>11</v>
      </c>
      <c r="F338" s="28" t="s">
        <v>442</v>
      </c>
      <c r="G338" s="28">
        <v>1</v>
      </c>
      <c r="H338" s="28" t="s">
        <v>156</v>
      </c>
      <c r="I338" s="39">
        <v>44097</v>
      </c>
      <c r="J338" s="34" t="s">
        <v>450</v>
      </c>
      <c r="K338" s="34"/>
      <c r="L338" s="34"/>
      <c r="M338" s="34"/>
    </row>
    <row r="339" spans="2:13">
      <c r="B339" s="28" t="s">
        <v>124</v>
      </c>
      <c r="C339" s="28">
        <v>85</v>
      </c>
      <c r="D339" s="30" t="s">
        <v>118</v>
      </c>
      <c r="E339" s="31" t="s">
        <v>11</v>
      </c>
      <c r="F339" s="28" t="s">
        <v>442</v>
      </c>
      <c r="G339" s="28">
        <v>2</v>
      </c>
      <c r="H339" s="28" t="s">
        <v>145</v>
      </c>
      <c r="I339" s="39">
        <v>44097</v>
      </c>
      <c r="J339" s="34" t="s">
        <v>450</v>
      </c>
      <c r="K339" s="34"/>
      <c r="L339" s="34"/>
      <c r="M339" s="34"/>
    </row>
    <row r="340" spans="2:13">
      <c r="B340" s="28" t="s">
        <v>124</v>
      </c>
      <c r="C340" s="28">
        <v>85</v>
      </c>
      <c r="D340" s="30" t="s">
        <v>118</v>
      </c>
      <c r="E340" s="31" t="s">
        <v>11</v>
      </c>
      <c r="F340" s="28" t="s">
        <v>442</v>
      </c>
      <c r="G340" s="28">
        <v>3</v>
      </c>
      <c r="H340" s="28" t="s">
        <v>145</v>
      </c>
      <c r="I340" s="39">
        <v>44097</v>
      </c>
      <c r="J340" s="34" t="s">
        <v>450</v>
      </c>
      <c r="K340" s="34"/>
      <c r="L340" s="34"/>
      <c r="M340" s="34"/>
    </row>
    <row r="341" spans="2:13">
      <c r="B341" s="28" t="s">
        <v>124</v>
      </c>
      <c r="C341" s="28">
        <v>85</v>
      </c>
      <c r="D341" s="30" t="s">
        <v>118</v>
      </c>
      <c r="E341" s="31" t="s">
        <v>11</v>
      </c>
      <c r="F341" s="28" t="s">
        <v>442</v>
      </c>
      <c r="G341" s="28">
        <v>4</v>
      </c>
      <c r="H341" s="28" t="s">
        <v>156</v>
      </c>
      <c r="I341" s="39">
        <v>44097</v>
      </c>
      <c r="J341" s="34" t="s">
        <v>450</v>
      </c>
      <c r="K341" s="34"/>
      <c r="L341" s="34"/>
      <c r="M341" s="34"/>
    </row>
    <row r="342" spans="2:13">
      <c r="B342" s="28" t="s">
        <v>124</v>
      </c>
      <c r="C342" s="28">
        <v>85</v>
      </c>
      <c r="D342" s="30" t="s">
        <v>118</v>
      </c>
      <c r="E342" s="31" t="s">
        <v>11</v>
      </c>
      <c r="F342" s="28" t="s">
        <v>442</v>
      </c>
      <c r="G342" s="28">
        <v>5</v>
      </c>
      <c r="H342" s="28" t="s">
        <v>359</v>
      </c>
      <c r="I342" s="39">
        <v>44097</v>
      </c>
      <c r="J342" s="34" t="s">
        <v>450</v>
      </c>
      <c r="K342" s="34"/>
      <c r="L342" s="34"/>
      <c r="M342" s="34"/>
    </row>
    <row r="343" spans="2:13">
      <c r="B343" s="28" t="s">
        <v>124</v>
      </c>
      <c r="C343" s="28">
        <v>85</v>
      </c>
      <c r="D343" s="30" t="s">
        <v>118</v>
      </c>
      <c r="E343" s="31" t="s">
        <v>11</v>
      </c>
      <c r="F343" s="28" t="s">
        <v>442</v>
      </c>
      <c r="G343" s="28">
        <v>6</v>
      </c>
      <c r="H343" s="28" t="s">
        <v>359</v>
      </c>
      <c r="I343" s="39">
        <v>44097</v>
      </c>
      <c r="J343" s="34" t="s">
        <v>450</v>
      </c>
      <c r="K343" s="34"/>
      <c r="L343" s="34"/>
      <c r="M343" s="34"/>
    </row>
    <row r="344" spans="2:13">
      <c r="B344" s="28" t="s">
        <v>124</v>
      </c>
      <c r="C344" s="28">
        <v>87</v>
      </c>
      <c r="D344" s="30" t="s">
        <v>118</v>
      </c>
      <c r="E344" s="31" t="s">
        <v>11</v>
      </c>
      <c r="F344" s="28" t="s">
        <v>439</v>
      </c>
      <c r="G344" s="28">
        <v>1</v>
      </c>
      <c r="H344" s="28" t="s">
        <v>156</v>
      </c>
      <c r="I344" s="34"/>
      <c r="J344" s="34"/>
      <c r="K344" s="34"/>
      <c r="L344" s="34"/>
      <c r="M344" s="34"/>
    </row>
    <row r="345" spans="2:13">
      <c r="B345" s="28" t="s">
        <v>124</v>
      </c>
      <c r="C345" s="28">
        <v>87</v>
      </c>
      <c r="D345" s="30" t="s">
        <v>118</v>
      </c>
      <c r="E345" s="31" t="s">
        <v>11</v>
      </c>
      <c r="F345" s="28" t="s">
        <v>439</v>
      </c>
      <c r="G345" s="28">
        <v>2</v>
      </c>
      <c r="H345" s="28" t="s">
        <v>145</v>
      </c>
      <c r="I345" s="34"/>
      <c r="J345" s="34"/>
      <c r="K345" s="34"/>
      <c r="L345" s="34"/>
      <c r="M345" s="34"/>
    </row>
    <row r="346" spans="2:13">
      <c r="B346" s="28" t="s">
        <v>124</v>
      </c>
      <c r="C346" s="28">
        <v>87</v>
      </c>
      <c r="D346" s="30" t="s">
        <v>118</v>
      </c>
      <c r="E346" s="31" t="s">
        <v>11</v>
      </c>
      <c r="F346" s="28" t="s">
        <v>439</v>
      </c>
      <c r="G346" s="28">
        <v>3</v>
      </c>
      <c r="H346" s="28" t="s">
        <v>359</v>
      </c>
      <c r="I346" s="34"/>
      <c r="J346" s="34"/>
      <c r="K346" s="34"/>
      <c r="L346" s="34"/>
      <c r="M346" s="34"/>
    </row>
    <row r="347" spans="2:13">
      <c r="B347" s="28" t="s">
        <v>124</v>
      </c>
      <c r="C347" s="28">
        <v>87</v>
      </c>
      <c r="D347" s="30" t="s">
        <v>118</v>
      </c>
      <c r="E347" s="31" t="s">
        <v>11</v>
      </c>
      <c r="F347" s="28" t="s">
        <v>439</v>
      </c>
      <c r="G347" s="28">
        <v>4</v>
      </c>
      <c r="H347" s="28" t="s">
        <v>145</v>
      </c>
      <c r="I347" s="34"/>
      <c r="J347" s="34"/>
      <c r="K347" s="34"/>
      <c r="L347" s="34"/>
      <c r="M347" s="34"/>
    </row>
    <row r="348" spans="2:13">
      <c r="B348" s="28" t="s">
        <v>124</v>
      </c>
      <c r="C348" s="28">
        <v>87</v>
      </c>
      <c r="D348" s="30" t="s">
        <v>118</v>
      </c>
      <c r="E348" s="31" t="s">
        <v>11</v>
      </c>
      <c r="F348" s="28" t="s">
        <v>439</v>
      </c>
      <c r="G348" s="28">
        <v>5</v>
      </c>
      <c r="H348" s="28" t="s">
        <v>441</v>
      </c>
      <c r="I348" s="34"/>
      <c r="J348" s="34"/>
      <c r="K348" s="34"/>
      <c r="L348" s="34"/>
      <c r="M348" s="34"/>
    </row>
    <row r="349" spans="2:13">
      <c r="B349" s="28" t="s">
        <v>124</v>
      </c>
      <c r="C349" s="28">
        <v>87</v>
      </c>
      <c r="D349" s="30" t="s">
        <v>118</v>
      </c>
      <c r="E349" s="31" t="s">
        <v>11</v>
      </c>
      <c r="F349" s="28" t="s">
        <v>439</v>
      </c>
      <c r="G349" s="28">
        <v>6</v>
      </c>
      <c r="H349" s="28" t="s">
        <v>145</v>
      </c>
      <c r="I349" s="34"/>
      <c r="J349" s="34"/>
      <c r="K349" s="34"/>
      <c r="L349" s="34"/>
      <c r="M349" s="34"/>
    </row>
    <row r="350" spans="2:13">
      <c r="B350" s="28" t="s">
        <v>124</v>
      </c>
      <c r="C350" s="28">
        <v>87</v>
      </c>
      <c r="D350" s="30" t="s">
        <v>118</v>
      </c>
      <c r="E350" s="31" t="s">
        <v>11</v>
      </c>
      <c r="F350" s="28" t="s">
        <v>439</v>
      </c>
      <c r="G350" s="28">
        <v>7</v>
      </c>
      <c r="H350" s="28" t="s">
        <v>145</v>
      </c>
      <c r="I350" s="34"/>
      <c r="J350" s="34"/>
      <c r="K350" s="34"/>
      <c r="L350" s="34"/>
      <c r="M350" s="34"/>
    </row>
    <row r="351" spans="2:13">
      <c r="B351" s="28" t="s">
        <v>124</v>
      </c>
      <c r="C351" s="28">
        <v>88</v>
      </c>
      <c r="D351" s="30" t="s">
        <v>118</v>
      </c>
      <c r="E351" s="31" t="s">
        <v>11</v>
      </c>
      <c r="F351" s="28" t="s">
        <v>439</v>
      </c>
      <c r="G351" s="28">
        <v>1</v>
      </c>
      <c r="H351" s="28" t="s">
        <v>145</v>
      </c>
      <c r="I351" s="39">
        <v>44097</v>
      </c>
      <c r="J351" s="34" t="s">
        <v>450</v>
      </c>
      <c r="K351" s="34"/>
      <c r="L351" s="34"/>
      <c r="M351" s="34"/>
    </row>
    <row r="352" spans="2:13">
      <c r="B352" s="28" t="s">
        <v>124</v>
      </c>
      <c r="C352" s="28">
        <v>88</v>
      </c>
      <c r="D352" s="30" t="s">
        <v>118</v>
      </c>
      <c r="E352" s="31" t="s">
        <v>11</v>
      </c>
      <c r="F352" s="28" t="s">
        <v>439</v>
      </c>
      <c r="G352" s="28">
        <v>2</v>
      </c>
      <c r="H352" s="28" t="s">
        <v>145</v>
      </c>
      <c r="I352" s="39">
        <v>44097</v>
      </c>
      <c r="J352" s="34" t="s">
        <v>449</v>
      </c>
      <c r="K352" s="34"/>
      <c r="L352" s="34"/>
      <c r="M352" s="34"/>
    </row>
    <row r="353" spans="2:13">
      <c r="B353" s="28" t="s">
        <v>124</v>
      </c>
      <c r="C353" s="28">
        <v>88</v>
      </c>
      <c r="D353" s="30" t="s">
        <v>118</v>
      </c>
      <c r="E353" s="31" t="s">
        <v>11</v>
      </c>
      <c r="F353" s="28" t="s">
        <v>439</v>
      </c>
      <c r="G353" s="28">
        <v>3</v>
      </c>
      <c r="H353" s="28" t="s">
        <v>145</v>
      </c>
      <c r="I353" s="39">
        <v>44097</v>
      </c>
      <c r="J353" s="34" t="s">
        <v>450</v>
      </c>
      <c r="K353" s="34"/>
      <c r="L353" s="34"/>
      <c r="M353" s="34"/>
    </row>
    <row r="354" spans="2:13">
      <c r="B354" s="28" t="s">
        <v>124</v>
      </c>
      <c r="C354" s="28">
        <v>88</v>
      </c>
      <c r="D354" s="30" t="s">
        <v>118</v>
      </c>
      <c r="E354" s="31" t="s">
        <v>11</v>
      </c>
      <c r="F354" s="28" t="s">
        <v>439</v>
      </c>
      <c r="G354" s="28">
        <v>4</v>
      </c>
      <c r="H354" s="28" t="s">
        <v>145</v>
      </c>
      <c r="I354" s="39">
        <v>44097</v>
      </c>
      <c r="J354" s="34" t="s">
        <v>450</v>
      </c>
      <c r="K354" s="34"/>
      <c r="L354" s="34"/>
      <c r="M354" s="34"/>
    </row>
    <row r="355" spans="2:13">
      <c r="B355" s="28" t="s">
        <v>124</v>
      </c>
      <c r="C355" s="28">
        <v>92</v>
      </c>
      <c r="D355" s="30" t="s">
        <v>118</v>
      </c>
      <c r="E355" s="31" t="s">
        <v>11</v>
      </c>
      <c r="F355" s="28" t="s">
        <v>443</v>
      </c>
      <c r="G355" s="28">
        <v>1</v>
      </c>
      <c r="H355" s="28" t="s">
        <v>156</v>
      </c>
      <c r="I355" s="39">
        <v>44097</v>
      </c>
      <c r="J355" s="34" t="s">
        <v>450</v>
      </c>
      <c r="K355" s="34"/>
      <c r="L355" s="34"/>
      <c r="M355" s="34"/>
    </row>
    <row r="356" spans="2:13">
      <c r="B356" s="28" t="s">
        <v>124</v>
      </c>
      <c r="C356" s="28">
        <v>92</v>
      </c>
      <c r="D356" s="30" t="s">
        <v>118</v>
      </c>
      <c r="E356" s="31" t="s">
        <v>11</v>
      </c>
      <c r="F356" s="28" t="s">
        <v>443</v>
      </c>
      <c r="G356" s="28">
        <v>2</v>
      </c>
      <c r="H356" s="28" t="s">
        <v>156</v>
      </c>
      <c r="I356" s="39">
        <v>44097</v>
      </c>
      <c r="J356" s="34" t="s">
        <v>450</v>
      </c>
      <c r="K356" s="34"/>
      <c r="L356" s="34"/>
      <c r="M356" s="34"/>
    </row>
    <row r="357" spans="2:13">
      <c r="B357" s="28" t="s">
        <v>124</v>
      </c>
      <c r="C357" s="28">
        <v>92</v>
      </c>
      <c r="D357" s="30" t="s">
        <v>118</v>
      </c>
      <c r="E357" s="31" t="s">
        <v>11</v>
      </c>
      <c r="F357" s="28" t="s">
        <v>443</v>
      </c>
      <c r="G357" s="28">
        <v>3</v>
      </c>
      <c r="H357" s="28" t="s">
        <v>145</v>
      </c>
      <c r="I357" s="39">
        <v>44097</v>
      </c>
      <c r="J357" s="34" t="s">
        <v>450</v>
      </c>
      <c r="K357" s="34"/>
      <c r="L357" s="34"/>
      <c r="M357" s="34"/>
    </row>
    <row r="358" spans="2:13">
      <c r="B358" s="28" t="s">
        <v>124</v>
      </c>
      <c r="C358" s="28">
        <v>92</v>
      </c>
      <c r="D358" s="30" t="s">
        <v>118</v>
      </c>
      <c r="E358" s="31" t="s">
        <v>11</v>
      </c>
      <c r="F358" s="28" t="s">
        <v>443</v>
      </c>
      <c r="G358" s="28">
        <v>4</v>
      </c>
      <c r="H358" s="28" t="s">
        <v>359</v>
      </c>
      <c r="I358" s="39">
        <v>44097</v>
      </c>
      <c r="J358" s="34" t="s">
        <v>450</v>
      </c>
      <c r="K358" s="34"/>
      <c r="L358" s="34"/>
      <c r="M358" s="34"/>
    </row>
    <row r="359" spans="2:13">
      <c r="B359" s="28" t="s">
        <v>124</v>
      </c>
      <c r="C359" s="28">
        <v>92</v>
      </c>
      <c r="D359" s="30" t="s">
        <v>118</v>
      </c>
      <c r="E359" s="31" t="s">
        <v>11</v>
      </c>
      <c r="F359" s="28" t="s">
        <v>443</v>
      </c>
      <c r="G359" s="28">
        <v>5</v>
      </c>
      <c r="H359" s="28" t="s">
        <v>145</v>
      </c>
      <c r="I359" s="39">
        <v>44097</v>
      </c>
      <c r="J359" s="34" t="s">
        <v>450</v>
      </c>
      <c r="K359" s="34"/>
      <c r="L359" s="34"/>
      <c r="M359" s="34"/>
    </row>
    <row r="360" spans="2:13">
      <c r="B360" s="28" t="s">
        <v>124</v>
      </c>
      <c r="C360" s="28">
        <v>92</v>
      </c>
      <c r="D360" s="30" t="s">
        <v>118</v>
      </c>
      <c r="E360" s="31" t="s">
        <v>11</v>
      </c>
      <c r="F360" s="28" t="s">
        <v>443</v>
      </c>
      <c r="G360" s="28">
        <v>6</v>
      </c>
      <c r="H360" s="28" t="s">
        <v>145</v>
      </c>
      <c r="I360" s="39">
        <v>44097</v>
      </c>
      <c r="J360" s="34" t="s">
        <v>450</v>
      </c>
      <c r="K360" s="34"/>
      <c r="L360" s="34"/>
      <c r="M360" s="34"/>
    </row>
    <row r="361" spans="2:13">
      <c r="B361" s="28" t="s">
        <v>124</v>
      </c>
      <c r="C361" s="28">
        <v>93</v>
      </c>
      <c r="D361" s="30" t="s">
        <v>118</v>
      </c>
      <c r="E361" s="31" t="s">
        <v>11</v>
      </c>
      <c r="F361" s="28" t="s">
        <v>439</v>
      </c>
      <c r="G361" s="28">
        <v>1</v>
      </c>
      <c r="H361" s="28" t="s">
        <v>145</v>
      </c>
      <c r="I361" s="39">
        <v>44098</v>
      </c>
      <c r="J361" s="34" t="s">
        <v>450</v>
      </c>
      <c r="K361" s="34"/>
      <c r="L361" s="34"/>
      <c r="M361" s="34"/>
    </row>
    <row r="362" spans="2:13">
      <c r="B362" s="28" t="s">
        <v>124</v>
      </c>
      <c r="C362" s="28">
        <v>93</v>
      </c>
      <c r="D362" s="30" t="s">
        <v>118</v>
      </c>
      <c r="E362" s="31" t="s">
        <v>11</v>
      </c>
      <c r="F362" s="28" t="s">
        <v>439</v>
      </c>
      <c r="G362" s="28">
        <v>2</v>
      </c>
      <c r="H362" s="28" t="s">
        <v>145</v>
      </c>
      <c r="I362" s="39">
        <v>44098</v>
      </c>
      <c r="J362" s="34" t="s">
        <v>450</v>
      </c>
      <c r="K362" s="34"/>
      <c r="L362" s="34"/>
      <c r="M362" s="34"/>
    </row>
    <row r="363" spans="2:13">
      <c r="B363" s="28" t="s">
        <v>124</v>
      </c>
      <c r="C363" s="28">
        <v>93</v>
      </c>
      <c r="D363" s="30" t="s">
        <v>118</v>
      </c>
      <c r="E363" s="31" t="s">
        <v>11</v>
      </c>
      <c r="F363" s="28" t="s">
        <v>439</v>
      </c>
      <c r="G363" s="28">
        <v>3</v>
      </c>
      <c r="H363" s="28" t="s">
        <v>145</v>
      </c>
      <c r="I363" s="39">
        <v>44098</v>
      </c>
      <c r="J363" s="34" t="s">
        <v>450</v>
      </c>
      <c r="K363" s="34"/>
      <c r="L363" s="34"/>
      <c r="M363" s="34"/>
    </row>
    <row r="364" spans="2:13">
      <c r="B364" s="28" t="s">
        <v>124</v>
      </c>
      <c r="C364" s="28">
        <v>93</v>
      </c>
      <c r="D364" s="30" t="s">
        <v>118</v>
      </c>
      <c r="E364" s="31" t="s">
        <v>11</v>
      </c>
      <c r="F364" s="28" t="s">
        <v>439</v>
      </c>
      <c r="G364" s="28">
        <v>4</v>
      </c>
      <c r="H364" s="28" t="s">
        <v>145</v>
      </c>
      <c r="I364" s="39">
        <v>44098</v>
      </c>
      <c r="J364" s="34" t="s">
        <v>450</v>
      </c>
      <c r="K364" s="34"/>
      <c r="L364" s="34"/>
      <c r="M364" s="34"/>
    </row>
    <row r="365" spans="2:13">
      <c r="B365" s="28" t="s">
        <v>124</v>
      </c>
      <c r="C365" s="28">
        <v>93</v>
      </c>
      <c r="D365" s="30" t="s">
        <v>118</v>
      </c>
      <c r="E365" s="31" t="s">
        <v>11</v>
      </c>
      <c r="F365" s="28" t="s">
        <v>439</v>
      </c>
      <c r="G365" s="28">
        <v>5</v>
      </c>
      <c r="H365" s="28" t="s">
        <v>145</v>
      </c>
      <c r="I365" s="39">
        <v>44098</v>
      </c>
      <c r="J365" s="34" t="s">
        <v>449</v>
      </c>
      <c r="K365" s="34"/>
      <c r="L365" s="34"/>
      <c r="M365" s="34"/>
    </row>
    <row r="366" spans="2:13">
      <c r="B366" s="28" t="s">
        <v>124</v>
      </c>
      <c r="C366" s="28">
        <v>93</v>
      </c>
      <c r="D366" s="30" t="s">
        <v>118</v>
      </c>
      <c r="E366" s="31" t="s">
        <v>11</v>
      </c>
      <c r="F366" s="28" t="s">
        <v>439</v>
      </c>
      <c r="G366" s="28">
        <v>6</v>
      </c>
      <c r="H366" s="28" t="s">
        <v>156</v>
      </c>
      <c r="I366" s="39">
        <v>44098</v>
      </c>
      <c r="J366" s="34" t="s">
        <v>450</v>
      </c>
      <c r="K366" s="34"/>
      <c r="L366" s="34"/>
      <c r="M366" s="34"/>
    </row>
    <row r="367" spans="2:13">
      <c r="B367" s="28" t="s">
        <v>124</v>
      </c>
      <c r="C367" s="28">
        <v>93</v>
      </c>
      <c r="D367" s="30" t="s">
        <v>118</v>
      </c>
      <c r="E367" s="31" t="s">
        <v>11</v>
      </c>
      <c r="F367" s="28" t="s">
        <v>439</v>
      </c>
      <c r="G367" s="28">
        <v>7</v>
      </c>
      <c r="H367" s="28" t="s">
        <v>441</v>
      </c>
      <c r="I367" s="39">
        <v>44098</v>
      </c>
      <c r="J367" s="34" t="s">
        <v>450</v>
      </c>
      <c r="K367" s="34"/>
      <c r="L367" s="34"/>
      <c r="M367" s="34"/>
    </row>
    <row r="368" spans="2:13">
      <c r="B368" s="28" t="s">
        <v>124</v>
      </c>
      <c r="C368" s="28">
        <v>93</v>
      </c>
      <c r="D368" s="30" t="s">
        <v>118</v>
      </c>
      <c r="E368" s="31" t="s">
        <v>11</v>
      </c>
      <c r="F368" s="28" t="s">
        <v>439</v>
      </c>
      <c r="G368" s="28">
        <v>8</v>
      </c>
      <c r="H368" s="28" t="s">
        <v>145</v>
      </c>
      <c r="I368" s="39">
        <v>44098</v>
      </c>
      <c r="J368" s="34" t="s">
        <v>449</v>
      </c>
      <c r="K368" s="34"/>
      <c r="L368" s="34"/>
      <c r="M368" s="34"/>
    </row>
    <row r="369" spans="2:13">
      <c r="B369" s="28" t="s">
        <v>124</v>
      </c>
      <c r="C369" s="28">
        <v>94</v>
      </c>
      <c r="D369" s="30" t="s">
        <v>118</v>
      </c>
      <c r="E369" s="31" t="s">
        <v>11</v>
      </c>
      <c r="F369" s="28" t="s">
        <v>440</v>
      </c>
      <c r="G369" s="28">
        <v>1</v>
      </c>
      <c r="H369" s="28" t="s">
        <v>359</v>
      </c>
      <c r="I369" s="39">
        <v>44098</v>
      </c>
      <c r="J369" s="34" t="s">
        <v>450</v>
      </c>
      <c r="K369" s="34"/>
      <c r="L369" s="34"/>
      <c r="M369" s="34"/>
    </row>
    <row r="370" spans="2:13">
      <c r="B370" s="28" t="s">
        <v>124</v>
      </c>
      <c r="C370" s="28">
        <v>94</v>
      </c>
      <c r="D370" s="30" t="s">
        <v>118</v>
      </c>
      <c r="E370" s="31" t="s">
        <v>11</v>
      </c>
      <c r="F370" s="28" t="s">
        <v>440</v>
      </c>
      <c r="G370" s="28">
        <v>2</v>
      </c>
      <c r="H370" s="28" t="s">
        <v>359</v>
      </c>
      <c r="I370" s="39">
        <v>44098</v>
      </c>
      <c r="J370" s="34" t="s">
        <v>449</v>
      </c>
      <c r="K370" s="34"/>
      <c r="L370" s="34"/>
      <c r="M370" s="34"/>
    </row>
    <row r="371" spans="2:13">
      <c r="B371" s="28" t="s">
        <v>124</v>
      </c>
      <c r="C371" s="28">
        <v>94</v>
      </c>
      <c r="D371" s="30" t="s">
        <v>118</v>
      </c>
      <c r="E371" s="31" t="s">
        <v>11</v>
      </c>
      <c r="F371" s="28" t="s">
        <v>440</v>
      </c>
      <c r="G371" s="28">
        <v>3</v>
      </c>
      <c r="H371" s="28" t="s">
        <v>145</v>
      </c>
      <c r="I371" s="39">
        <v>44098</v>
      </c>
      <c r="J371" s="34" t="s">
        <v>449</v>
      </c>
      <c r="K371" s="34"/>
      <c r="L371" s="34"/>
      <c r="M371" s="34"/>
    </row>
    <row r="372" spans="2:13">
      <c r="B372" s="28" t="s">
        <v>124</v>
      </c>
      <c r="C372" s="28">
        <v>94</v>
      </c>
      <c r="D372" s="30" t="s">
        <v>118</v>
      </c>
      <c r="E372" s="31" t="s">
        <v>11</v>
      </c>
      <c r="F372" s="28" t="s">
        <v>440</v>
      </c>
      <c r="G372" s="28">
        <v>4</v>
      </c>
      <c r="H372" s="28" t="s">
        <v>145</v>
      </c>
      <c r="I372" s="39">
        <v>44098</v>
      </c>
      <c r="J372" s="34" t="s">
        <v>450</v>
      </c>
      <c r="K372" s="34"/>
      <c r="L372" s="34"/>
      <c r="M372" s="34"/>
    </row>
    <row r="373" spans="2:13">
      <c r="B373" s="28" t="s">
        <v>124</v>
      </c>
      <c r="C373" s="28">
        <v>94</v>
      </c>
      <c r="D373" s="30" t="s">
        <v>118</v>
      </c>
      <c r="E373" s="31" t="s">
        <v>11</v>
      </c>
      <c r="F373" s="28" t="s">
        <v>440</v>
      </c>
      <c r="G373" s="28">
        <v>5</v>
      </c>
      <c r="H373" s="28" t="s">
        <v>441</v>
      </c>
      <c r="I373" s="39">
        <v>44098</v>
      </c>
      <c r="J373" s="34" t="s">
        <v>450</v>
      </c>
      <c r="K373" s="34"/>
      <c r="L373" s="34"/>
      <c r="M373" s="34"/>
    </row>
    <row r="374" spans="2:13">
      <c r="B374" s="28" t="s">
        <v>124</v>
      </c>
      <c r="C374" s="28">
        <v>96</v>
      </c>
      <c r="D374" s="30" t="s">
        <v>118</v>
      </c>
      <c r="E374" s="31" t="s">
        <v>11</v>
      </c>
      <c r="F374" s="28" t="s">
        <v>440</v>
      </c>
      <c r="G374" s="28">
        <v>1</v>
      </c>
      <c r="H374" s="28" t="s">
        <v>156</v>
      </c>
      <c r="I374" s="39">
        <v>44098</v>
      </c>
      <c r="J374" s="34" t="s">
        <v>450</v>
      </c>
      <c r="K374" s="34"/>
      <c r="L374" s="34"/>
      <c r="M374" s="34"/>
    </row>
    <row r="375" spans="2:13">
      <c r="B375" s="28" t="s">
        <v>124</v>
      </c>
      <c r="C375" s="28">
        <v>96</v>
      </c>
      <c r="D375" s="30" t="s">
        <v>118</v>
      </c>
      <c r="E375" s="31" t="s">
        <v>11</v>
      </c>
      <c r="F375" s="28" t="s">
        <v>440</v>
      </c>
      <c r="G375" s="28">
        <v>2</v>
      </c>
      <c r="H375" s="28" t="s">
        <v>441</v>
      </c>
      <c r="I375" s="39">
        <v>44098</v>
      </c>
      <c r="J375" s="34" t="s">
        <v>449</v>
      </c>
      <c r="K375" s="34"/>
      <c r="L375" s="34"/>
      <c r="M375" s="34"/>
    </row>
    <row r="376" spans="2:13">
      <c r="B376" s="28" t="s">
        <v>124</v>
      </c>
      <c r="C376" s="28">
        <v>96</v>
      </c>
      <c r="D376" s="30" t="s">
        <v>118</v>
      </c>
      <c r="E376" s="31" t="s">
        <v>11</v>
      </c>
      <c r="F376" s="28" t="s">
        <v>440</v>
      </c>
      <c r="G376" s="28">
        <v>3</v>
      </c>
      <c r="H376" s="28" t="s">
        <v>441</v>
      </c>
      <c r="I376" s="39">
        <v>44098</v>
      </c>
      <c r="J376" s="34" t="s">
        <v>450</v>
      </c>
      <c r="K376" s="34"/>
      <c r="L376" s="34"/>
      <c r="M376" s="34"/>
    </row>
    <row r="377" spans="2:13">
      <c r="B377" s="28" t="s">
        <v>124</v>
      </c>
      <c r="C377" s="28">
        <v>96</v>
      </c>
      <c r="D377" s="30" t="s">
        <v>118</v>
      </c>
      <c r="E377" s="31" t="s">
        <v>11</v>
      </c>
      <c r="F377" s="28" t="s">
        <v>440</v>
      </c>
      <c r="G377" s="28">
        <v>4</v>
      </c>
      <c r="H377" s="28" t="s">
        <v>156</v>
      </c>
      <c r="I377" s="39">
        <v>44098</v>
      </c>
      <c r="J377" s="34" t="s">
        <v>450</v>
      </c>
      <c r="K377" s="34"/>
      <c r="L377" s="34"/>
      <c r="M377" s="34"/>
    </row>
    <row r="378" spans="2:13">
      <c r="B378" s="28" t="s">
        <v>124</v>
      </c>
      <c r="C378" s="28">
        <v>96</v>
      </c>
      <c r="D378" s="30" t="s">
        <v>118</v>
      </c>
      <c r="E378" s="31" t="s">
        <v>11</v>
      </c>
      <c r="F378" s="28" t="s">
        <v>440</v>
      </c>
      <c r="G378" s="28">
        <v>5</v>
      </c>
      <c r="H378" s="28" t="s">
        <v>441</v>
      </c>
      <c r="I378" s="39">
        <v>44098</v>
      </c>
      <c r="J378" s="34" t="s">
        <v>449</v>
      </c>
      <c r="K378" s="34"/>
      <c r="L378" s="34"/>
      <c r="M378" s="34"/>
    </row>
    <row r="379" spans="2:13">
      <c r="B379" s="28" t="s">
        <v>124</v>
      </c>
      <c r="C379" s="28">
        <v>96</v>
      </c>
      <c r="D379" s="30" t="s">
        <v>118</v>
      </c>
      <c r="E379" s="31" t="s">
        <v>11</v>
      </c>
      <c r="F379" s="28" t="s">
        <v>440</v>
      </c>
      <c r="G379" s="28">
        <v>6</v>
      </c>
      <c r="H379" s="28" t="s">
        <v>145</v>
      </c>
      <c r="I379" s="39">
        <v>44098</v>
      </c>
      <c r="J379" s="34" t="s">
        <v>450</v>
      </c>
      <c r="K379" s="34"/>
      <c r="L379" s="34"/>
      <c r="M379" s="34"/>
    </row>
    <row r="380" spans="2:13">
      <c r="B380" s="28" t="s">
        <v>124</v>
      </c>
      <c r="C380" s="28">
        <v>96</v>
      </c>
      <c r="D380" s="30" t="s">
        <v>118</v>
      </c>
      <c r="E380" s="31" t="s">
        <v>11</v>
      </c>
      <c r="F380" s="28" t="s">
        <v>440</v>
      </c>
      <c r="G380" s="28">
        <v>7</v>
      </c>
      <c r="H380" s="28" t="s">
        <v>156</v>
      </c>
      <c r="I380" s="39">
        <v>44098</v>
      </c>
      <c r="J380" s="34" t="s">
        <v>450</v>
      </c>
      <c r="K380" s="34"/>
      <c r="L380" s="34"/>
      <c r="M380" s="34"/>
    </row>
    <row r="381" spans="2:13">
      <c r="B381" s="28" t="s">
        <v>126</v>
      </c>
      <c r="C381" s="28">
        <v>99</v>
      </c>
      <c r="D381" s="30" t="s">
        <v>118</v>
      </c>
      <c r="E381" s="31" t="s">
        <v>11</v>
      </c>
      <c r="F381" s="28" t="s">
        <v>439</v>
      </c>
      <c r="G381" s="28">
        <v>1</v>
      </c>
      <c r="H381" s="28" t="s">
        <v>145</v>
      </c>
      <c r="I381" s="39">
        <v>44098</v>
      </c>
      <c r="J381" s="34" t="s">
        <v>450</v>
      </c>
      <c r="K381" s="34"/>
      <c r="L381" s="34"/>
      <c r="M381" s="34"/>
    </row>
    <row r="382" spans="2:13">
      <c r="B382" s="28" t="s">
        <v>126</v>
      </c>
      <c r="C382" s="28">
        <v>99</v>
      </c>
      <c r="D382" s="30" t="s">
        <v>118</v>
      </c>
      <c r="E382" s="31" t="s">
        <v>11</v>
      </c>
      <c r="F382" s="28" t="s">
        <v>439</v>
      </c>
      <c r="G382" s="28">
        <v>2</v>
      </c>
      <c r="H382" s="28" t="s">
        <v>145</v>
      </c>
      <c r="I382" s="39">
        <v>44098</v>
      </c>
      <c r="J382" s="34" t="s">
        <v>450</v>
      </c>
      <c r="K382" s="34"/>
      <c r="L382" s="34"/>
      <c r="M382" s="34"/>
    </row>
    <row r="383" spans="2:13">
      <c r="B383" s="28" t="s">
        <v>126</v>
      </c>
      <c r="C383" s="28">
        <v>99</v>
      </c>
      <c r="D383" s="30" t="s">
        <v>118</v>
      </c>
      <c r="E383" s="31" t="s">
        <v>11</v>
      </c>
      <c r="F383" s="28" t="s">
        <v>439</v>
      </c>
      <c r="G383" s="28">
        <v>3</v>
      </c>
      <c r="H383" s="28" t="s">
        <v>145</v>
      </c>
      <c r="I383" s="39">
        <v>44098</v>
      </c>
      <c r="J383" s="34" t="s">
        <v>450</v>
      </c>
      <c r="K383" s="34"/>
      <c r="L383" s="34"/>
      <c r="M383" s="34"/>
    </row>
    <row r="384" spans="2:13">
      <c r="B384" s="28" t="s">
        <v>126</v>
      </c>
      <c r="C384" s="28">
        <v>100</v>
      </c>
      <c r="D384" s="30" t="s">
        <v>118</v>
      </c>
      <c r="E384" s="31" t="s">
        <v>11</v>
      </c>
      <c r="F384" s="28" t="s">
        <v>442</v>
      </c>
      <c r="G384" s="28">
        <v>1</v>
      </c>
      <c r="H384" s="28" t="s">
        <v>156</v>
      </c>
      <c r="I384" s="34"/>
      <c r="J384" s="34"/>
      <c r="K384" s="34"/>
      <c r="L384" s="34"/>
      <c r="M384" s="34"/>
    </row>
    <row r="385" spans="2:13">
      <c r="B385" s="28" t="s">
        <v>126</v>
      </c>
      <c r="C385" s="28">
        <v>100</v>
      </c>
      <c r="D385" s="30" t="s">
        <v>118</v>
      </c>
      <c r="E385" s="31" t="s">
        <v>11</v>
      </c>
      <c r="F385" s="28" t="s">
        <v>442</v>
      </c>
      <c r="G385" s="28">
        <v>2</v>
      </c>
      <c r="H385" s="28" t="s">
        <v>145</v>
      </c>
      <c r="I385" s="34"/>
      <c r="J385" s="34"/>
      <c r="K385" s="34"/>
      <c r="L385" s="34"/>
      <c r="M385" s="34"/>
    </row>
    <row r="386" spans="2:13">
      <c r="B386" s="28" t="s">
        <v>126</v>
      </c>
      <c r="C386" s="28">
        <v>100</v>
      </c>
      <c r="D386" s="30" t="s">
        <v>118</v>
      </c>
      <c r="E386" s="31" t="s">
        <v>11</v>
      </c>
      <c r="F386" s="28" t="s">
        <v>442</v>
      </c>
      <c r="G386" s="28">
        <v>3</v>
      </c>
      <c r="H386" s="28" t="s">
        <v>145</v>
      </c>
      <c r="I386" s="34"/>
      <c r="J386" s="34"/>
      <c r="K386" s="34"/>
      <c r="L386" s="34"/>
      <c r="M386" s="34"/>
    </row>
    <row r="387" spans="2:13">
      <c r="B387" s="28" t="s">
        <v>126</v>
      </c>
      <c r="C387" s="28">
        <v>100</v>
      </c>
      <c r="D387" s="30" t="s">
        <v>118</v>
      </c>
      <c r="E387" s="31" t="s">
        <v>11</v>
      </c>
      <c r="F387" s="28" t="s">
        <v>442</v>
      </c>
      <c r="G387" s="28">
        <v>4</v>
      </c>
      <c r="H387" s="28" t="s">
        <v>156</v>
      </c>
      <c r="I387" s="34"/>
      <c r="J387" s="34"/>
      <c r="K387" s="34"/>
      <c r="L387" s="34"/>
      <c r="M387" s="34"/>
    </row>
    <row r="388" spans="2:13">
      <c r="B388" s="28" t="s">
        <v>126</v>
      </c>
      <c r="C388" s="28">
        <v>100</v>
      </c>
      <c r="D388" s="30" t="s">
        <v>118</v>
      </c>
      <c r="E388" s="31" t="s">
        <v>11</v>
      </c>
      <c r="F388" s="28" t="s">
        <v>442</v>
      </c>
      <c r="G388" s="28">
        <v>5</v>
      </c>
      <c r="H388" s="28" t="s">
        <v>359</v>
      </c>
      <c r="I388" s="34"/>
      <c r="J388" s="34"/>
      <c r="K388" s="34"/>
      <c r="L388" s="34"/>
      <c r="M388" s="34"/>
    </row>
    <row r="389" spans="2:13">
      <c r="B389" s="28" t="s">
        <v>126</v>
      </c>
      <c r="C389" s="28">
        <v>100</v>
      </c>
      <c r="D389" s="30" t="s">
        <v>118</v>
      </c>
      <c r="E389" s="31" t="s">
        <v>11</v>
      </c>
      <c r="F389" s="28" t="s">
        <v>442</v>
      </c>
      <c r="G389" s="28">
        <v>6</v>
      </c>
      <c r="H389" s="28" t="s">
        <v>359</v>
      </c>
      <c r="I389" s="34"/>
      <c r="J389" s="34"/>
      <c r="K389" s="34"/>
      <c r="L389" s="34"/>
      <c r="M389" s="34"/>
    </row>
    <row r="390" spans="2:13">
      <c r="B390" s="28" t="s">
        <v>126</v>
      </c>
      <c r="C390" s="28">
        <v>101</v>
      </c>
      <c r="D390" s="30" t="s">
        <v>118</v>
      </c>
      <c r="E390" s="31" t="s">
        <v>11</v>
      </c>
      <c r="F390" s="28" t="s">
        <v>439</v>
      </c>
      <c r="G390" s="28">
        <v>1</v>
      </c>
      <c r="H390" s="28" t="s">
        <v>156</v>
      </c>
      <c r="I390" s="39">
        <v>44099</v>
      </c>
      <c r="J390" s="34" t="s">
        <v>450</v>
      </c>
      <c r="K390" s="34"/>
      <c r="L390" s="34"/>
      <c r="M390" s="34"/>
    </row>
    <row r="391" spans="2:13">
      <c r="B391" s="28" t="s">
        <v>126</v>
      </c>
      <c r="C391" s="28">
        <v>101</v>
      </c>
      <c r="D391" s="30" t="s">
        <v>118</v>
      </c>
      <c r="E391" s="31" t="s">
        <v>11</v>
      </c>
      <c r="F391" s="28" t="s">
        <v>439</v>
      </c>
      <c r="G391" s="28">
        <v>2</v>
      </c>
      <c r="H391" s="28" t="s">
        <v>359</v>
      </c>
      <c r="I391" s="39">
        <v>44099</v>
      </c>
      <c r="J391" s="34" t="s">
        <v>450</v>
      </c>
      <c r="K391" s="34"/>
      <c r="L391" s="34"/>
      <c r="M391" s="34"/>
    </row>
    <row r="392" spans="2:13">
      <c r="B392" s="28" t="s">
        <v>126</v>
      </c>
      <c r="C392" s="28">
        <v>101</v>
      </c>
      <c r="D392" s="30" t="s">
        <v>118</v>
      </c>
      <c r="E392" s="31" t="s">
        <v>11</v>
      </c>
      <c r="F392" s="28" t="s">
        <v>439</v>
      </c>
      <c r="G392" s="28">
        <v>3</v>
      </c>
      <c r="H392" s="28" t="s">
        <v>156</v>
      </c>
      <c r="I392" s="39">
        <v>44099</v>
      </c>
      <c r="J392" s="34" t="s">
        <v>450</v>
      </c>
      <c r="K392" s="34"/>
      <c r="L392" s="34"/>
      <c r="M392" s="34"/>
    </row>
    <row r="393" spans="2:13">
      <c r="B393" s="28" t="s">
        <v>126</v>
      </c>
      <c r="C393" s="28">
        <v>101</v>
      </c>
      <c r="D393" s="30" t="s">
        <v>118</v>
      </c>
      <c r="E393" s="31" t="s">
        <v>11</v>
      </c>
      <c r="F393" s="28" t="s">
        <v>439</v>
      </c>
      <c r="G393" s="28">
        <v>4</v>
      </c>
      <c r="H393" s="28" t="s">
        <v>359</v>
      </c>
      <c r="I393" s="39">
        <v>44099</v>
      </c>
      <c r="J393" s="34" t="s">
        <v>450</v>
      </c>
      <c r="K393" s="34"/>
      <c r="L393" s="34"/>
      <c r="M393" s="34"/>
    </row>
    <row r="394" spans="2:13">
      <c r="B394" s="28" t="s">
        <v>126</v>
      </c>
      <c r="C394" s="28">
        <v>101</v>
      </c>
      <c r="D394" s="30" t="s">
        <v>118</v>
      </c>
      <c r="E394" s="31" t="s">
        <v>11</v>
      </c>
      <c r="F394" s="28" t="s">
        <v>439</v>
      </c>
      <c r="G394" s="28">
        <v>5</v>
      </c>
      <c r="H394" s="28" t="s">
        <v>145</v>
      </c>
      <c r="I394" s="39">
        <v>44099</v>
      </c>
      <c r="J394" s="34" t="s">
        <v>450</v>
      </c>
      <c r="K394" s="34"/>
      <c r="L394" s="34"/>
      <c r="M394" s="34"/>
    </row>
    <row r="395" spans="2:13">
      <c r="B395" s="28" t="s">
        <v>126</v>
      </c>
      <c r="C395" s="28">
        <v>101</v>
      </c>
      <c r="D395" s="30" t="s">
        <v>118</v>
      </c>
      <c r="E395" s="31" t="s">
        <v>11</v>
      </c>
      <c r="F395" s="28" t="s">
        <v>439</v>
      </c>
      <c r="G395" s="28">
        <v>6</v>
      </c>
      <c r="H395" s="28" t="s">
        <v>359</v>
      </c>
      <c r="I395" s="39">
        <v>44099</v>
      </c>
      <c r="J395" s="34" t="s">
        <v>450</v>
      </c>
      <c r="K395" s="34"/>
      <c r="L395" s="34"/>
      <c r="M395" s="34"/>
    </row>
    <row r="396" spans="2:13">
      <c r="B396" s="28" t="s">
        <v>126</v>
      </c>
      <c r="C396" s="28">
        <v>101</v>
      </c>
      <c r="D396" s="30" t="s">
        <v>118</v>
      </c>
      <c r="E396" s="31" t="s">
        <v>11</v>
      </c>
      <c r="F396" s="28" t="s">
        <v>439</v>
      </c>
      <c r="G396" s="28">
        <v>7</v>
      </c>
      <c r="H396" s="28" t="s">
        <v>359</v>
      </c>
      <c r="I396" s="39">
        <v>44099</v>
      </c>
      <c r="J396" s="34" t="s">
        <v>450</v>
      </c>
      <c r="K396" s="34"/>
      <c r="L396" s="34"/>
      <c r="M396" s="34"/>
    </row>
    <row r="397" spans="2:13">
      <c r="B397" s="28" t="s">
        <v>126</v>
      </c>
      <c r="C397" s="28">
        <v>101</v>
      </c>
      <c r="D397" s="30" t="s">
        <v>118</v>
      </c>
      <c r="E397" s="31" t="s">
        <v>11</v>
      </c>
      <c r="F397" s="28" t="s">
        <v>439</v>
      </c>
      <c r="G397" s="28">
        <v>8</v>
      </c>
      <c r="H397" s="28" t="s">
        <v>145</v>
      </c>
      <c r="I397" s="39">
        <v>44099</v>
      </c>
      <c r="J397" s="34" t="s">
        <v>450</v>
      </c>
      <c r="K397" s="34"/>
      <c r="L397" s="34"/>
      <c r="M397" s="34"/>
    </row>
    <row r="398" spans="2:13">
      <c r="B398" s="28" t="s">
        <v>126</v>
      </c>
      <c r="C398" s="28">
        <v>102</v>
      </c>
      <c r="D398" s="30" t="s">
        <v>118</v>
      </c>
      <c r="E398" s="31" t="s">
        <v>11</v>
      </c>
      <c r="F398" s="28" t="s">
        <v>442</v>
      </c>
      <c r="G398" s="28">
        <v>1</v>
      </c>
      <c r="H398" s="28" t="s">
        <v>359</v>
      </c>
      <c r="I398" s="39">
        <v>44099</v>
      </c>
      <c r="J398" s="34" t="s">
        <v>450</v>
      </c>
      <c r="K398" s="34"/>
      <c r="L398" s="34"/>
      <c r="M398" s="34"/>
    </row>
    <row r="399" spans="2:13">
      <c r="B399" s="28" t="s">
        <v>126</v>
      </c>
      <c r="C399" s="28">
        <v>102</v>
      </c>
      <c r="D399" s="30" t="s">
        <v>118</v>
      </c>
      <c r="E399" s="31" t="s">
        <v>11</v>
      </c>
      <c r="F399" s="28" t="s">
        <v>442</v>
      </c>
      <c r="G399" s="28">
        <v>2</v>
      </c>
      <c r="H399" s="28" t="s">
        <v>145</v>
      </c>
      <c r="I399" s="39">
        <v>44099</v>
      </c>
      <c r="J399" s="34" t="s">
        <v>450</v>
      </c>
      <c r="K399" s="34"/>
      <c r="L399" s="34"/>
      <c r="M399" s="34"/>
    </row>
    <row r="400" spans="2:13">
      <c r="B400" s="28" t="s">
        <v>126</v>
      </c>
      <c r="C400" s="28">
        <v>102</v>
      </c>
      <c r="D400" s="30" t="s">
        <v>118</v>
      </c>
      <c r="E400" s="31" t="s">
        <v>11</v>
      </c>
      <c r="F400" s="28" t="s">
        <v>442</v>
      </c>
      <c r="G400" s="28">
        <v>3</v>
      </c>
      <c r="H400" s="28" t="s">
        <v>145</v>
      </c>
      <c r="I400" s="39">
        <v>44099</v>
      </c>
      <c r="J400" s="34" t="s">
        <v>450</v>
      </c>
      <c r="K400" s="34"/>
      <c r="L400" s="34"/>
      <c r="M400" s="34"/>
    </row>
    <row r="401" spans="2:13">
      <c r="B401" s="28" t="s">
        <v>126</v>
      </c>
      <c r="C401" s="28">
        <v>102</v>
      </c>
      <c r="D401" s="30" t="s">
        <v>118</v>
      </c>
      <c r="E401" s="31" t="s">
        <v>11</v>
      </c>
      <c r="F401" s="28" t="s">
        <v>442</v>
      </c>
      <c r="G401" s="28">
        <v>4</v>
      </c>
      <c r="H401" s="28" t="s">
        <v>441</v>
      </c>
      <c r="I401" s="39">
        <v>44099</v>
      </c>
      <c r="J401" s="34" t="s">
        <v>450</v>
      </c>
      <c r="K401" s="34"/>
      <c r="L401" s="34"/>
      <c r="M401" s="34"/>
    </row>
    <row r="402" spans="2:13">
      <c r="B402" s="28" t="s">
        <v>126</v>
      </c>
      <c r="C402" s="28">
        <v>102</v>
      </c>
      <c r="D402" s="30" t="s">
        <v>118</v>
      </c>
      <c r="E402" s="31" t="s">
        <v>11</v>
      </c>
      <c r="F402" s="28" t="s">
        <v>442</v>
      </c>
      <c r="G402" s="28">
        <v>5</v>
      </c>
      <c r="H402" s="28" t="s">
        <v>359</v>
      </c>
      <c r="I402" s="39">
        <v>44099</v>
      </c>
      <c r="J402" s="34" t="s">
        <v>449</v>
      </c>
      <c r="K402" s="34"/>
      <c r="L402" s="34"/>
      <c r="M402" s="34"/>
    </row>
    <row r="403" spans="2:13">
      <c r="B403" s="28" t="s">
        <v>126</v>
      </c>
      <c r="C403" s="28">
        <v>102</v>
      </c>
      <c r="D403" s="30" t="s">
        <v>118</v>
      </c>
      <c r="E403" s="31" t="s">
        <v>11</v>
      </c>
      <c r="F403" s="28" t="s">
        <v>442</v>
      </c>
      <c r="G403" s="28">
        <v>6</v>
      </c>
      <c r="H403" s="28" t="s">
        <v>359</v>
      </c>
      <c r="I403" s="39">
        <v>44099</v>
      </c>
      <c r="J403" s="34" t="s">
        <v>450</v>
      </c>
      <c r="K403" s="34"/>
      <c r="L403" s="34"/>
      <c r="M403" s="34"/>
    </row>
    <row r="404" spans="2:13">
      <c r="B404" s="28" t="s">
        <v>126</v>
      </c>
      <c r="C404" s="28">
        <v>102</v>
      </c>
      <c r="D404" s="30" t="s">
        <v>118</v>
      </c>
      <c r="E404" s="31" t="s">
        <v>11</v>
      </c>
      <c r="F404" s="28" t="s">
        <v>442</v>
      </c>
      <c r="G404" s="28">
        <v>7</v>
      </c>
      <c r="H404" s="28" t="s">
        <v>359</v>
      </c>
      <c r="I404" s="39">
        <v>44099</v>
      </c>
      <c r="J404" s="34" t="s">
        <v>450</v>
      </c>
      <c r="K404" s="34"/>
      <c r="L404" s="34"/>
      <c r="M404" s="34"/>
    </row>
    <row r="405" spans="2:13">
      <c r="B405" s="28" t="s">
        <v>126</v>
      </c>
      <c r="C405" s="28">
        <v>102</v>
      </c>
      <c r="D405" s="30" t="s">
        <v>118</v>
      </c>
      <c r="E405" s="31" t="s">
        <v>11</v>
      </c>
      <c r="F405" s="28" t="s">
        <v>442</v>
      </c>
      <c r="G405" s="28">
        <v>8</v>
      </c>
      <c r="H405" s="28" t="s">
        <v>145</v>
      </c>
      <c r="I405" s="39">
        <v>44099</v>
      </c>
      <c r="J405" s="34" t="s">
        <v>450</v>
      </c>
      <c r="K405" s="34"/>
      <c r="L405" s="34"/>
      <c r="M405" s="34"/>
    </row>
    <row r="406" spans="2:13">
      <c r="B406" s="28" t="s">
        <v>126</v>
      </c>
      <c r="C406" s="28">
        <v>103</v>
      </c>
      <c r="D406" s="30" t="s">
        <v>118</v>
      </c>
      <c r="E406" s="31" t="s">
        <v>11</v>
      </c>
      <c r="F406" s="28" t="s">
        <v>440</v>
      </c>
      <c r="G406" s="28">
        <v>1</v>
      </c>
      <c r="H406" s="28" t="s">
        <v>156</v>
      </c>
      <c r="I406" s="39">
        <v>44102</v>
      </c>
      <c r="J406" s="34" t="s">
        <v>450</v>
      </c>
      <c r="K406" s="34"/>
      <c r="L406" s="34"/>
      <c r="M406" s="34"/>
    </row>
    <row r="407" spans="2:13">
      <c r="B407" s="28" t="s">
        <v>126</v>
      </c>
      <c r="C407" s="28">
        <v>103</v>
      </c>
      <c r="D407" s="30" t="s">
        <v>118</v>
      </c>
      <c r="E407" s="31" t="s">
        <v>11</v>
      </c>
      <c r="F407" s="28" t="s">
        <v>440</v>
      </c>
      <c r="G407" s="28">
        <v>2</v>
      </c>
      <c r="H407" s="28" t="s">
        <v>441</v>
      </c>
      <c r="I407" s="39">
        <v>44102</v>
      </c>
      <c r="J407" s="34" t="s">
        <v>450</v>
      </c>
      <c r="K407" s="34"/>
      <c r="L407" s="34"/>
      <c r="M407" s="34"/>
    </row>
    <row r="408" spans="2:13">
      <c r="B408" s="28" t="s">
        <v>126</v>
      </c>
      <c r="C408" s="28">
        <v>103</v>
      </c>
      <c r="D408" s="30" t="s">
        <v>118</v>
      </c>
      <c r="E408" s="31" t="s">
        <v>11</v>
      </c>
      <c r="F408" s="28" t="s">
        <v>440</v>
      </c>
      <c r="G408" s="28">
        <v>3</v>
      </c>
      <c r="H408" s="28" t="s">
        <v>441</v>
      </c>
      <c r="I408" s="39">
        <v>44102</v>
      </c>
      <c r="J408" s="34" t="s">
        <v>450</v>
      </c>
      <c r="K408" s="34"/>
      <c r="L408" s="34"/>
      <c r="M408" s="34"/>
    </row>
    <row r="409" spans="2:13">
      <c r="B409" s="28" t="s">
        <v>126</v>
      </c>
      <c r="C409" s="28">
        <v>103</v>
      </c>
      <c r="D409" s="30" t="s">
        <v>118</v>
      </c>
      <c r="E409" s="31" t="s">
        <v>11</v>
      </c>
      <c r="F409" s="28" t="s">
        <v>440</v>
      </c>
      <c r="G409" s="28">
        <v>4</v>
      </c>
      <c r="H409" s="28" t="s">
        <v>156</v>
      </c>
      <c r="I409" s="39">
        <v>44102</v>
      </c>
      <c r="J409" s="34" t="s">
        <v>450</v>
      </c>
      <c r="K409" s="34"/>
      <c r="L409" s="34"/>
      <c r="M409" s="34"/>
    </row>
    <row r="410" spans="2:13">
      <c r="B410" s="28" t="s">
        <v>126</v>
      </c>
      <c r="C410" s="28">
        <v>103</v>
      </c>
      <c r="D410" s="30" t="s">
        <v>118</v>
      </c>
      <c r="E410" s="31" t="s">
        <v>11</v>
      </c>
      <c r="F410" s="28" t="s">
        <v>440</v>
      </c>
      <c r="G410" s="28">
        <v>5</v>
      </c>
      <c r="H410" s="28" t="s">
        <v>441</v>
      </c>
      <c r="I410" s="39">
        <v>44102</v>
      </c>
      <c r="J410" s="34" t="s">
        <v>450</v>
      </c>
      <c r="K410" s="34"/>
      <c r="L410" s="34"/>
      <c r="M410" s="34"/>
    </row>
    <row r="411" spans="2:13">
      <c r="B411" s="28" t="s">
        <v>126</v>
      </c>
      <c r="C411" s="28">
        <v>103</v>
      </c>
      <c r="D411" s="30" t="s">
        <v>118</v>
      </c>
      <c r="E411" s="31" t="s">
        <v>11</v>
      </c>
      <c r="F411" s="28" t="s">
        <v>440</v>
      </c>
      <c r="G411" s="28">
        <v>6</v>
      </c>
      <c r="H411" s="28" t="s">
        <v>145</v>
      </c>
      <c r="I411" s="39">
        <v>44102</v>
      </c>
      <c r="J411" s="34" t="s">
        <v>450</v>
      </c>
      <c r="K411" s="34"/>
      <c r="L411" s="34"/>
      <c r="M411" s="34"/>
    </row>
    <row r="412" spans="2:13">
      <c r="B412" s="28" t="s">
        <v>126</v>
      </c>
      <c r="C412" s="28">
        <v>103</v>
      </c>
      <c r="D412" s="30" t="s">
        <v>118</v>
      </c>
      <c r="E412" s="31" t="s">
        <v>11</v>
      </c>
      <c r="F412" s="28" t="s">
        <v>440</v>
      </c>
      <c r="G412" s="28">
        <v>7</v>
      </c>
      <c r="H412" s="28" t="s">
        <v>156</v>
      </c>
      <c r="I412" s="39">
        <v>44102</v>
      </c>
      <c r="J412" s="34" t="s">
        <v>450</v>
      </c>
      <c r="K412" s="34"/>
      <c r="L412" s="34"/>
      <c r="M412" s="34"/>
    </row>
    <row r="413" spans="2:13">
      <c r="B413" s="28" t="s">
        <v>126</v>
      </c>
      <c r="C413" s="28">
        <v>104</v>
      </c>
      <c r="D413" s="30" t="s">
        <v>118</v>
      </c>
      <c r="E413" s="31" t="s">
        <v>11</v>
      </c>
      <c r="F413" s="28" t="s">
        <v>442</v>
      </c>
      <c r="G413" s="28">
        <v>1</v>
      </c>
      <c r="H413" s="28" t="s">
        <v>156</v>
      </c>
      <c r="I413" s="39">
        <v>44102</v>
      </c>
      <c r="J413" s="34" t="s">
        <v>450</v>
      </c>
      <c r="K413" s="34"/>
      <c r="L413" s="34"/>
      <c r="M413" s="34"/>
    </row>
    <row r="414" spans="2:13">
      <c r="B414" s="28" t="s">
        <v>126</v>
      </c>
      <c r="C414" s="28">
        <v>104</v>
      </c>
      <c r="D414" s="30" t="s">
        <v>118</v>
      </c>
      <c r="E414" s="31" t="s">
        <v>11</v>
      </c>
      <c r="F414" s="28" t="s">
        <v>442</v>
      </c>
      <c r="G414" s="28">
        <v>2</v>
      </c>
      <c r="H414" s="28" t="s">
        <v>359</v>
      </c>
      <c r="I414" s="39">
        <v>44102</v>
      </c>
      <c r="J414" s="34" t="s">
        <v>449</v>
      </c>
      <c r="K414" s="34"/>
      <c r="L414" s="34"/>
      <c r="M414" s="34"/>
    </row>
    <row r="415" spans="2:13">
      <c r="B415" s="28" t="s">
        <v>126</v>
      </c>
      <c r="C415" s="28">
        <v>104</v>
      </c>
      <c r="D415" s="30" t="s">
        <v>118</v>
      </c>
      <c r="E415" s="31" t="s">
        <v>11</v>
      </c>
      <c r="F415" s="28" t="s">
        <v>442</v>
      </c>
      <c r="G415" s="28">
        <v>3</v>
      </c>
      <c r="H415" s="28" t="s">
        <v>156</v>
      </c>
      <c r="I415" s="39">
        <v>44102</v>
      </c>
      <c r="J415" s="34" t="s">
        <v>450</v>
      </c>
      <c r="K415" s="34"/>
      <c r="L415" s="34"/>
      <c r="M415" s="34"/>
    </row>
    <row r="416" spans="2:13">
      <c r="B416" s="28" t="s">
        <v>126</v>
      </c>
      <c r="C416" s="28">
        <v>104</v>
      </c>
      <c r="D416" s="30" t="s">
        <v>118</v>
      </c>
      <c r="E416" s="31" t="s">
        <v>11</v>
      </c>
      <c r="F416" s="28" t="s">
        <v>442</v>
      </c>
      <c r="G416" s="28">
        <v>4</v>
      </c>
      <c r="H416" s="28" t="s">
        <v>156</v>
      </c>
      <c r="I416" s="39">
        <v>44102</v>
      </c>
      <c r="J416" s="34" t="s">
        <v>450</v>
      </c>
      <c r="K416" s="34"/>
      <c r="L416" s="34"/>
      <c r="M416" s="34"/>
    </row>
    <row r="417" spans="2:13">
      <c r="B417" s="28" t="s">
        <v>126</v>
      </c>
      <c r="C417" s="28">
        <v>104</v>
      </c>
      <c r="D417" s="30" t="s">
        <v>118</v>
      </c>
      <c r="E417" s="31" t="s">
        <v>11</v>
      </c>
      <c r="F417" s="28" t="s">
        <v>442</v>
      </c>
      <c r="G417" s="28">
        <v>5</v>
      </c>
      <c r="H417" s="28" t="s">
        <v>359</v>
      </c>
      <c r="I417" s="39">
        <v>44102</v>
      </c>
      <c r="J417" s="34" t="s">
        <v>450</v>
      </c>
      <c r="K417" s="34"/>
      <c r="L417" s="34"/>
      <c r="M417" s="34"/>
    </row>
    <row r="418" spans="2:13">
      <c r="B418" s="28" t="s">
        <v>126</v>
      </c>
      <c r="C418" s="28">
        <v>104</v>
      </c>
      <c r="D418" s="30" t="s">
        <v>118</v>
      </c>
      <c r="E418" s="31" t="s">
        <v>11</v>
      </c>
      <c r="F418" s="28" t="s">
        <v>442</v>
      </c>
      <c r="G418" s="28">
        <v>6</v>
      </c>
      <c r="H418" s="28" t="s">
        <v>359</v>
      </c>
      <c r="I418" s="39">
        <v>44102</v>
      </c>
      <c r="J418" s="34" t="s">
        <v>450</v>
      </c>
      <c r="K418" s="34"/>
      <c r="L418" s="34"/>
      <c r="M418" s="34"/>
    </row>
    <row r="419" spans="2:13">
      <c r="B419" s="28" t="s">
        <v>126</v>
      </c>
      <c r="C419" s="28">
        <v>104</v>
      </c>
      <c r="D419" s="30" t="s">
        <v>118</v>
      </c>
      <c r="E419" s="31" t="s">
        <v>11</v>
      </c>
      <c r="F419" s="28" t="s">
        <v>442</v>
      </c>
      <c r="G419" s="28">
        <v>7</v>
      </c>
      <c r="H419" s="28" t="s">
        <v>156</v>
      </c>
      <c r="I419" s="39">
        <v>44102</v>
      </c>
      <c r="J419" s="34" t="s">
        <v>449</v>
      </c>
      <c r="K419" s="34"/>
      <c r="L419" s="34"/>
      <c r="M419" s="34"/>
    </row>
    <row r="420" spans="2:13">
      <c r="B420" s="28" t="s">
        <v>126</v>
      </c>
      <c r="C420" s="28">
        <v>104</v>
      </c>
      <c r="D420" s="30" t="s">
        <v>118</v>
      </c>
      <c r="E420" s="31" t="s">
        <v>11</v>
      </c>
      <c r="F420" s="28" t="s">
        <v>442</v>
      </c>
      <c r="G420" s="28">
        <v>8</v>
      </c>
      <c r="H420" s="28" t="s">
        <v>441</v>
      </c>
      <c r="I420" s="39">
        <v>44102</v>
      </c>
      <c r="J420" s="34" t="s">
        <v>450</v>
      </c>
      <c r="K420" s="34"/>
      <c r="L420" s="34"/>
      <c r="M420" s="34"/>
    </row>
    <row r="421" spans="2:13">
      <c r="B421" s="28" t="s">
        <v>132</v>
      </c>
      <c r="C421" s="28">
        <v>105</v>
      </c>
      <c r="D421" s="30" t="s">
        <v>118</v>
      </c>
      <c r="E421" s="31" t="s">
        <v>11</v>
      </c>
      <c r="F421" s="28" t="s">
        <v>440</v>
      </c>
      <c r="G421" s="28">
        <v>1</v>
      </c>
      <c r="H421" s="28" t="s">
        <v>441</v>
      </c>
      <c r="I421" s="39">
        <v>44102</v>
      </c>
      <c r="J421" s="34" t="s">
        <v>450</v>
      </c>
      <c r="K421" s="34"/>
      <c r="L421" s="34"/>
      <c r="M421" s="34"/>
    </row>
    <row r="422" spans="2:13">
      <c r="B422" s="28" t="s">
        <v>132</v>
      </c>
      <c r="C422" s="28">
        <v>105</v>
      </c>
      <c r="D422" s="30" t="s">
        <v>118</v>
      </c>
      <c r="E422" s="31" t="s">
        <v>11</v>
      </c>
      <c r="F422" s="28" t="s">
        <v>440</v>
      </c>
      <c r="G422" s="28">
        <v>2</v>
      </c>
      <c r="H422" s="28" t="s">
        <v>145</v>
      </c>
      <c r="I422" s="39">
        <v>44102</v>
      </c>
      <c r="J422" s="34" t="s">
        <v>450</v>
      </c>
      <c r="K422" s="34"/>
      <c r="L422" s="34"/>
      <c r="M422" s="34"/>
    </row>
    <row r="423" spans="2:13">
      <c r="B423" s="28" t="s">
        <v>132</v>
      </c>
      <c r="C423" s="28">
        <v>105</v>
      </c>
      <c r="D423" s="30" t="s">
        <v>118</v>
      </c>
      <c r="E423" s="31" t="s">
        <v>11</v>
      </c>
      <c r="F423" s="28" t="s">
        <v>440</v>
      </c>
      <c r="G423" s="28">
        <v>3</v>
      </c>
      <c r="H423" s="28" t="s">
        <v>156</v>
      </c>
      <c r="I423" s="39">
        <v>44102</v>
      </c>
      <c r="J423" s="34" t="s">
        <v>450</v>
      </c>
      <c r="K423" s="34"/>
      <c r="L423" s="34"/>
      <c r="M423" s="34"/>
    </row>
    <row r="424" spans="2:13">
      <c r="B424" s="28" t="s">
        <v>132</v>
      </c>
      <c r="C424" s="28">
        <v>105</v>
      </c>
      <c r="D424" s="30" t="s">
        <v>118</v>
      </c>
      <c r="E424" s="31" t="s">
        <v>11</v>
      </c>
      <c r="F424" s="28" t="s">
        <v>440</v>
      </c>
      <c r="G424" s="28">
        <v>4</v>
      </c>
      <c r="H424" s="28" t="s">
        <v>156</v>
      </c>
      <c r="I424" s="39">
        <v>44102</v>
      </c>
      <c r="J424" s="34" t="s">
        <v>450</v>
      </c>
      <c r="K424" s="34"/>
      <c r="L424" s="34"/>
      <c r="M424" s="34"/>
    </row>
    <row r="425" spans="2:13">
      <c r="B425" s="28" t="s">
        <v>132</v>
      </c>
      <c r="C425" s="28">
        <v>105</v>
      </c>
      <c r="D425" s="30" t="s">
        <v>118</v>
      </c>
      <c r="E425" s="31" t="s">
        <v>11</v>
      </c>
      <c r="F425" s="28" t="s">
        <v>440</v>
      </c>
      <c r="G425" s="28">
        <v>5</v>
      </c>
      <c r="H425" s="28" t="s">
        <v>359</v>
      </c>
      <c r="I425" s="39">
        <v>44102</v>
      </c>
      <c r="J425" s="34" t="s">
        <v>450</v>
      </c>
      <c r="K425" s="34"/>
      <c r="L425" s="34"/>
      <c r="M425" s="34"/>
    </row>
    <row r="426" spans="2:13">
      <c r="B426" s="28" t="s">
        <v>132</v>
      </c>
      <c r="C426" s="28">
        <v>105</v>
      </c>
      <c r="D426" s="30" t="s">
        <v>118</v>
      </c>
      <c r="E426" s="31" t="s">
        <v>11</v>
      </c>
      <c r="F426" s="28" t="s">
        <v>440</v>
      </c>
      <c r="G426" s="28">
        <v>6</v>
      </c>
      <c r="H426" s="28" t="s">
        <v>441</v>
      </c>
      <c r="I426" s="39">
        <v>44102</v>
      </c>
      <c r="J426" s="34" t="s">
        <v>450</v>
      </c>
      <c r="K426" s="34"/>
      <c r="L426" s="34"/>
      <c r="M426" s="34"/>
    </row>
    <row r="427" spans="2:13">
      <c r="B427" s="28" t="s">
        <v>132</v>
      </c>
      <c r="C427" s="28">
        <v>107</v>
      </c>
      <c r="D427" s="30" t="s">
        <v>118</v>
      </c>
      <c r="E427" s="31" t="s">
        <v>11</v>
      </c>
      <c r="F427" s="28" t="s">
        <v>439</v>
      </c>
      <c r="G427" s="28">
        <v>1</v>
      </c>
      <c r="H427" s="28" t="s">
        <v>145</v>
      </c>
      <c r="I427" s="39">
        <v>44102</v>
      </c>
      <c r="J427" s="34" t="s">
        <v>449</v>
      </c>
      <c r="K427" s="34"/>
      <c r="L427" s="34"/>
      <c r="M427" s="34"/>
    </row>
    <row r="428" spans="2:13">
      <c r="B428" s="28" t="s">
        <v>132</v>
      </c>
      <c r="C428" s="28">
        <v>107</v>
      </c>
      <c r="D428" s="30" t="s">
        <v>118</v>
      </c>
      <c r="E428" s="31" t="s">
        <v>11</v>
      </c>
      <c r="F428" s="28" t="s">
        <v>439</v>
      </c>
      <c r="G428" s="28">
        <v>2</v>
      </c>
      <c r="H428" s="28" t="s">
        <v>441</v>
      </c>
      <c r="I428" s="39">
        <v>44102</v>
      </c>
      <c r="J428" s="34" t="s">
        <v>450</v>
      </c>
      <c r="K428" s="34"/>
      <c r="L428" s="34"/>
      <c r="M428" s="34"/>
    </row>
    <row r="429" spans="2:13">
      <c r="B429" s="28" t="s">
        <v>132</v>
      </c>
      <c r="C429" s="28">
        <v>107</v>
      </c>
      <c r="D429" s="30" t="s">
        <v>118</v>
      </c>
      <c r="E429" s="31" t="s">
        <v>11</v>
      </c>
      <c r="F429" s="28" t="s">
        <v>439</v>
      </c>
      <c r="G429" s="28">
        <v>3</v>
      </c>
      <c r="H429" s="28" t="s">
        <v>441</v>
      </c>
      <c r="I429" s="39">
        <v>44102</v>
      </c>
      <c r="J429" s="34" t="s">
        <v>783</v>
      </c>
      <c r="K429" s="34"/>
      <c r="L429" s="34"/>
      <c r="M429" s="34"/>
    </row>
    <row r="430" spans="2:13">
      <c r="B430" s="28" t="s">
        <v>132</v>
      </c>
      <c r="C430" s="28">
        <v>107</v>
      </c>
      <c r="D430" s="30" t="s">
        <v>118</v>
      </c>
      <c r="E430" s="31" t="s">
        <v>11</v>
      </c>
      <c r="F430" s="28" t="s">
        <v>439</v>
      </c>
      <c r="G430" s="28">
        <v>4</v>
      </c>
      <c r="H430" s="28" t="s">
        <v>145</v>
      </c>
      <c r="I430" s="39">
        <v>44102</v>
      </c>
      <c r="J430" s="34" t="s">
        <v>450</v>
      </c>
      <c r="K430" s="34"/>
      <c r="L430" s="34"/>
      <c r="M430" s="34"/>
    </row>
    <row r="431" spans="2:13">
      <c r="B431" s="28" t="s">
        <v>132</v>
      </c>
      <c r="C431" s="28">
        <v>107</v>
      </c>
      <c r="D431" s="30" t="s">
        <v>118</v>
      </c>
      <c r="E431" s="31" t="s">
        <v>11</v>
      </c>
      <c r="F431" s="28" t="s">
        <v>439</v>
      </c>
      <c r="G431" s="28">
        <v>5</v>
      </c>
      <c r="H431" s="28" t="s">
        <v>156</v>
      </c>
      <c r="I431" s="39">
        <v>44102</v>
      </c>
      <c r="J431" s="34" t="s">
        <v>450</v>
      </c>
      <c r="K431" s="34"/>
      <c r="L431" s="34"/>
      <c r="M431" s="34"/>
    </row>
    <row r="432" spans="2:13">
      <c r="B432" s="28" t="s">
        <v>132</v>
      </c>
      <c r="C432" s="28">
        <v>108</v>
      </c>
      <c r="D432" s="30" t="s">
        <v>118</v>
      </c>
      <c r="E432" s="31" t="s">
        <v>11</v>
      </c>
      <c r="F432" s="28" t="s">
        <v>440</v>
      </c>
      <c r="G432" s="28">
        <v>1</v>
      </c>
      <c r="H432" s="28" t="s">
        <v>156</v>
      </c>
      <c r="I432" s="39">
        <v>44230</v>
      </c>
      <c r="J432" s="34" t="s">
        <v>450</v>
      </c>
      <c r="K432" s="34"/>
      <c r="L432" s="34"/>
      <c r="M432" s="34"/>
    </row>
    <row r="433" spans="2:13">
      <c r="B433" s="28" t="s">
        <v>132</v>
      </c>
      <c r="C433" s="28">
        <v>108</v>
      </c>
      <c r="D433" s="30" t="s">
        <v>118</v>
      </c>
      <c r="E433" s="31" t="s">
        <v>11</v>
      </c>
      <c r="F433" s="28" t="s">
        <v>440</v>
      </c>
      <c r="G433" s="28">
        <v>2</v>
      </c>
      <c r="H433" s="28" t="s">
        <v>145</v>
      </c>
      <c r="I433" s="39">
        <v>44230</v>
      </c>
      <c r="J433" s="34" t="s">
        <v>450</v>
      </c>
      <c r="K433" s="34"/>
      <c r="L433" s="34"/>
      <c r="M433" s="34"/>
    </row>
    <row r="434" spans="2:13">
      <c r="B434" s="28" t="s">
        <v>132</v>
      </c>
      <c r="C434" s="28">
        <v>108</v>
      </c>
      <c r="D434" s="30" t="s">
        <v>118</v>
      </c>
      <c r="E434" s="31" t="s">
        <v>11</v>
      </c>
      <c r="F434" s="28" t="s">
        <v>440</v>
      </c>
      <c r="G434" s="28">
        <v>3</v>
      </c>
      <c r="H434" s="28" t="s">
        <v>145</v>
      </c>
      <c r="I434" s="39">
        <v>44230</v>
      </c>
      <c r="J434" s="34" t="s">
        <v>450</v>
      </c>
      <c r="K434" s="34"/>
      <c r="L434" s="34"/>
      <c r="M434" s="34"/>
    </row>
    <row r="435" spans="2:13">
      <c r="B435" s="28" t="s">
        <v>132</v>
      </c>
      <c r="C435" s="28">
        <v>108</v>
      </c>
      <c r="D435" s="30" t="s">
        <v>118</v>
      </c>
      <c r="E435" s="31" t="s">
        <v>11</v>
      </c>
      <c r="F435" s="28" t="s">
        <v>440</v>
      </c>
      <c r="G435" s="28">
        <v>4</v>
      </c>
      <c r="H435" s="28" t="s">
        <v>359</v>
      </c>
      <c r="I435" s="39">
        <v>44230</v>
      </c>
      <c r="J435" s="34" t="s">
        <v>449</v>
      </c>
      <c r="K435" s="34"/>
      <c r="L435" s="34"/>
      <c r="M435" s="34"/>
    </row>
    <row r="436" spans="2:13">
      <c r="B436" s="28" t="s">
        <v>132</v>
      </c>
      <c r="C436" s="28">
        <v>109</v>
      </c>
      <c r="D436" s="30" t="s">
        <v>118</v>
      </c>
      <c r="E436" s="31" t="s">
        <v>11</v>
      </c>
      <c r="F436" s="28" t="s">
        <v>440</v>
      </c>
      <c r="G436" s="28">
        <v>1</v>
      </c>
      <c r="H436" s="28" t="s">
        <v>359</v>
      </c>
      <c r="I436" s="39">
        <v>44230</v>
      </c>
      <c r="J436" s="34" t="s">
        <v>450</v>
      </c>
      <c r="K436" s="34"/>
      <c r="L436" s="34"/>
      <c r="M436" s="34"/>
    </row>
    <row r="437" spans="2:13">
      <c r="B437" s="28" t="s">
        <v>132</v>
      </c>
      <c r="C437" s="28">
        <v>109</v>
      </c>
      <c r="D437" s="30" t="s">
        <v>118</v>
      </c>
      <c r="E437" s="31" t="s">
        <v>11</v>
      </c>
      <c r="F437" s="28" t="s">
        <v>440</v>
      </c>
      <c r="G437" s="28">
        <v>2</v>
      </c>
      <c r="H437" s="28" t="s">
        <v>145</v>
      </c>
      <c r="I437" s="39">
        <v>44230</v>
      </c>
      <c r="J437" s="34" t="s">
        <v>450</v>
      </c>
      <c r="K437" s="34"/>
      <c r="L437" s="34"/>
      <c r="M437" s="34"/>
    </row>
    <row r="438" spans="2:13">
      <c r="B438" s="28" t="s">
        <v>132</v>
      </c>
      <c r="C438" s="28">
        <v>109</v>
      </c>
      <c r="D438" s="30" t="s">
        <v>118</v>
      </c>
      <c r="E438" s="31" t="s">
        <v>11</v>
      </c>
      <c r="F438" s="28" t="s">
        <v>440</v>
      </c>
      <c r="G438" s="28">
        <v>3</v>
      </c>
      <c r="H438" s="28" t="s">
        <v>156</v>
      </c>
      <c r="I438" s="39">
        <v>44230</v>
      </c>
      <c r="J438" s="34" t="s">
        <v>450</v>
      </c>
      <c r="K438" s="34"/>
      <c r="L438" s="34"/>
      <c r="M438" s="34"/>
    </row>
    <row r="439" spans="2:13">
      <c r="B439" s="28" t="s">
        <v>132</v>
      </c>
      <c r="C439" s="28">
        <v>109</v>
      </c>
      <c r="D439" s="30" t="s">
        <v>118</v>
      </c>
      <c r="E439" s="31" t="s">
        <v>11</v>
      </c>
      <c r="F439" s="28" t="s">
        <v>440</v>
      </c>
      <c r="G439" s="28">
        <v>4</v>
      </c>
      <c r="H439" s="28" t="s">
        <v>145</v>
      </c>
      <c r="I439" s="39">
        <v>44230</v>
      </c>
      <c r="J439" s="34" t="s">
        <v>450</v>
      </c>
      <c r="K439" s="34"/>
      <c r="L439" s="34"/>
      <c r="M439" s="34"/>
    </row>
    <row r="440" spans="2:13">
      <c r="B440" s="28" t="s">
        <v>132</v>
      </c>
      <c r="C440" s="28">
        <v>109</v>
      </c>
      <c r="D440" s="30" t="s">
        <v>118</v>
      </c>
      <c r="E440" s="31" t="s">
        <v>11</v>
      </c>
      <c r="F440" s="28" t="s">
        <v>440</v>
      </c>
      <c r="G440" s="28">
        <v>5</v>
      </c>
      <c r="H440" s="28" t="s">
        <v>156</v>
      </c>
      <c r="I440" s="39">
        <v>44230</v>
      </c>
      <c r="J440" s="34" t="s">
        <v>450</v>
      </c>
      <c r="K440" s="34"/>
      <c r="L440" s="34"/>
      <c r="M440" s="34"/>
    </row>
    <row r="441" spans="2:13">
      <c r="B441" s="28" t="s">
        <v>132</v>
      </c>
      <c r="C441" s="28">
        <v>109</v>
      </c>
      <c r="D441" s="30" t="s">
        <v>118</v>
      </c>
      <c r="E441" s="31" t="s">
        <v>11</v>
      </c>
      <c r="F441" s="28" t="s">
        <v>440</v>
      </c>
      <c r="G441" s="28">
        <v>6</v>
      </c>
      <c r="H441" s="28" t="s">
        <v>359</v>
      </c>
      <c r="I441" s="39">
        <v>44230</v>
      </c>
      <c r="J441" s="34" t="s">
        <v>450</v>
      </c>
      <c r="K441" s="34"/>
      <c r="L441" s="34"/>
      <c r="M441" s="34"/>
    </row>
    <row r="442" spans="2:13">
      <c r="B442" s="28" t="s">
        <v>134</v>
      </c>
      <c r="C442" s="28">
        <v>111</v>
      </c>
      <c r="D442" s="30" t="s">
        <v>118</v>
      </c>
      <c r="E442" s="31" t="s">
        <v>11</v>
      </c>
      <c r="F442" s="28" t="s">
        <v>440</v>
      </c>
      <c r="G442" s="28">
        <v>1</v>
      </c>
      <c r="H442" s="28" t="s">
        <v>156</v>
      </c>
      <c r="I442" s="39">
        <v>44230</v>
      </c>
      <c r="J442" s="34" t="s">
        <v>450</v>
      </c>
      <c r="K442" s="34"/>
      <c r="L442" s="34"/>
      <c r="M442" s="34"/>
    </row>
    <row r="443" spans="2:13">
      <c r="B443" s="28" t="s">
        <v>134</v>
      </c>
      <c r="C443" s="28">
        <v>111</v>
      </c>
      <c r="D443" s="30" t="s">
        <v>118</v>
      </c>
      <c r="E443" s="31" t="s">
        <v>11</v>
      </c>
      <c r="F443" s="28" t="s">
        <v>440</v>
      </c>
      <c r="G443" s="28">
        <v>2</v>
      </c>
      <c r="H443" s="28" t="s">
        <v>441</v>
      </c>
      <c r="I443" s="39">
        <v>44230</v>
      </c>
      <c r="J443" s="34" t="s">
        <v>449</v>
      </c>
      <c r="K443" s="34"/>
      <c r="L443" s="34"/>
      <c r="M443" s="34"/>
    </row>
    <row r="444" spans="2:13">
      <c r="B444" s="28" t="s">
        <v>134</v>
      </c>
      <c r="C444" s="28">
        <v>111</v>
      </c>
      <c r="D444" s="30" t="s">
        <v>118</v>
      </c>
      <c r="E444" s="31" t="s">
        <v>11</v>
      </c>
      <c r="F444" s="28" t="s">
        <v>440</v>
      </c>
      <c r="G444" s="28">
        <v>3</v>
      </c>
      <c r="H444" s="28" t="s">
        <v>145</v>
      </c>
      <c r="I444" s="39">
        <v>44230</v>
      </c>
      <c r="J444" s="34" t="s">
        <v>450</v>
      </c>
      <c r="K444" s="34"/>
      <c r="L444" s="34"/>
      <c r="M444" s="34"/>
    </row>
    <row r="445" spans="2:13">
      <c r="B445" s="28" t="s">
        <v>134</v>
      </c>
      <c r="C445" s="28">
        <v>111</v>
      </c>
      <c r="D445" s="30" t="s">
        <v>118</v>
      </c>
      <c r="E445" s="31" t="s">
        <v>11</v>
      </c>
      <c r="F445" s="28" t="s">
        <v>440</v>
      </c>
      <c r="G445" s="28">
        <v>4</v>
      </c>
      <c r="H445" s="28" t="s">
        <v>145</v>
      </c>
      <c r="I445" s="39">
        <v>44230</v>
      </c>
      <c r="J445" s="34" t="s">
        <v>450</v>
      </c>
      <c r="K445" s="34"/>
      <c r="L445" s="34"/>
      <c r="M445" s="34"/>
    </row>
    <row r="446" spans="2:13">
      <c r="B446" s="28" t="s">
        <v>134</v>
      </c>
      <c r="C446" s="28">
        <v>111</v>
      </c>
      <c r="D446" s="30" t="s">
        <v>118</v>
      </c>
      <c r="E446" s="31" t="s">
        <v>11</v>
      </c>
      <c r="F446" s="28" t="s">
        <v>440</v>
      </c>
      <c r="G446" s="28">
        <v>5</v>
      </c>
      <c r="H446" s="28" t="s">
        <v>441</v>
      </c>
      <c r="I446" s="39">
        <v>44230</v>
      </c>
      <c r="J446" s="34" t="s">
        <v>449</v>
      </c>
      <c r="K446" s="34"/>
      <c r="L446" s="34"/>
      <c r="M446" s="34"/>
    </row>
    <row r="447" spans="2:13">
      <c r="B447" s="28" t="s">
        <v>134</v>
      </c>
      <c r="C447" s="28">
        <v>111</v>
      </c>
      <c r="D447" s="30" t="s">
        <v>118</v>
      </c>
      <c r="E447" s="31" t="s">
        <v>11</v>
      </c>
      <c r="F447" s="28" t="s">
        <v>440</v>
      </c>
      <c r="G447" s="28">
        <v>6</v>
      </c>
      <c r="H447" s="28" t="s">
        <v>145</v>
      </c>
      <c r="I447" s="39">
        <v>44230</v>
      </c>
      <c r="J447" s="34" t="s">
        <v>450</v>
      </c>
      <c r="K447" s="34"/>
      <c r="L447" s="34"/>
      <c r="M447" s="34"/>
    </row>
    <row r="448" spans="2:13">
      <c r="B448" s="28" t="s">
        <v>134</v>
      </c>
      <c r="C448" s="28">
        <v>112</v>
      </c>
      <c r="D448" s="30" t="s">
        <v>118</v>
      </c>
      <c r="E448" s="31" t="s">
        <v>11</v>
      </c>
      <c r="F448" s="28" t="s">
        <v>443</v>
      </c>
      <c r="G448" s="28">
        <v>1</v>
      </c>
      <c r="H448" s="28" t="s">
        <v>156</v>
      </c>
      <c r="I448" s="39">
        <v>44230</v>
      </c>
      <c r="J448" s="34" t="s">
        <v>450</v>
      </c>
      <c r="K448" s="34"/>
      <c r="L448" s="34"/>
      <c r="M448" s="34"/>
    </row>
    <row r="449" spans="2:13">
      <c r="B449" s="28" t="s">
        <v>134</v>
      </c>
      <c r="C449" s="28">
        <v>112</v>
      </c>
      <c r="D449" s="30" t="s">
        <v>118</v>
      </c>
      <c r="E449" s="31" t="s">
        <v>11</v>
      </c>
      <c r="F449" s="28" t="s">
        <v>443</v>
      </c>
      <c r="G449" s="28">
        <v>2</v>
      </c>
      <c r="H449" s="28" t="s">
        <v>156</v>
      </c>
      <c r="I449" s="39">
        <v>44230</v>
      </c>
      <c r="J449" s="34" t="s">
        <v>450</v>
      </c>
      <c r="K449" s="34"/>
      <c r="L449" s="34"/>
      <c r="M449" s="34"/>
    </row>
    <row r="450" spans="2:13">
      <c r="B450" s="28" t="s">
        <v>134</v>
      </c>
      <c r="C450" s="28">
        <v>112</v>
      </c>
      <c r="D450" s="30" t="s">
        <v>118</v>
      </c>
      <c r="E450" s="31" t="s">
        <v>11</v>
      </c>
      <c r="F450" s="28" t="s">
        <v>443</v>
      </c>
      <c r="G450" s="28">
        <v>3</v>
      </c>
      <c r="H450" s="28" t="s">
        <v>145</v>
      </c>
      <c r="I450" s="39">
        <v>44230</v>
      </c>
      <c r="J450" s="34" t="s">
        <v>450</v>
      </c>
      <c r="K450" s="34"/>
      <c r="L450" s="34"/>
      <c r="M450" s="34"/>
    </row>
    <row r="451" spans="2:13">
      <c r="B451" s="28" t="s">
        <v>134</v>
      </c>
      <c r="C451" s="28">
        <v>112</v>
      </c>
      <c r="D451" s="30" t="s">
        <v>118</v>
      </c>
      <c r="E451" s="31" t="s">
        <v>11</v>
      </c>
      <c r="F451" s="28" t="s">
        <v>443</v>
      </c>
      <c r="G451" s="28">
        <v>4</v>
      </c>
      <c r="H451" s="28" t="s">
        <v>145</v>
      </c>
      <c r="I451" s="39">
        <v>44230</v>
      </c>
      <c r="J451" s="34" t="s">
        <v>450</v>
      </c>
      <c r="K451" s="34"/>
      <c r="L451" s="34"/>
      <c r="M451" s="34"/>
    </row>
    <row r="452" spans="2:13">
      <c r="B452" s="28" t="s">
        <v>134</v>
      </c>
      <c r="C452" s="28">
        <v>112</v>
      </c>
      <c r="D452" s="30" t="s">
        <v>118</v>
      </c>
      <c r="E452" s="31" t="s">
        <v>11</v>
      </c>
      <c r="F452" s="28" t="s">
        <v>443</v>
      </c>
      <c r="G452" s="28">
        <v>5</v>
      </c>
      <c r="H452" s="28" t="s">
        <v>145</v>
      </c>
      <c r="I452" s="39">
        <v>44230</v>
      </c>
      <c r="J452" s="34" t="s">
        <v>450</v>
      </c>
      <c r="K452" s="34"/>
      <c r="L452" s="34"/>
      <c r="M452" s="34"/>
    </row>
    <row r="453" spans="2:13">
      <c r="B453" s="28" t="s">
        <v>134</v>
      </c>
      <c r="C453" s="28">
        <v>112</v>
      </c>
      <c r="D453" s="30" t="s">
        <v>118</v>
      </c>
      <c r="E453" s="31" t="s">
        <v>11</v>
      </c>
      <c r="F453" s="28" t="s">
        <v>443</v>
      </c>
      <c r="G453" s="28">
        <v>6</v>
      </c>
      <c r="H453" s="28" t="s">
        <v>359</v>
      </c>
      <c r="I453" s="39">
        <v>44230</v>
      </c>
      <c r="J453" s="34" t="s">
        <v>450</v>
      </c>
      <c r="K453" s="34"/>
      <c r="L453" s="34"/>
      <c r="M453" s="34"/>
    </row>
    <row r="454" spans="2:13">
      <c r="B454" s="28" t="s">
        <v>134</v>
      </c>
      <c r="C454" s="28">
        <v>113</v>
      </c>
      <c r="D454" s="30" t="s">
        <v>118</v>
      </c>
      <c r="E454" s="31" t="s">
        <v>11</v>
      </c>
      <c r="F454" s="28" t="s">
        <v>442</v>
      </c>
      <c r="G454" s="28">
        <v>1</v>
      </c>
      <c r="H454" s="28" t="s">
        <v>145</v>
      </c>
      <c r="I454" s="39">
        <v>44233</v>
      </c>
      <c r="J454" s="34" t="s">
        <v>450</v>
      </c>
      <c r="K454" s="34"/>
      <c r="L454" s="34"/>
      <c r="M454" s="34"/>
    </row>
    <row r="455" spans="2:13">
      <c r="B455" s="28" t="s">
        <v>134</v>
      </c>
      <c r="C455" s="28">
        <v>113</v>
      </c>
      <c r="D455" s="30" t="s">
        <v>118</v>
      </c>
      <c r="E455" s="31" t="s">
        <v>11</v>
      </c>
      <c r="F455" s="28" t="s">
        <v>442</v>
      </c>
      <c r="G455" s="28">
        <v>2</v>
      </c>
      <c r="H455" s="28" t="s">
        <v>145</v>
      </c>
      <c r="I455" s="39">
        <v>44233</v>
      </c>
      <c r="J455" s="34" t="s">
        <v>450</v>
      </c>
      <c r="K455" s="34"/>
      <c r="L455" s="34"/>
      <c r="M455" s="34"/>
    </row>
    <row r="456" spans="2:13">
      <c r="B456" s="28" t="s">
        <v>134</v>
      </c>
      <c r="C456" s="28">
        <v>113</v>
      </c>
      <c r="D456" s="30" t="s">
        <v>118</v>
      </c>
      <c r="E456" s="31" t="s">
        <v>11</v>
      </c>
      <c r="F456" s="28" t="s">
        <v>442</v>
      </c>
      <c r="G456" s="28">
        <v>3</v>
      </c>
      <c r="H456" s="28" t="s">
        <v>441</v>
      </c>
      <c r="I456" s="39">
        <v>44233</v>
      </c>
      <c r="J456" s="34" t="s">
        <v>450</v>
      </c>
      <c r="K456" s="34"/>
      <c r="L456" s="34"/>
      <c r="M456" s="34"/>
    </row>
    <row r="457" spans="2:13">
      <c r="B457" s="28" t="s">
        <v>134</v>
      </c>
      <c r="C457" s="28">
        <v>113</v>
      </c>
      <c r="D457" s="30" t="s">
        <v>118</v>
      </c>
      <c r="E457" s="31" t="s">
        <v>11</v>
      </c>
      <c r="F457" s="28" t="s">
        <v>442</v>
      </c>
      <c r="G457" s="28">
        <v>4</v>
      </c>
      <c r="H457" s="28" t="s">
        <v>145</v>
      </c>
      <c r="I457" s="39">
        <v>44233</v>
      </c>
      <c r="J457" s="34" t="s">
        <v>450</v>
      </c>
      <c r="K457" s="34"/>
      <c r="L457" s="34"/>
      <c r="M457" s="34"/>
    </row>
    <row r="458" spans="2:13">
      <c r="B458" s="28" t="s">
        <v>134</v>
      </c>
      <c r="C458" s="28">
        <v>113</v>
      </c>
      <c r="D458" s="30" t="s">
        <v>118</v>
      </c>
      <c r="E458" s="31" t="s">
        <v>11</v>
      </c>
      <c r="F458" s="28" t="s">
        <v>442</v>
      </c>
      <c r="G458" s="28">
        <v>5</v>
      </c>
      <c r="H458" s="28" t="s">
        <v>156</v>
      </c>
      <c r="I458" s="39">
        <v>44233</v>
      </c>
      <c r="J458" s="34" t="s">
        <v>450</v>
      </c>
      <c r="K458" s="34"/>
      <c r="L458" s="34"/>
      <c r="M458" s="34"/>
    </row>
    <row r="459" spans="2:13">
      <c r="B459" s="28" t="s">
        <v>134</v>
      </c>
      <c r="C459" s="28">
        <v>113</v>
      </c>
      <c r="D459" s="30" t="s">
        <v>118</v>
      </c>
      <c r="E459" s="31" t="s">
        <v>11</v>
      </c>
      <c r="F459" s="28" t="s">
        <v>442</v>
      </c>
      <c r="G459" s="28">
        <v>6</v>
      </c>
      <c r="H459" s="28" t="s">
        <v>359</v>
      </c>
      <c r="I459" s="39">
        <v>44233</v>
      </c>
      <c r="J459" s="34" t="s">
        <v>449</v>
      </c>
      <c r="K459" s="34"/>
      <c r="L459" s="34"/>
      <c r="M459" s="34"/>
    </row>
    <row r="460" spans="2:13">
      <c r="B460" s="28" t="s">
        <v>134</v>
      </c>
      <c r="C460" s="28">
        <v>113</v>
      </c>
      <c r="D460" s="30" t="s">
        <v>118</v>
      </c>
      <c r="E460" s="31" t="s">
        <v>11</v>
      </c>
      <c r="F460" s="28" t="s">
        <v>442</v>
      </c>
      <c r="G460" s="28">
        <v>7</v>
      </c>
      <c r="H460" s="28" t="s">
        <v>145</v>
      </c>
      <c r="I460" s="39">
        <v>44233</v>
      </c>
      <c r="J460" s="34" t="s">
        <v>450</v>
      </c>
      <c r="K460" s="34"/>
      <c r="L460" s="34"/>
      <c r="M460" s="34"/>
    </row>
    <row r="461" spans="2:13">
      <c r="B461" s="28" t="s">
        <v>134</v>
      </c>
      <c r="C461" s="28">
        <v>114</v>
      </c>
      <c r="D461" s="30" t="s">
        <v>118</v>
      </c>
      <c r="E461" s="31" t="s">
        <v>11</v>
      </c>
      <c r="F461" s="28" t="s">
        <v>440</v>
      </c>
      <c r="G461" s="28">
        <v>1</v>
      </c>
      <c r="H461" s="28" t="s">
        <v>156</v>
      </c>
      <c r="I461" s="39">
        <v>44232</v>
      </c>
      <c r="J461" s="34" t="s">
        <v>450</v>
      </c>
      <c r="K461" s="34"/>
      <c r="L461" s="34"/>
      <c r="M461" s="34"/>
    </row>
    <row r="462" spans="2:13">
      <c r="B462" s="28" t="s">
        <v>134</v>
      </c>
      <c r="C462" s="28">
        <v>114</v>
      </c>
      <c r="D462" s="30" t="s">
        <v>118</v>
      </c>
      <c r="E462" s="31" t="s">
        <v>11</v>
      </c>
      <c r="F462" s="28" t="s">
        <v>440</v>
      </c>
      <c r="G462" s="28">
        <v>2</v>
      </c>
      <c r="H462" s="28" t="s">
        <v>441</v>
      </c>
      <c r="I462" s="39">
        <v>44232</v>
      </c>
      <c r="J462" s="34" t="s">
        <v>449</v>
      </c>
      <c r="K462" s="34"/>
      <c r="L462" s="34"/>
      <c r="M462" s="34"/>
    </row>
    <row r="463" spans="2:13">
      <c r="B463" s="28" t="s">
        <v>134</v>
      </c>
      <c r="C463" s="28">
        <v>114</v>
      </c>
      <c r="D463" s="30" t="s">
        <v>118</v>
      </c>
      <c r="E463" s="31" t="s">
        <v>11</v>
      </c>
      <c r="F463" s="28" t="s">
        <v>440</v>
      </c>
      <c r="G463" s="28">
        <v>3</v>
      </c>
      <c r="H463" s="28" t="s">
        <v>441</v>
      </c>
      <c r="I463" s="39">
        <v>44232</v>
      </c>
      <c r="J463" s="34" t="s">
        <v>449</v>
      </c>
      <c r="K463" s="34"/>
      <c r="L463" s="34"/>
      <c r="M463" s="34"/>
    </row>
    <row r="464" spans="2:13">
      <c r="B464" s="28" t="s">
        <v>134</v>
      </c>
      <c r="C464" s="28">
        <v>114</v>
      </c>
      <c r="D464" s="30" t="s">
        <v>118</v>
      </c>
      <c r="E464" s="31" t="s">
        <v>11</v>
      </c>
      <c r="F464" s="28" t="s">
        <v>440</v>
      </c>
      <c r="G464" s="28">
        <v>4</v>
      </c>
      <c r="H464" s="28" t="s">
        <v>145</v>
      </c>
      <c r="I464" s="39">
        <v>44232</v>
      </c>
      <c r="J464" s="34" t="s">
        <v>450</v>
      </c>
      <c r="K464" s="34"/>
      <c r="L464" s="34"/>
      <c r="M464" s="34"/>
    </row>
    <row r="465" spans="2:13">
      <c r="B465" s="28" t="s">
        <v>134</v>
      </c>
      <c r="C465" s="28">
        <v>114</v>
      </c>
      <c r="D465" s="30" t="s">
        <v>118</v>
      </c>
      <c r="E465" s="31" t="s">
        <v>11</v>
      </c>
      <c r="F465" s="28" t="s">
        <v>440</v>
      </c>
      <c r="G465" s="28">
        <v>5</v>
      </c>
      <c r="H465" s="28" t="s">
        <v>156</v>
      </c>
      <c r="I465" s="39">
        <v>44232</v>
      </c>
      <c r="J465" s="34" t="s">
        <v>450</v>
      </c>
      <c r="K465" s="34"/>
      <c r="L465" s="34"/>
      <c r="M465" s="34"/>
    </row>
    <row r="466" spans="2:13">
      <c r="B466" s="28" t="s">
        <v>134</v>
      </c>
      <c r="C466" s="28">
        <v>115</v>
      </c>
      <c r="D466" s="30" t="s">
        <v>118</v>
      </c>
      <c r="E466" s="31" t="s">
        <v>11</v>
      </c>
      <c r="F466" s="28" t="s">
        <v>443</v>
      </c>
      <c r="G466" s="28">
        <v>1</v>
      </c>
      <c r="H466" s="28" t="s">
        <v>145</v>
      </c>
      <c r="I466" s="39">
        <v>44232</v>
      </c>
      <c r="J466" s="34" t="s">
        <v>450</v>
      </c>
      <c r="K466" s="34"/>
      <c r="L466" s="34"/>
      <c r="M466" s="34"/>
    </row>
    <row r="467" spans="2:13">
      <c r="B467" s="28" t="s">
        <v>134</v>
      </c>
      <c r="C467" s="28">
        <v>115</v>
      </c>
      <c r="D467" s="30" t="s">
        <v>118</v>
      </c>
      <c r="E467" s="31" t="s">
        <v>11</v>
      </c>
      <c r="F467" s="28" t="s">
        <v>443</v>
      </c>
      <c r="G467" s="28">
        <v>2</v>
      </c>
      <c r="H467" s="28" t="s">
        <v>441</v>
      </c>
      <c r="I467" s="39">
        <v>44232</v>
      </c>
      <c r="J467" s="34" t="s">
        <v>450</v>
      </c>
      <c r="K467" s="34"/>
      <c r="L467" s="34"/>
      <c r="M467" s="34"/>
    </row>
    <row r="468" spans="2:13">
      <c r="B468" s="28" t="s">
        <v>134</v>
      </c>
      <c r="C468" s="28">
        <v>115</v>
      </c>
      <c r="D468" s="30" t="s">
        <v>118</v>
      </c>
      <c r="E468" s="31" t="s">
        <v>11</v>
      </c>
      <c r="F468" s="28" t="s">
        <v>443</v>
      </c>
      <c r="G468" s="28">
        <v>3</v>
      </c>
      <c r="H468" s="28" t="s">
        <v>441</v>
      </c>
      <c r="I468" s="39">
        <v>44232</v>
      </c>
      <c r="J468" s="34" t="s">
        <v>450</v>
      </c>
      <c r="K468" s="34"/>
      <c r="L468" s="34"/>
      <c r="M468" s="34"/>
    </row>
    <row r="469" spans="2:13">
      <c r="B469" s="28" t="s">
        <v>134</v>
      </c>
      <c r="C469" s="28">
        <v>115</v>
      </c>
      <c r="D469" s="30" t="s">
        <v>118</v>
      </c>
      <c r="E469" s="31" t="s">
        <v>11</v>
      </c>
      <c r="F469" s="28" t="s">
        <v>443</v>
      </c>
      <c r="G469" s="28">
        <v>4</v>
      </c>
      <c r="H469" s="28" t="s">
        <v>441</v>
      </c>
      <c r="I469" s="39">
        <v>44232</v>
      </c>
      <c r="J469" s="34" t="s">
        <v>449</v>
      </c>
      <c r="K469" s="34"/>
      <c r="L469" s="34"/>
      <c r="M469" s="34"/>
    </row>
    <row r="470" spans="2:13">
      <c r="B470" s="28" t="s">
        <v>134</v>
      </c>
      <c r="C470" s="28">
        <v>115</v>
      </c>
      <c r="D470" s="30" t="s">
        <v>118</v>
      </c>
      <c r="E470" s="31" t="s">
        <v>11</v>
      </c>
      <c r="F470" s="28" t="s">
        <v>443</v>
      </c>
      <c r="G470" s="28">
        <v>5</v>
      </c>
      <c r="H470" s="28" t="s">
        <v>441</v>
      </c>
      <c r="I470" s="39">
        <v>44232</v>
      </c>
      <c r="J470" s="34" t="s">
        <v>449</v>
      </c>
      <c r="K470" s="34"/>
      <c r="L470" s="34"/>
      <c r="M470" s="34"/>
    </row>
    <row r="471" spans="2:13">
      <c r="B471" s="28" t="s">
        <v>134</v>
      </c>
      <c r="C471" s="28">
        <v>115</v>
      </c>
      <c r="D471" s="30" t="s">
        <v>118</v>
      </c>
      <c r="E471" s="31" t="s">
        <v>11</v>
      </c>
      <c r="F471" s="28" t="s">
        <v>443</v>
      </c>
      <c r="G471" s="28">
        <v>6</v>
      </c>
      <c r="H471" s="28" t="s">
        <v>359</v>
      </c>
      <c r="I471" s="39">
        <v>44232</v>
      </c>
      <c r="J471" s="34" t="s">
        <v>450</v>
      </c>
      <c r="K471" s="34"/>
      <c r="L471" s="34"/>
      <c r="M471" s="34"/>
    </row>
    <row r="472" spans="2:13">
      <c r="B472" s="28" t="s">
        <v>134</v>
      </c>
      <c r="C472" s="28">
        <v>116</v>
      </c>
      <c r="D472" s="30" t="s">
        <v>118</v>
      </c>
      <c r="E472" s="31" t="s">
        <v>11</v>
      </c>
      <c r="F472" s="28" t="s">
        <v>439</v>
      </c>
      <c r="G472" s="28">
        <v>1</v>
      </c>
      <c r="H472" s="28" t="s">
        <v>156</v>
      </c>
      <c r="I472" s="39">
        <v>44232</v>
      </c>
      <c r="J472" s="34" t="s">
        <v>450</v>
      </c>
      <c r="K472" s="34"/>
      <c r="L472" s="34"/>
      <c r="M472" s="34"/>
    </row>
    <row r="473" spans="2:13">
      <c r="B473" s="28" t="s">
        <v>134</v>
      </c>
      <c r="C473" s="28">
        <v>116</v>
      </c>
      <c r="D473" s="30" t="s">
        <v>118</v>
      </c>
      <c r="E473" s="31" t="s">
        <v>11</v>
      </c>
      <c r="F473" s="28" t="s">
        <v>439</v>
      </c>
      <c r="G473" s="28">
        <v>2</v>
      </c>
      <c r="H473" s="28" t="s">
        <v>145</v>
      </c>
      <c r="I473" s="39">
        <v>44232</v>
      </c>
      <c r="J473" s="34" t="s">
        <v>450</v>
      </c>
      <c r="K473" s="34"/>
      <c r="L473" s="34"/>
      <c r="M473" s="34"/>
    </row>
    <row r="474" spans="2:13">
      <c r="B474" s="28" t="s">
        <v>134</v>
      </c>
      <c r="C474" s="28">
        <v>116</v>
      </c>
      <c r="D474" s="30" t="s">
        <v>118</v>
      </c>
      <c r="E474" s="31" t="s">
        <v>11</v>
      </c>
      <c r="F474" s="28" t="s">
        <v>439</v>
      </c>
      <c r="G474" s="28">
        <v>3</v>
      </c>
      <c r="H474" s="28" t="s">
        <v>441</v>
      </c>
      <c r="I474" s="39">
        <v>44232</v>
      </c>
      <c r="J474" s="34" t="s">
        <v>450</v>
      </c>
      <c r="K474" s="34"/>
      <c r="L474" s="34"/>
      <c r="M474" s="34"/>
    </row>
    <row r="475" spans="2:13">
      <c r="B475" s="28" t="s">
        <v>134</v>
      </c>
      <c r="C475" s="28">
        <v>116</v>
      </c>
      <c r="D475" s="30" t="s">
        <v>118</v>
      </c>
      <c r="E475" s="31" t="s">
        <v>11</v>
      </c>
      <c r="F475" s="28" t="s">
        <v>439</v>
      </c>
      <c r="G475" s="28">
        <v>4</v>
      </c>
      <c r="H475" s="28" t="s">
        <v>145</v>
      </c>
      <c r="I475" s="39">
        <v>44232</v>
      </c>
      <c r="J475" s="34" t="s">
        <v>450</v>
      </c>
      <c r="K475" s="34"/>
      <c r="L475" s="34"/>
      <c r="M475" s="34"/>
    </row>
    <row r="476" spans="2:13">
      <c r="B476" s="28" t="s">
        <v>134</v>
      </c>
      <c r="C476" s="28">
        <v>116</v>
      </c>
      <c r="D476" s="30" t="s">
        <v>118</v>
      </c>
      <c r="E476" s="31" t="s">
        <v>11</v>
      </c>
      <c r="F476" s="28" t="s">
        <v>439</v>
      </c>
      <c r="G476" s="28">
        <v>5</v>
      </c>
      <c r="H476" s="28" t="s">
        <v>145</v>
      </c>
      <c r="I476" s="39">
        <v>44232</v>
      </c>
      <c r="J476" s="34" t="s">
        <v>450</v>
      </c>
      <c r="K476" s="34"/>
      <c r="L476" s="34"/>
      <c r="M476" s="34"/>
    </row>
    <row r="477" spans="2:13">
      <c r="B477" s="28" t="s">
        <v>134</v>
      </c>
      <c r="C477" s="28">
        <v>116</v>
      </c>
      <c r="D477" s="30" t="s">
        <v>118</v>
      </c>
      <c r="E477" s="31" t="s">
        <v>11</v>
      </c>
      <c r="F477" s="28" t="s">
        <v>439</v>
      </c>
      <c r="G477" s="28">
        <v>6</v>
      </c>
      <c r="H477" s="28" t="s">
        <v>145</v>
      </c>
      <c r="I477" s="39">
        <v>44232</v>
      </c>
      <c r="J477" s="34" t="s">
        <v>450</v>
      </c>
      <c r="K477" s="34"/>
      <c r="L477" s="34"/>
      <c r="M477" s="34"/>
    </row>
    <row r="478" spans="2:13">
      <c r="B478" s="28" t="s">
        <v>134</v>
      </c>
      <c r="C478" s="28">
        <v>116</v>
      </c>
      <c r="D478" s="30" t="s">
        <v>118</v>
      </c>
      <c r="E478" s="31" t="s">
        <v>11</v>
      </c>
      <c r="F478" s="28" t="s">
        <v>439</v>
      </c>
      <c r="G478" s="28">
        <v>7</v>
      </c>
      <c r="H478" s="28" t="s">
        <v>156</v>
      </c>
      <c r="I478" s="39">
        <v>44232</v>
      </c>
      <c r="J478" s="34" t="s">
        <v>450</v>
      </c>
      <c r="K478" s="34"/>
      <c r="L478" s="34"/>
      <c r="M478" s="34"/>
    </row>
    <row r="479" spans="2:13">
      <c r="B479" s="28" t="s">
        <v>129</v>
      </c>
      <c r="C479" s="28">
        <v>117</v>
      </c>
      <c r="D479" s="30" t="s">
        <v>118</v>
      </c>
      <c r="E479" s="31" t="s">
        <v>11</v>
      </c>
      <c r="F479" s="28" t="s">
        <v>442</v>
      </c>
      <c r="G479" s="28">
        <v>1</v>
      </c>
      <c r="H479" s="28" t="s">
        <v>156</v>
      </c>
      <c r="I479" s="39">
        <v>44234</v>
      </c>
      <c r="J479" s="34" t="s">
        <v>450</v>
      </c>
      <c r="K479" s="34"/>
      <c r="L479" s="34"/>
      <c r="M479" s="34"/>
    </row>
    <row r="480" spans="2:13">
      <c r="B480" s="28" t="s">
        <v>129</v>
      </c>
      <c r="C480" s="28">
        <v>117</v>
      </c>
      <c r="D480" s="30" t="s">
        <v>118</v>
      </c>
      <c r="E480" s="31" t="s">
        <v>11</v>
      </c>
      <c r="F480" s="28" t="s">
        <v>442</v>
      </c>
      <c r="G480" s="28">
        <v>2</v>
      </c>
      <c r="H480" s="28" t="s">
        <v>145</v>
      </c>
      <c r="I480" s="39">
        <v>44234</v>
      </c>
      <c r="J480" s="34" t="s">
        <v>450</v>
      </c>
      <c r="K480" s="34"/>
      <c r="L480" s="34"/>
      <c r="M480" s="34"/>
    </row>
    <row r="481" spans="2:13">
      <c r="B481" s="28" t="s">
        <v>129</v>
      </c>
      <c r="C481" s="28">
        <v>117</v>
      </c>
      <c r="D481" s="30" t="s">
        <v>118</v>
      </c>
      <c r="E481" s="31" t="s">
        <v>11</v>
      </c>
      <c r="F481" s="28" t="s">
        <v>442</v>
      </c>
      <c r="G481" s="28">
        <v>3</v>
      </c>
      <c r="H481" s="28" t="s">
        <v>156</v>
      </c>
      <c r="I481" s="39">
        <v>44234</v>
      </c>
      <c r="J481" s="34" t="s">
        <v>450</v>
      </c>
      <c r="K481" s="34"/>
      <c r="L481" s="34"/>
      <c r="M481" s="34"/>
    </row>
    <row r="482" spans="2:13">
      <c r="B482" s="28" t="s">
        <v>129</v>
      </c>
      <c r="C482" s="28">
        <v>117</v>
      </c>
      <c r="D482" s="30" t="s">
        <v>118</v>
      </c>
      <c r="E482" s="31" t="s">
        <v>11</v>
      </c>
      <c r="F482" s="28" t="s">
        <v>442</v>
      </c>
      <c r="G482" s="28">
        <v>4</v>
      </c>
      <c r="H482" s="28" t="s">
        <v>156</v>
      </c>
      <c r="I482" s="39">
        <v>44234</v>
      </c>
      <c r="J482" s="34" t="s">
        <v>450</v>
      </c>
      <c r="K482" s="34"/>
      <c r="L482" s="34"/>
      <c r="M482" s="34"/>
    </row>
    <row r="483" spans="2:13">
      <c r="B483" s="28" t="s">
        <v>129</v>
      </c>
      <c r="C483" s="28">
        <v>117</v>
      </c>
      <c r="D483" s="30" t="s">
        <v>118</v>
      </c>
      <c r="E483" s="31" t="s">
        <v>11</v>
      </c>
      <c r="F483" s="28" t="s">
        <v>442</v>
      </c>
      <c r="G483" s="28">
        <v>5</v>
      </c>
      <c r="H483" s="28" t="s">
        <v>145</v>
      </c>
      <c r="I483" s="39">
        <v>44234</v>
      </c>
      <c r="J483" s="34" t="s">
        <v>450</v>
      </c>
      <c r="K483" s="34"/>
      <c r="L483" s="34"/>
      <c r="M483" s="34"/>
    </row>
    <row r="484" spans="2:13">
      <c r="B484" s="28" t="s">
        <v>129</v>
      </c>
      <c r="C484" s="28">
        <v>117</v>
      </c>
      <c r="D484" s="30" t="s">
        <v>118</v>
      </c>
      <c r="E484" s="31" t="s">
        <v>11</v>
      </c>
      <c r="F484" s="28" t="s">
        <v>442</v>
      </c>
      <c r="G484" s="28">
        <v>6</v>
      </c>
      <c r="H484" s="28" t="s">
        <v>145</v>
      </c>
      <c r="I484" s="39">
        <v>44234</v>
      </c>
      <c r="J484" s="34" t="s">
        <v>450</v>
      </c>
      <c r="K484" s="34"/>
      <c r="L484" s="34"/>
      <c r="M484" s="34"/>
    </row>
    <row r="485" spans="2:13">
      <c r="B485" s="28" t="s">
        <v>129</v>
      </c>
      <c r="C485" s="28">
        <v>117</v>
      </c>
      <c r="D485" s="30" t="s">
        <v>118</v>
      </c>
      <c r="E485" s="31" t="s">
        <v>11</v>
      </c>
      <c r="F485" s="28" t="s">
        <v>442</v>
      </c>
      <c r="G485" s="28">
        <v>7</v>
      </c>
      <c r="H485" s="28" t="s">
        <v>156</v>
      </c>
      <c r="I485" s="39">
        <v>44234</v>
      </c>
      <c r="J485" s="34" t="s">
        <v>450</v>
      </c>
      <c r="K485" s="34"/>
      <c r="L485" s="34"/>
      <c r="M485" s="34"/>
    </row>
    <row r="486" spans="2:13">
      <c r="B486" s="28" t="s">
        <v>129</v>
      </c>
      <c r="C486" s="28">
        <v>118</v>
      </c>
      <c r="D486" s="30" t="s">
        <v>118</v>
      </c>
      <c r="E486" s="31" t="s">
        <v>11</v>
      </c>
      <c r="F486" s="28" t="s">
        <v>442</v>
      </c>
      <c r="G486" s="28">
        <v>1</v>
      </c>
      <c r="H486" s="28" t="s">
        <v>145</v>
      </c>
      <c r="I486" s="39">
        <v>44234</v>
      </c>
      <c r="J486" s="34" t="s">
        <v>450</v>
      </c>
      <c r="K486" s="34"/>
      <c r="L486" s="34"/>
      <c r="M486" s="34"/>
    </row>
    <row r="487" spans="2:13">
      <c r="B487" s="28" t="s">
        <v>129</v>
      </c>
      <c r="C487" s="28">
        <v>118</v>
      </c>
      <c r="D487" s="30" t="s">
        <v>118</v>
      </c>
      <c r="E487" s="31" t="s">
        <v>11</v>
      </c>
      <c r="F487" s="28" t="s">
        <v>442</v>
      </c>
      <c r="G487" s="28">
        <v>2</v>
      </c>
      <c r="H487" s="28" t="s">
        <v>145</v>
      </c>
      <c r="I487" s="39">
        <v>44234</v>
      </c>
      <c r="J487" s="34" t="s">
        <v>450</v>
      </c>
      <c r="K487" s="34"/>
      <c r="L487" s="34"/>
      <c r="M487" s="34"/>
    </row>
    <row r="488" spans="2:13">
      <c r="B488" s="28" t="s">
        <v>129</v>
      </c>
      <c r="C488" s="28">
        <v>118</v>
      </c>
      <c r="D488" s="30" t="s">
        <v>118</v>
      </c>
      <c r="E488" s="31" t="s">
        <v>11</v>
      </c>
      <c r="F488" s="28" t="s">
        <v>442</v>
      </c>
      <c r="G488" s="28">
        <v>3</v>
      </c>
      <c r="H488" s="28" t="s">
        <v>156</v>
      </c>
      <c r="I488" s="39">
        <v>44234</v>
      </c>
      <c r="J488" s="34" t="s">
        <v>450</v>
      </c>
      <c r="K488" s="34"/>
      <c r="L488" s="34"/>
      <c r="M488" s="34"/>
    </row>
    <row r="489" spans="2:13">
      <c r="B489" s="28" t="s">
        <v>129</v>
      </c>
      <c r="C489" s="28">
        <v>118</v>
      </c>
      <c r="D489" s="30" t="s">
        <v>118</v>
      </c>
      <c r="E489" s="31" t="s">
        <v>11</v>
      </c>
      <c r="F489" s="28" t="s">
        <v>442</v>
      </c>
      <c r="G489" s="28">
        <v>4</v>
      </c>
      <c r="H489" s="28" t="s">
        <v>441</v>
      </c>
      <c r="I489" s="39">
        <v>44234</v>
      </c>
      <c r="J489" s="34" t="s">
        <v>450</v>
      </c>
      <c r="K489" s="34"/>
      <c r="L489" s="34"/>
      <c r="M489" s="34"/>
    </row>
    <row r="490" spans="2:13">
      <c r="B490" s="28" t="s">
        <v>129</v>
      </c>
      <c r="C490" s="28">
        <v>118</v>
      </c>
      <c r="D490" s="30" t="s">
        <v>118</v>
      </c>
      <c r="E490" s="31" t="s">
        <v>11</v>
      </c>
      <c r="F490" s="28" t="s">
        <v>442</v>
      </c>
      <c r="G490" s="28">
        <v>5</v>
      </c>
      <c r="H490" s="28" t="s">
        <v>441</v>
      </c>
      <c r="I490" s="39">
        <v>44234</v>
      </c>
      <c r="J490" s="34" t="s">
        <v>449</v>
      </c>
      <c r="K490" s="34"/>
      <c r="L490" s="34"/>
      <c r="M490" s="34"/>
    </row>
    <row r="491" spans="2:13">
      <c r="B491" s="28" t="s">
        <v>129</v>
      </c>
      <c r="C491" s="28">
        <v>118</v>
      </c>
      <c r="D491" s="30" t="s">
        <v>118</v>
      </c>
      <c r="E491" s="31" t="s">
        <v>11</v>
      </c>
      <c r="F491" s="28" t="s">
        <v>442</v>
      </c>
      <c r="G491" s="28">
        <v>6</v>
      </c>
      <c r="H491" s="28" t="s">
        <v>145</v>
      </c>
      <c r="I491" s="39">
        <v>44234</v>
      </c>
      <c r="J491" s="34" t="s">
        <v>450</v>
      </c>
      <c r="K491" s="34"/>
      <c r="L491" s="34"/>
      <c r="M491" s="34"/>
    </row>
    <row r="492" spans="2:13">
      <c r="B492" s="28" t="s">
        <v>129</v>
      </c>
      <c r="C492" s="28">
        <v>118</v>
      </c>
      <c r="D492" s="30" t="s">
        <v>118</v>
      </c>
      <c r="E492" s="31" t="s">
        <v>11</v>
      </c>
      <c r="F492" s="28" t="s">
        <v>442</v>
      </c>
      <c r="G492" s="28">
        <v>7</v>
      </c>
      <c r="H492" s="28" t="s">
        <v>441</v>
      </c>
      <c r="I492" s="39">
        <v>44234</v>
      </c>
      <c r="J492" s="34" t="s">
        <v>450</v>
      </c>
      <c r="K492" s="34"/>
      <c r="L492" s="34"/>
      <c r="M492" s="34"/>
    </row>
    <row r="493" spans="2:13">
      <c r="B493" s="28" t="s">
        <v>129</v>
      </c>
      <c r="C493" s="28">
        <v>118</v>
      </c>
      <c r="D493" s="30" t="s">
        <v>118</v>
      </c>
      <c r="E493" s="31" t="s">
        <v>11</v>
      </c>
      <c r="F493" s="28" t="s">
        <v>442</v>
      </c>
      <c r="G493" s="28">
        <v>8</v>
      </c>
      <c r="H493" s="28" t="s">
        <v>156</v>
      </c>
      <c r="I493" s="39">
        <v>44234</v>
      </c>
      <c r="J493" s="34" t="s">
        <v>450</v>
      </c>
      <c r="K493" s="34"/>
      <c r="L493" s="34"/>
      <c r="M493" s="34"/>
    </row>
    <row r="494" spans="2:13">
      <c r="B494" s="28" t="s">
        <v>129</v>
      </c>
      <c r="C494" s="28">
        <v>118</v>
      </c>
      <c r="D494" s="30" t="s">
        <v>118</v>
      </c>
      <c r="E494" s="31" t="s">
        <v>11</v>
      </c>
      <c r="F494" s="28" t="s">
        <v>442</v>
      </c>
      <c r="G494" s="28">
        <v>9</v>
      </c>
      <c r="H494" s="28" t="s">
        <v>156</v>
      </c>
      <c r="I494" s="39">
        <v>44234</v>
      </c>
      <c r="J494" s="34" t="s">
        <v>450</v>
      </c>
      <c r="K494" s="34"/>
      <c r="L494" s="34"/>
      <c r="M494" s="34"/>
    </row>
    <row r="495" spans="2:13">
      <c r="B495" s="28" t="s">
        <v>129</v>
      </c>
      <c r="C495" s="28">
        <v>119</v>
      </c>
      <c r="D495" s="30" t="s">
        <v>118</v>
      </c>
      <c r="E495" s="31" t="s">
        <v>11</v>
      </c>
      <c r="F495" s="28" t="s">
        <v>440</v>
      </c>
      <c r="G495" s="28">
        <v>1</v>
      </c>
      <c r="H495" s="28" t="s">
        <v>359</v>
      </c>
      <c r="I495" s="39"/>
      <c r="J495" s="34"/>
      <c r="K495" s="34"/>
      <c r="L495" s="34"/>
      <c r="M495" s="34"/>
    </row>
    <row r="496" spans="2:13">
      <c r="B496" s="28" t="s">
        <v>129</v>
      </c>
      <c r="C496" s="28">
        <v>119</v>
      </c>
      <c r="D496" s="30" t="s">
        <v>118</v>
      </c>
      <c r="E496" s="31" t="s">
        <v>11</v>
      </c>
      <c r="F496" s="28" t="s">
        <v>440</v>
      </c>
      <c r="G496" s="28">
        <v>2</v>
      </c>
      <c r="H496" s="28" t="s">
        <v>441</v>
      </c>
      <c r="I496" s="39"/>
      <c r="J496" s="34"/>
      <c r="K496" s="34"/>
      <c r="L496" s="34"/>
      <c r="M496" s="34"/>
    </row>
    <row r="497" spans="2:13">
      <c r="B497" s="28" t="s">
        <v>129</v>
      </c>
      <c r="C497" s="28">
        <v>119</v>
      </c>
      <c r="D497" s="30" t="s">
        <v>118</v>
      </c>
      <c r="E497" s="31" t="s">
        <v>11</v>
      </c>
      <c r="F497" s="28" t="s">
        <v>440</v>
      </c>
      <c r="G497" s="28">
        <v>3</v>
      </c>
      <c r="H497" s="28" t="s">
        <v>145</v>
      </c>
      <c r="I497" s="39"/>
      <c r="J497" s="34"/>
      <c r="K497" s="34"/>
      <c r="L497" s="34"/>
      <c r="M497" s="34"/>
    </row>
    <row r="498" spans="2:13">
      <c r="B498" s="28" t="s">
        <v>129</v>
      </c>
      <c r="C498" s="28">
        <v>119</v>
      </c>
      <c r="D498" s="30" t="s">
        <v>118</v>
      </c>
      <c r="E498" s="31" t="s">
        <v>11</v>
      </c>
      <c r="F498" s="28" t="s">
        <v>440</v>
      </c>
      <c r="G498" s="28">
        <v>4</v>
      </c>
      <c r="H498" s="28" t="s">
        <v>145</v>
      </c>
      <c r="I498" s="39"/>
      <c r="J498" s="34"/>
      <c r="K498" s="34"/>
      <c r="L498" s="34"/>
      <c r="M498" s="34"/>
    </row>
    <row r="499" spans="2:13">
      <c r="B499" s="28" t="s">
        <v>129</v>
      </c>
      <c r="C499" s="28">
        <v>119</v>
      </c>
      <c r="D499" s="30" t="s">
        <v>118</v>
      </c>
      <c r="E499" s="31" t="s">
        <v>11</v>
      </c>
      <c r="F499" s="28" t="s">
        <v>440</v>
      </c>
      <c r="G499" s="28">
        <v>5</v>
      </c>
      <c r="H499" s="28" t="s">
        <v>441</v>
      </c>
      <c r="I499" s="39"/>
      <c r="J499" s="34"/>
      <c r="K499" s="34"/>
      <c r="L499" s="34"/>
      <c r="M499" s="34"/>
    </row>
    <row r="500" spans="2:13">
      <c r="B500" s="28" t="s">
        <v>129</v>
      </c>
      <c r="C500" s="28">
        <v>119</v>
      </c>
      <c r="D500" s="30" t="s">
        <v>118</v>
      </c>
      <c r="E500" s="31" t="s">
        <v>11</v>
      </c>
      <c r="F500" s="28" t="s">
        <v>440</v>
      </c>
      <c r="G500" s="28">
        <v>6</v>
      </c>
      <c r="H500" s="28" t="s">
        <v>441</v>
      </c>
      <c r="I500" s="39"/>
      <c r="J500" s="34"/>
      <c r="K500" s="34"/>
      <c r="L500" s="34"/>
      <c r="M500" s="34"/>
    </row>
    <row r="501" spans="2:13">
      <c r="B501" s="28" t="s">
        <v>129</v>
      </c>
      <c r="C501" s="28">
        <v>119</v>
      </c>
      <c r="D501" s="30" t="s">
        <v>118</v>
      </c>
      <c r="E501" s="31" t="s">
        <v>11</v>
      </c>
      <c r="F501" s="28" t="s">
        <v>440</v>
      </c>
      <c r="G501" s="28">
        <v>7</v>
      </c>
      <c r="H501" s="28" t="s">
        <v>145</v>
      </c>
      <c r="I501" s="39"/>
      <c r="J501" s="34"/>
      <c r="K501" s="34"/>
      <c r="L501" s="34"/>
      <c r="M501" s="34"/>
    </row>
    <row r="502" spans="2:13">
      <c r="B502" s="28" t="s">
        <v>129</v>
      </c>
      <c r="C502" s="28">
        <v>119</v>
      </c>
      <c r="D502" s="30" t="s">
        <v>118</v>
      </c>
      <c r="E502" s="31" t="s">
        <v>11</v>
      </c>
      <c r="F502" s="28" t="s">
        <v>440</v>
      </c>
      <c r="G502" s="28">
        <v>8</v>
      </c>
      <c r="H502" s="28" t="s">
        <v>156</v>
      </c>
      <c r="I502" s="39"/>
      <c r="J502" s="34"/>
      <c r="K502" s="34"/>
      <c r="L502" s="34"/>
      <c r="M502" s="34"/>
    </row>
    <row r="503" spans="2:13">
      <c r="B503" s="28" t="s">
        <v>129</v>
      </c>
      <c r="C503" s="28">
        <v>119</v>
      </c>
      <c r="D503" s="30" t="s">
        <v>118</v>
      </c>
      <c r="E503" s="31" t="s">
        <v>11</v>
      </c>
      <c r="F503" s="28" t="s">
        <v>440</v>
      </c>
      <c r="G503" s="28">
        <v>9</v>
      </c>
      <c r="H503" s="28" t="s">
        <v>441</v>
      </c>
      <c r="I503" s="39"/>
      <c r="J503" s="34"/>
      <c r="K503" s="34"/>
      <c r="L503" s="34"/>
      <c r="M503" s="34"/>
    </row>
    <row r="504" spans="2:13">
      <c r="B504" s="28" t="s">
        <v>129</v>
      </c>
      <c r="C504" s="28">
        <v>120</v>
      </c>
      <c r="D504" s="30" t="s">
        <v>118</v>
      </c>
      <c r="E504" s="31" t="s">
        <v>11</v>
      </c>
      <c r="F504" s="28" t="s">
        <v>442</v>
      </c>
      <c r="G504" s="28">
        <v>1</v>
      </c>
      <c r="H504" s="28" t="s">
        <v>359</v>
      </c>
      <c r="I504" s="39">
        <v>44236</v>
      </c>
      <c r="J504" s="34" t="s">
        <v>449</v>
      </c>
      <c r="K504" s="34"/>
      <c r="L504" s="34"/>
      <c r="M504" s="34"/>
    </row>
    <row r="505" spans="2:13">
      <c r="B505" s="28" t="s">
        <v>129</v>
      </c>
      <c r="C505" s="28">
        <v>120</v>
      </c>
      <c r="D505" s="30" t="s">
        <v>118</v>
      </c>
      <c r="E505" s="31" t="s">
        <v>11</v>
      </c>
      <c r="F505" s="28" t="s">
        <v>442</v>
      </c>
      <c r="G505" s="28">
        <v>2</v>
      </c>
      <c r="H505" s="28" t="s">
        <v>145</v>
      </c>
      <c r="I505" s="39">
        <v>44236</v>
      </c>
      <c r="J505" s="34" t="s">
        <v>450</v>
      </c>
      <c r="K505" s="34"/>
      <c r="L505" s="34"/>
      <c r="M505" s="34"/>
    </row>
    <row r="506" spans="2:13">
      <c r="B506" s="28" t="s">
        <v>129</v>
      </c>
      <c r="C506" s="28">
        <v>120</v>
      </c>
      <c r="D506" s="30" t="s">
        <v>118</v>
      </c>
      <c r="E506" s="31" t="s">
        <v>11</v>
      </c>
      <c r="F506" s="28" t="s">
        <v>442</v>
      </c>
      <c r="G506" s="28">
        <v>3</v>
      </c>
      <c r="H506" s="28" t="s">
        <v>441</v>
      </c>
      <c r="I506" s="39">
        <v>44236</v>
      </c>
      <c r="J506" s="34" t="s">
        <v>450</v>
      </c>
      <c r="K506" s="34"/>
      <c r="L506" s="34"/>
      <c r="M506" s="34"/>
    </row>
    <row r="507" spans="2:13">
      <c r="B507" s="28" t="s">
        <v>129</v>
      </c>
      <c r="C507" s="28">
        <v>120</v>
      </c>
      <c r="D507" s="30" t="s">
        <v>118</v>
      </c>
      <c r="E507" s="31" t="s">
        <v>11</v>
      </c>
      <c r="F507" s="28" t="s">
        <v>442</v>
      </c>
      <c r="G507" s="28">
        <v>4</v>
      </c>
      <c r="H507" s="28" t="s">
        <v>359</v>
      </c>
      <c r="I507" s="39">
        <v>44236</v>
      </c>
      <c r="J507" s="34" t="s">
        <v>450</v>
      </c>
      <c r="K507" s="34"/>
      <c r="L507" s="34"/>
      <c r="M507" s="34"/>
    </row>
    <row r="508" spans="2:13">
      <c r="B508" s="28" t="s">
        <v>129</v>
      </c>
      <c r="C508" s="28">
        <v>120</v>
      </c>
      <c r="D508" s="30" t="s">
        <v>118</v>
      </c>
      <c r="E508" s="31" t="s">
        <v>11</v>
      </c>
      <c r="F508" s="28" t="s">
        <v>442</v>
      </c>
      <c r="G508" s="28">
        <v>5</v>
      </c>
      <c r="H508" s="28" t="s">
        <v>145</v>
      </c>
      <c r="I508" s="39">
        <v>44236</v>
      </c>
      <c r="J508" s="34" t="s">
        <v>450</v>
      </c>
      <c r="K508" s="34"/>
      <c r="L508" s="34"/>
      <c r="M508" s="34"/>
    </row>
    <row r="509" spans="2:13">
      <c r="B509" s="28" t="s">
        <v>129</v>
      </c>
      <c r="C509" s="28">
        <v>120</v>
      </c>
      <c r="D509" s="30" t="s">
        <v>118</v>
      </c>
      <c r="E509" s="31" t="s">
        <v>11</v>
      </c>
      <c r="F509" s="28" t="s">
        <v>442</v>
      </c>
      <c r="G509" s="28">
        <v>6</v>
      </c>
      <c r="H509" s="28" t="s">
        <v>156</v>
      </c>
      <c r="I509" s="39">
        <v>44236</v>
      </c>
      <c r="J509" s="34" t="s">
        <v>450</v>
      </c>
      <c r="K509" s="34"/>
      <c r="L509" s="34"/>
      <c r="M509" s="34"/>
    </row>
    <row r="510" spans="2:13">
      <c r="B510" s="28" t="s">
        <v>129</v>
      </c>
      <c r="C510" s="28">
        <v>120</v>
      </c>
      <c r="D510" s="30" t="s">
        <v>118</v>
      </c>
      <c r="E510" s="31" t="s">
        <v>11</v>
      </c>
      <c r="F510" s="28" t="s">
        <v>442</v>
      </c>
      <c r="G510" s="28">
        <v>7</v>
      </c>
      <c r="H510" s="28" t="s">
        <v>441</v>
      </c>
      <c r="I510" s="39">
        <v>44236</v>
      </c>
      <c r="J510" s="34" t="s">
        <v>449</v>
      </c>
      <c r="K510" s="34"/>
      <c r="L510" s="34"/>
      <c r="M510" s="34"/>
    </row>
    <row r="511" spans="2:13">
      <c r="B511" s="28" t="s">
        <v>129</v>
      </c>
      <c r="C511" s="28">
        <v>120</v>
      </c>
      <c r="D511" s="30" t="s">
        <v>118</v>
      </c>
      <c r="E511" s="31" t="s">
        <v>11</v>
      </c>
      <c r="F511" s="28" t="s">
        <v>442</v>
      </c>
      <c r="G511" s="28">
        <v>8</v>
      </c>
      <c r="H511" s="28" t="s">
        <v>441</v>
      </c>
      <c r="I511" s="39">
        <v>44236</v>
      </c>
      <c r="J511" s="34" t="s">
        <v>450</v>
      </c>
      <c r="K511" s="34"/>
      <c r="L511" s="34"/>
      <c r="M511" s="34"/>
    </row>
    <row r="512" spans="2:13">
      <c r="B512" s="28" t="s">
        <v>129</v>
      </c>
      <c r="C512" s="28">
        <v>120</v>
      </c>
      <c r="D512" s="30" t="s">
        <v>118</v>
      </c>
      <c r="E512" s="31" t="s">
        <v>11</v>
      </c>
      <c r="F512" s="28" t="s">
        <v>442</v>
      </c>
      <c r="G512" s="28">
        <v>9</v>
      </c>
      <c r="H512" s="28" t="s">
        <v>145</v>
      </c>
      <c r="I512" s="39">
        <v>44236</v>
      </c>
      <c r="J512" s="34" t="s">
        <v>450</v>
      </c>
      <c r="K512" s="34"/>
      <c r="L512" s="34"/>
      <c r="M512" s="34"/>
    </row>
    <row r="513" spans="2:13">
      <c r="B513" s="28" t="s">
        <v>129</v>
      </c>
      <c r="C513" s="28">
        <v>121</v>
      </c>
      <c r="D513" s="30" t="s">
        <v>118</v>
      </c>
      <c r="E513" s="31" t="s">
        <v>11</v>
      </c>
      <c r="F513" s="28" t="s">
        <v>443</v>
      </c>
      <c r="G513" s="28">
        <v>1</v>
      </c>
      <c r="H513" s="28" t="s">
        <v>156</v>
      </c>
      <c r="I513" s="39">
        <v>44235</v>
      </c>
      <c r="J513" s="34" t="s">
        <v>450</v>
      </c>
      <c r="K513" s="34"/>
      <c r="L513" s="34"/>
      <c r="M513" s="34"/>
    </row>
    <row r="514" spans="2:13">
      <c r="B514" s="28" t="s">
        <v>129</v>
      </c>
      <c r="C514" s="28">
        <v>121</v>
      </c>
      <c r="D514" s="30" t="s">
        <v>118</v>
      </c>
      <c r="E514" s="31" t="s">
        <v>11</v>
      </c>
      <c r="F514" s="28" t="s">
        <v>443</v>
      </c>
      <c r="G514" s="28">
        <v>2</v>
      </c>
      <c r="H514" s="28" t="s">
        <v>441</v>
      </c>
      <c r="I514" s="39">
        <v>44235</v>
      </c>
      <c r="J514" s="34" t="s">
        <v>449</v>
      </c>
      <c r="K514" s="34"/>
      <c r="L514" s="34"/>
      <c r="M514" s="34"/>
    </row>
    <row r="515" spans="2:13">
      <c r="B515" s="28" t="s">
        <v>129</v>
      </c>
      <c r="C515" s="28">
        <v>121</v>
      </c>
      <c r="D515" s="30" t="s">
        <v>118</v>
      </c>
      <c r="E515" s="31" t="s">
        <v>11</v>
      </c>
      <c r="F515" s="28" t="s">
        <v>443</v>
      </c>
      <c r="G515" s="28">
        <v>3</v>
      </c>
      <c r="H515" s="28" t="s">
        <v>145</v>
      </c>
      <c r="I515" s="39">
        <v>44235</v>
      </c>
      <c r="J515" s="34" t="s">
        <v>450</v>
      </c>
      <c r="K515" s="34"/>
      <c r="L515" s="34"/>
      <c r="M515" s="34"/>
    </row>
    <row r="516" spans="2:13">
      <c r="B516" s="28" t="s">
        <v>129</v>
      </c>
      <c r="C516" s="28">
        <v>121</v>
      </c>
      <c r="D516" s="30" t="s">
        <v>118</v>
      </c>
      <c r="E516" s="31" t="s">
        <v>11</v>
      </c>
      <c r="F516" s="28" t="s">
        <v>443</v>
      </c>
      <c r="G516" s="28">
        <v>4</v>
      </c>
      <c r="H516" s="28" t="s">
        <v>145</v>
      </c>
      <c r="I516" s="39">
        <v>44235</v>
      </c>
      <c r="J516" s="34" t="s">
        <v>450</v>
      </c>
      <c r="K516" s="34"/>
      <c r="L516" s="34"/>
      <c r="M516" s="34"/>
    </row>
    <row r="517" spans="2:13">
      <c r="B517" s="28" t="s">
        <v>129</v>
      </c>
      <c r="C517" s="28">
        <v>121</v>
      </c>
      <c r="D517" s="30" t="s">
        <v>118</v>
      </c>
      <c r="E517" s="31" t="s">
        <v>11</v>
      </c>
      <c r="F517" s="28" t="s">
        <v>443</v>
      </c>
      <c r="G517" s="28">
        <v>5</v>
      </c>
      <c r="H517" s="28" t="s">
        <v>145</v>
      </c>
      <c r="I517" s="39">
        <v>44235</v>
      </c>
      <c r="J517" s="34" t="s">
        <v>450</v>
      </c>
      <c r="K517" s="34"/>
      <c r="L517" s="34"/>
      <c r="M517" s="34"/>
    </row>
    <row r="518" spans="2:13">
      <c r="B518" s="28" t="s">
        <v>129</v>
      </c>
      <c r="C518" s="28">
        <v>121</v>
      </c>
      <c r="D518" s="30" t="s">
        <v>118</v>
      </c>
      <c r="E518" s="31" t="s">
        <v>11</v>
      </c>
      <c r="F518" s="28" t="s">
        <v>443</v>
      </c>
      <c r="G518" s="28">
        <v>6</v>
      </c>
      <c r="H518" s="28" t="s">
        <v>441</v>
      </c>
      <c r="I518" s="39">
        <v>44235</v>
      </c>
      <c r="J518" s="34" t="s">
        <v>449</v>
      </c>
      <c r="K518" s="34"/>
      <c r="L518" s="34"/>
      <c r="M518" s="34"/>
    </row>
    <row r="519" spans="2:13">
      <c r="B519" s="28" t="s">
        <v>129</v>
      </c>
      <c r="C519" s="28">
        <v>122</v>
      </c>
      <c r="D519" s="30" t="s">
        <v>118</v>
      </c>
      <c r="E519" s="31" t="s">
        <v>11</v>
      </c>
      <c r="F519" s="28" t="s">
        <v>440</v>
      </c>
      <c r="G519" s="28">
        <v>1</v>
      </c>
      <c r="H519" s="28" t="s">
        <v>359</v>
      </c>
      <c r="I519" s="39">
        <v>44235</v>
      </c>
      <c r="J519" s="34" t="s">
        <v>450</v>
      </c>
      <c r="K519" s="34"/>
      <c r="L519" s="34"/>
      <c r="M519" s="34"/>
    </row>
    <row r="520" spans="2:13">
      <c r="B520" s="28" t="s">
        <v>129</v>
      </c>
      <c r="C520" s="28">
        <v>122</v>
      </c>
      <c r="D520" s="30" t="s">
        <v>118</v>
      </c>
      <c r="E520" s="31" t="s">
        <v>11</v>
      </c>
      <c r="F520" s="28" t="s">
        <v>440</v>
      </c>
      <c r="G520" s="28">
        <v>2</v>
      </c>
      <c r="H520" s="28" t="s">
        <v>156</v>
      </c>
      <c r="I520" s="39">
        <v>44235</v>
      </c>
      <c r="J520" s="34" t="s">
        <v>449</v>
      </c>
      <c r="K520" s="34"/>
      <c r="L520" s="34"/>
      <c r="M520" s="34"/>
    </row>
    <row r="521" spans="2:13">
      <c r="B521" s="28" t="s">
        <v>129</v>
      </c>
      <c r="C521" s="28">
        <v>122</v>
      </c>
      <c r="D521" s="30" t="s">
        <v>118</v>
      </c>
      <c r="E521" s="31" t="s">
        <v>11</v>
      </c>
      <c r="F521" s="28" t="s">
        <v>440</v>
      </c>
      <c r="G521" s="28">
        <v>3</v>
      </c>
      <c r="H521" s="28" t="s">
        <v>156</v>
      </c>
      <c r="I521" s="39">
        <v>44235</v>
      </c>
      <c r="J521" s="34" t="s">
        <v>450</v>
      </c>
      <c r="K521" s="34"/>
      <c r="L521" s="34"/>
      <c r="M521" s="34"/>
    </row>
    <row r="522" spans="2:13">
      <c r="B522" s="28" t="s">
        <v>129</v>
      </c>
      <c r="C522" s="28">
        <v>122</v>
      </c>
      <c r="D522" s="30" t="s">
        <v>118</v>
      </c>
      <c r="E522" s="31" t="s">
        <v>11</v>
      </c>
      <c r="F522" s="28" t="s">
        <v>440</v>
      </c>
      <c r="G522" s="28">
        <v>4</v>
      </c>
      <c r="H522" s="28" t="s">
        <v>145</v>
      </c>
      <c r="I522" s="39">
        <v>44235</v>
      </c>
      <c r="J522" s="34" t="s">
        <v>450</v>
      </c>
      <c r="K522" s="34"/>
      <c r="L522" s="34"/>
      <c r="M522" s="34"/>
    </row>
    <row r="523" spans="2:13">
      <c r="B523" s="28" t="s">
        <v>129</v>
      </c>
      <c r="C523" s="28">
        <v>122</v>
      </c>
      <c r="D523" s="30" t="s">
        <v>118</v>
      </c>
      <c r="E523" s="31" t="s">
        <v>11</v>
      </c>
      <c r="F523" s="28" t="s">
        <v>440</v>
      </c>
      <c r="G523" s="28">
        <v>5</v>
      </c>
      <c r="H523" s="28" t="s">
        <v>145</v>
      </c>
      <c r="I523" s="39">
        <v>44235</v>
      </c>
      <c r="J523" s="34" t="s">
        <v>450</v>
      </c>
      <c r="K523" s="34"/>
      <c r="L523" s="34"/>
      <c r="M523" s="34"/>
    </row>
    <row r="524" spans="2:13">
      <c r="B524" s="28" t="s">
        <v>129</v>
      </c>
      <c r="C524" s="28">
        <v>122</v>
      </c>
      <c r="D524" s="30" t="s">
        <v>118</v>
      </c>
      <c r="E524" s="31" t="s">
        <v>11</v>
      </c>
      <c r="F524" s="28" t="s">
        <v>440</v>
      </c>
      <c r="G524" s="28">
        <v>6</v>
      </c>
      <c r="H524" s="28" t="s">
        <v>441</v>
      </c>
      <c r="I524" s="39">
        <v>44235</v>
      </c>
      <c r="J524" s="34" t="s">
        <v>449</v>
      </c>
      <c r="K524" s="34"/>
      <c r="L524" s="34"/>
      <c r="M524" s="34"/>
    </row>
    <row r="525" spans="2:13">
      <c r="B525" s="28" t="s">
        <v>129</v>
      </c>
      <c r="C525" s="28">
        <v>122</v>
      </c>
      <c r="D525" s="30" t="s">
        <v>118</v>
      </c>
      <c r="E525" s="31" t="s">
        <v>11</v>
      </c>
      <c r="F525" s="28" t="s">
        <v>440</v>
      </c>
      <c r="G525" s="28">
        <v>7</v>
      </c>
      <c r="H525" s="28" t="s">
        <v>441</v>
      </c>
      <c r="I525" s="39">
        <v>44235</v>
      </c>
      <c r="J525" s="34" t="s">
        <v>450</v>
      </c>
      <c r="K525" s="34"/>
      <c r="L525" s="34"/>
      <c r="M525" s="34"/>
    </row>
    <row r="526" spans="2:13">
      <c r="B526" s="28" t="s">
        <v>129</v>
      </c>
      <c r="C526" s="28">
        <v>122</v>
      </c>
      <c r="D526" s="30" t="s">
        <v>118</v>
      </c>
      <c r="E526" s="31" t="s">
        <v>11</v>
      </c>
      <c r="F526" s="28" t="s">
        <v>440</v>
      </c>
      <c r="G526" s="28">
        <v>8</v>
      </c>
      <c r="H526" s="28" t="s">
        <v>359</v>
      </c>
      <c r="I526" s="39">
        <v>44235</v>
      </c>
      <c r="J526" s="34" t="s">
        <v>449</v>
      </c>
      <c r="K526" s="34"/>
      <c r="L526" s="34"/>
      <c r="M526" s="34"/>
    </row>
    <row r="527" spans="2:13">
      <c r="B527" s="28" t="s">
        <v>126</v>
      </c>
      <c r="C527" s="28">
        <v>123</v>
      </c>
      <c r="D527" s="30" t="s">
        <v>118</v>
      </c>
      <c r="E527" s="31" t="s">
        <v>11</v>
      </c>
      <c r="F527" s="28" t="s">
        <v>442</v>
      </c>
      <c r="G527" s="28">
        <v>1</v>
      </c>
      <c r="H527" s="28" t="s">
        <v>156</v>
      </c>
      <c r="I527" s="39">
        <v>44236</v>
      </c>
      <c r="J527" s="34" t="s">
        <v>449</v>
      </c>
      <c r="K527" s="34"/>
      <c r="L527" s="34"/>
      <c r="M527" s="34"/>
    </row>
    <row r="528" spans="2:13">
      <c r="B528" s="28" t="s">
        <v>126</v>
      </c>
      <c r="C528" s="28">
        <v>123</v>
      </c>
      <c r="D528" s="30" t="s">
        <v>118</v>
      </c>
      <c r="E528" s="31" t="s">
        <v>11</v>
      </c>
      <c r="F528" s="28" t="s">
        <v>442</v>
      </c>
      <c r="G528" s="28">
        <v>2</v>
      </c>
      <c r="H528" s="28" t="s">
        <v>145</v>
      </c>
      <c r="I528" s="39">
        <v>44236</v>
      </c>
      <c r="J528" s="34" t="s">
        <v>450</v>
      </c>
      <c r="K528" s="34"/>
      <c r="L528" s="34"/>
      <c r="M528" s="34"/>
    </row>
    <row r="529" spans="2:13">
      <c r="B529" s="28" t="s">
        <v>126</v>
      </c>
      <c r="C529" s="28">
        <v>123</v>
      </c>
      <c r="D529" s="30" t="s">
        <v>118</v>
      </c>
      <c r="E529" s="31" t="s">
        <v>11</v>
      </c>
      <c r="F529" s="28" t="s">
        <v>442</v>
      </c>
      <c r="G529" s="28">
        <v>3</v>
      </c>
      <c r="H529" s="28" t="s">
        <v>156</v>
      </c>
      <c r="I529" s="39">
        <v>44236</v>
      </c>
      <c r="J529" s="34" t="s">
        <v>450</v>
      </c>
      <c r="K529" s="34"/>
      <c r="L529" s="34"/>
      <c r="M529" s="34"/>
    </row>
    <row r="530" spans="2:13">
      <c r="B530" s="28" t="s">
        <v>126</v>
      </c>
      <c r="C530" s="28">
        <v>123</v>
      </c>
      <c r="D530" s="30" t="s">
        <v>118</v>
      </c>
      <c r="E530" s="31" t="s">
        <v>11</v>
      </c>
      <c r="F530" s="28" t="s">
        <v>442</v>
      </c>
      <c r="G530" s="28">
        <v>4</v>
      </c>
      <c r="H530" s="28" t="s">
        <v>156</v>
      </c>
      <c r="I530" s="39">
        <v>44236</v>
      </c>
      <c r="J530" s="34" t="s">
        <v>450</v>
      </c>
      <c r="K530" s="34"/>
      <c r="L530" s="34"/>
      <c r="M530" s="34"/>
    </row>
    <row r="531" spans="2:13">
      <c r="B531" s="28" t="s">
        <v>126</v>
      </c>
      <c r="C531" s="28">
        <v>123</v>
      </c>
      <c r="D531" s="30" t="s">
        <v>118</v>
      </c>
      <c r="E531" s="31" t="s">
        <v>11</v>
      </c>
      <c r="F531" s="28" t="s">
        <v>442</v>
      </c>
      <c r="G531" s="28">
        <v>5</v>
      </c>
      <c r="H531" s="28" t="s">
        <v>145</v>
      </c>
      <c r="I531" s="39">
        <v>44236</v>
      </c>
      <c r="J531" s="34" t="s">
        <v>450</v>
      </c>
      <c r="K531" s="34"/>
      <c r="L531" s="34"/>
      <c r="M531" s="34"/>
    </row>
    <row r="532" spans="2:13">
      <c r="B532" s="28" t="s">
        <v>129</v>
      </c>
      <c r="C532" s="28">
        <v>124</v>
      </c>
      <c r="D532" s="30" t="s">
        <v>118</v>
      </c>
      <c r="E532" s="31" t="s">
        <v>11</v>
      </c>
      <c r="F532" s="28" t="s">
        <v>440</v>
      </c>
      <c r="G532" s="28">
        <v>1</v>
      </c>
      <c r="H532" s="28" t="s">
        <v>145</v>
      </c>
      <c r="I532" s="53">
        <v>44238</v>
      </c>
      <c r="J532" s="34" t="s">
        <v>450</v>
      </c>
      <c r="K532" s="34"/>
      <c r="L532" s="34"/>
      <c r="M532" s="34"/>
    </row>
    <row r="533" spans="2:13">
      <c r="B533" s="28" t="s">
        <v>129</v>
      </c>
      <c r="C533" s="28">
        <v>124</v>
      </c>
      <c r="D533" s="30" t="s">
        <v>118</v>
      </c>
      <c r="E533" s="31" t="s">
        <v>11</v>
      </c>
      <c r="F533" s="28" t="s">
        <v>440</v>
      </c>
      <c r="G533" s="28">
        <v>2</v>
      </c>
      <c r="H533" s="28" t="s">
        <v>359</v>
      </c>
      <c r="I533" s="53">
        <v>44238</v>
      </c>
      <c r="J533" s="34" t="s">
        <v>450</v>
      </c>
      <c r="K533" s="34"/>
      <c r="L533" s="34"/>
      <c r="M533" s="34"/>
    </row>
    <row r="534" spans="2:13">
      <c r="B534" s="28" t="s">
        <v>129</v>
      </c>
      <c r="C534" s="28">
        <v>124</v>
      </c>
      <c r="D534" s="30" t="s">
        <v>118</v>
      </c>
      <c r="E534" s="31" t="s">
        <v>11</v>
      </c>
      <c r="F534" s="28" t="s">
        <v>440</v>
      </c>
      <c r="G534" s="28">
        <v>3</v>
      </c>
      <c r="H534" s="28" t="s">
        <v>145</v>
      </c>
      <c r="I534" s="53">
        <v>44238</v>
      </c>
      <c r="J534" s="34" t="s">
        <v>450</v>
      </c>
      <c r="K534" s="34"/>
      <c r="L534" s="34"/>
      <c r="M534" s="34"/>
    </row>
    <row r="535" spans="2:13">
      <c r="B535" s="28" t="s">
        <v>129</v>
      </c>
      <c r="C535" s="28">
        <v>124</v>
      </c>
      <c r="D535" s="30" t="s">
        <v>118</v>
      </c>
      <c r="E535" s="31" t="s">
        <v>11</v>
      </c>
      <c r="F535" s="28" t="s">
        <v>440</v>
      </c>
      <c r="G535" s="28">
        <v>4</v>
      </c>
      <c r="H535" s="28" t="s">
        <v>145</v>
      </c>
      <c r="I535" s="53">
        <v>44238</v>
      </c>
      <c r="J535" s="34" t="s">
        <v>450</v>
      </c>
      <c r="K535" s="34"/>
      <c r="L535" s="34"/>
      <c r="M535" s="34"/>
    </row>
    <row r="536" spans="2:13">
      <c r="B536" s="28" t="s">
        <v>129</v>
      </c>
      <c r="C536" s="28">
        <v>124</v>
      </c>
      <c r="D536" s="30" t="s">
        <v>118</v>
      </c>
      <c r="E536" s="31" t="s">
        <v>11</v>
      </c>
      <c r="F536" s="28" t="s">
        <v>440</v>
      </c>
      <c r="G536" s="28">
        <v>5</v>
      </c>
      <c r="H536" s="28" t="s">
        <v>441</v>
      </c>
      <c r="I536" s="53">
        <v>44238</v>
      </c>
      <c r="J536" s="34" t="s">
        <v>450</v>
      </c>
      <c r="K536" s="34"/>
      <c r="L536" s="34"/>
      <c r="M536" s="34"/>
    </row>
    <row r="537" spans="2:13">
      <c r="B537" s="28" t="s">
        <v>129</v>
      </c>
      <c r="C537" s="28">
        <v>124</v>
      </c>
      <c r="D537" s="30" t="s">
        <v>118</v>
      </c>
      <c r="E537" s="31" t="s">
        <v>11</v>
      </c>
      <c r="F537" s="28" t="s">
        <v>440</v>
      </c>
      <c r="G537" s="28">
        <v>6</v>
      </c>
      <c r="H537" s="28" t="s">
        <v>441</v>
      </c>
      <c r="I537" s="53">
        <v>44238</v>
      </c>
      <c r="J537" s="34" t="s">
        <v>450</v>
      </c>
      <c r="K537" s="34"/>
      <c r="L537" s="34"/>
      <c r="M537" s="34"/>
    </row>
    <row r="538" spans="2:13">
      <c r="B538" s="28" t="s">
        <v>129</v>
      </c>
      <c r="C538" s="28">
        <v>124</v>
      </c>
      <c r="D538" s="30" t="s">
        <v>118</v>
      </c>
      <c r="E538" s="31" t="s">
        <v>11</v>
      </c>
      <c r="F538" s="28" t="s">
        <v>440</v>
      </c>
      <c r="G538" s="28">
        <v>7</v>
      </c>
      <c r="H538" s="28" t="s">
        <v>359</v>
      </c>
      <c r="I538" s="53">
        <v>44238</v>
      </c>
      <c r="J538" s="34" t="s">
        <v>450</v>
      </c>
      <c r="K538" s="34"/>
      <c r="L538" s="34"/>
      <c r="M538" s="34"/>
    </row>
    <row r="539" spans="2:13">
      <c r="B539" s="28" t="s">
        <v>129</v>
      </c>
      <c r="C539" s="28">
        <v>124</v>
      </c>
      <c r="D539" s="30" t="s">
        <v>118</v>
      </c>
      <c r="E539" s="31" t="s">
        <v>11</v>
      </c>
      <c r="F539" s="28" t="s">
        <v>440</v>
      </c>
      <c r="G539" s="28">
        <v>8</v>
      </c>
      <c r="H539" s="28" t="s">
        <v>359</v>
      </c>
      <c r="I539" s="53">
        <v>44238</v>
      </c>
      <c r="J539" s="34" t="s">
        <v>450</v>
      </c>
      <c r="K539" s="34"/>
      <c r="L539" s="34"/>
      <c r="M539" s="34"/>
    </row>
    <row r="540" spans="2:13">
      <c r="B540" s="28" t="s">
        <v>129</v>
      </c>
      <c r="C540" s="28">
        <v>125</v>
      </c>
      <c r="D540" s="30" t="s">
        <v>118</v>
      </c>
      <c r="E540" s="31" t="s">
        <v>11</v>
      </c>
      <c r="F540" s="28" t="s">
        <v>442</v>
      </c>
      <c r="G540" s="28">
        <v>1</v>
      </c>
      <c r="H540" s="28" t="s">
        <v>359</v>
      </c>
      <c r="I540" s="53">
        <v>44238</v>
      </c>
      <c r="J540" s="34" t="s">
        <v>450</v>
      </c>
      <c r="K540" s="34"/>
      <c r="L540" s="34"/>
      <c r="M540" s="34"/>
    </row>
    <row r="541" spans="2:13">
      <c r="B541" s="28" t="s">
        <v>129</v>
      </c>
      <c r="C541" s="28">
        <v>125</v>
      </c>
      <c r="D541" s="30" t="s">
        <v>118</v>
      </c>
      <c r="E541" s="31" t="s">
        <v>11</v>
      </c>
      <c r="F541" s="28" t="s">
        <v>442</v>
      </c>
      <c r="G541" s="28">
        <v>2</v>
      </c>
      <c r="H541" s="28" t="s">
        <v>145</v>
      </c>
      <c r="I541" s="53">
        <v>44238</v>
      </c>
      <c r="J541" s="34" t="s">
        <v>450</v>
      </c>
      <c r="K541" s="34"/>
      <c r="L541" s="34"/>
      <c r="M541" s="34"/>
    </row>
    <row r="542" spans="2:13">
      <c r="B542" s="28" t="s">
        <v>129</v>
      </c>
      <c r="C542" s="28">
        <v>125</v>
      </c>
      <c r="D542" s="30" t="s">
        <v>118</v>
      </c>
      <c r="E542" s="31" t="s">
        <v>11</v>
      </c>
      <c r="F542" s="28" t="s">
        <v>442</v>
      </c>
      <c r="G542" s="28">
        <v>3</v>
      </c>
      <c r="H542" s="28" t="s">
        <v>156</v>
      </c>
      <c r="I542" s="53">
        <v>44238</v>
      </c>
      <c r="J542" s="34" t="s">
        <v>450</v>
      </c>
      <c r="K542" s="34"/>
      <c r="L542" s="34"/>
      <c r="M542" s="34"/>
    </row>
    <row r="543" spans="2:13">
      <c r="B543" s="28" t="s">
        <v>129</v>
      </c>
      <c r="C543" s="28">
        <v>125</v>
      </c>
      <c r="D543" s="30" t="s">
        <v>118</v>
      </c>
      <c r="E543" s="31" t="s">
        <v>11</v>
      </c>
      <c r="F543" s="28" t="s">
        <v>442</v>
      </c>
      <c r="G543" s="28">
        <v>4</v>
      </c>
      <c r="H543" s="28" t="s">
        <v>145</v>
      </c>
      <c r="I543" s="53">
        <v>44238</v>
      </c>
      <c r="J543" s="34" t="s">
        <v>449</v>
      </c>
      <c r="K543" s="34"/>
      <c r="L543" s="34"/>
      <c r="M543" s="34"/>
    </row>
    <row r="544" spans="2:13">
      <c r="B544" s="28" t="s">
        <v>129</v>
      </c>
      <c r="C544" s="28">
        <v>126</v>
      </c>
      <c r="D544" s="30" t="s">
        <v>118</v>
      </c>
      <c r="E544" s="31" t="s">
        <v>11</v>
      </c>
      <c r="F544" s="28" t="s">
        <v>439</v>
      </c>
      <c r="G544" s="28">
        <v>1</v>
      </c>
      <c r="H544" s="28" t="s">
        <v>145</v>
      </c>
      <c r="I544" s="53">
        <v>44238</v>
      </c>
      <c r="J544" s="34" t="s">
        <v>450</v>
      </c>
      <c r="K544" s="34"/>
      <c r="L544" s="34"/>
      <c r="M544" s="34"/>
    </row>
    <row r="545" spans="2:13">
      <c r="B545" s="28" t="s">
        <v>129</v>
      </c>
      <c r="C545" s="28">
        <v>126</v>
      </c>
      <c r="D545" s="30" t="s">
        <v>118</v>
      </c>
      <c r="E545" s="31" t="s">
        <v>11</v>
      </c>
      <c r="F545" s="28" t="s">
        <v>439</v>
      </c>
      <c r="G545" s="28">
        <v>2</v>
      </c>
      <c r="H545" s="28" t="s">
        <v>441</v>
      </c>
      <c r="I545" s="53">
        <v>44238</v>
      </c>
      <c r="J545" s="34" t="s">
        <v>450</v>
      </c>
      <c r="K545" s="34"/>
      <c r="L545" s="34"/>
      <c r="M545" s="34"/>
    </row>
    <row r="546" spans="2:13">
      <c r="B546" s="28" t="s">
        <v>129</v>
      </c>
      <c r="C546" s="28">
        <v>126</v>
      </c>
      <c r="D546" s="30" t="s">
        <v>118</v>
      </c>
      <c r="E546" s="31" t="s">
        <v>11</v>
      </c>
      <c r="F546" s="28" t="s">
        <v>439</v>
      </c>
      <c r="G546" s="28">
        <v>3</v>
      </c>
      <c r="H546" s="28" t="s">
        <v>145</v>
      </c>
      <c r="I546" s="53">
        <v>44238</v>
      </c>
      <c r="J546" s="34" t="s">
        <v>450</v>
      </c>
      <c r="K546" s="34"/>
      <c r="L546" s="34"/>
      <c r="M546" s="34"/>
    </row>
    <row r="547" spans="2:13">
      <c r="B547" s="28" t="s">
        <v>129</v>
      </c>
      <c r="C547" s="28">
        <v>127</v>
      </c>
      <c r="D547" s="30" t="s">
        <v>118</v>
      </c>
      <c r="E547" s="31" t="s">
        <v>11</v>
      </c>
      <c r="F547" s="28" t="s">
        <v>440</v>
      </c>
      <c r="G547" s="28">
        <v>1</v>
      </c>
      <c r="H547" s="28" t="s">
        <v>156</v>
      </c>
      <c r="I547" s="34"/>
      <c r="J547" s="34"/>
      <c r="K547" s="34"/>
      <c r="L547" s="34"/>
      <c r="M547" s="34"/>
    </row>
    <row r="548" spans="2:13">
      <c r="B548" s="28" t="s">
        <v>129</v>
      </c>
      <c r="C548" s="28">
        <v>127</v>
      </c>
      <c r="D548" s="30" t="s">
        <v>118</v>
      </c>
      <c r="E548" s="31" t="s">
        <v>11</v>
      </c>
      <c r="F548" s="28" t="s">
        <v>440</v>
      </c>
      <c r="G548" s="28">
        <v>2</v>
      </c>
      <c r="H548" s="28" t="s">
        <v>156</v>
      </c>
      <c r="I548" s="34"/>
      <c r="J548" s="34"/>
      <c r="K548" s="34"/>
      <c r="L548" s="34"/>
      <c r="M548" s="34"/>
    </row>
    <row r="549" spans="2:13">
      <c r="B549" s="28" t="s">
        <v>129</v>
      </c>
      <c r="C549" s="28">
        <v>127</v>
      </c>
      <c r="D549" s="30" t="s">
        <v>118</v>
      </c>
      <c r="E549" s="31" t="s">
        <v>11</v>
      </c>
      <c r="F549" s="28" t="s">
        <v>440</v>
      </c>
      <c r="G549" s="28">
        <v>3</v>
      </c>
      <c r="H549" s="28" t="s">
        <v>145</v>
      </c>
      <c r="I549" s="34"/>
      <c r="J549" s="34"/>
      <c r="K549" s="34"/>
      <c r="L549" s="34"/>
      <c r="M549" s="34"/>
    </row>
    <row r="550" spans="2:13">
      <c r="B550" s="28" t="s">
        <v>127</v>
      </c>
      <c r="C550" s="28">
        <v>128</v>
      </c>
      <c r="D550" s="30" t="s">
        <v>118</v>
      </c>
      <c r="E550" s="31" t="s">
        <v>11</v>
      </c>
      <c r="F550" s="28" t="s">
        <v>439</v>
      </c>
      <c r="G550" s="28">
        <v>1</v>
      </c>
      <c r="H550" s="28" t="s">
        <v>156</v>
      </c>
      <c r="I550" s="34"/>
      <c r="J550" s="34"/>
      <c r="K550" s="34"/>
      <c r="L550" s="34"/>
      <c r="M550" s="34"/>
    </row>
    <row r="551" spans="2:13">
      <c r="B551" s="28" t="s">
        <v>127</v>
      </c>
      <c r="C551" s="28">
        <v>128</v>
      </c>
      <c r="D551" s="30" t="s">
        <v>118</v>
      </c>
      <c r="E551" s="31" t="s">
        <v>11</v>
      </c>
      <c r="F551" s="28" t="s">
        <v>439</v>
      </c>
      <c r="G551" s="28">
        <v>2</v>
      </c>
      <c r="H551" s="28" t="s">
        <v>145</v>
      </c>
      <c r="I551" s="34"/>
      <c r="J551" s="34"/>
      <c r="K551" s="34"/>
      <c r="L551" s="34"/>
      <c r="M551" s="34"/>
    </row>
    <row r="552" spans="2:13">
      <c r="B552" s="28" t="s">
        <v>127</v>
      </c>
      <c r="C552" s="28">
        <v>128</v>
      </c>
      <c r="D552" s="30" t="s">
        <v>118</v>
      </c>
      <c r="E552" s="31" t="s">
        <v>11</v>
      </c>
      <c r="F552" s="28" t="s">
        <v>439</v>
      </c>
      <c r="G552" s="28">
        <v>3</v>
      </c>
      <c r="H552" s="28" t="s">
        <v>359</v>
      </c>
      <c r="I552" s="34"/>
      <c r="J552" s="34"/>
      <c r="K552" s="34"/>
      <c r="L552" s="34"/>
      <c r="M552" s="34"/>
    </row>
    <row r="553" spans="2:13">
      <c r="B553" s="28" t="s">
        <v>127</v>
      </c>
      <c r="C553" s="28">
        <v>128</v>
      </c>
      <c r="D553" s="30" t="s">
        <v>118</v>
      </c>
      <c r="E553" s="31" t="s">
        <v>11</v>
      </c>
      <c r="F553" s="28" t="s">
        <v>439</v>
      </c>
      <c r="G553" s="28">
        <v>4</v>
      </c>
      <c r="H553" s="28" t="s">
        <v>145</v>
      </c>
      <c r="I553" s="34"/>
      <c r="J553" s="34"/>
      <c r="K553" s="34"/>
      <c r="L553" s="34"/>
      <c r="M553" s="34"/>
    </row>
    <row r="554" spans="2:13">
      <c r="B554" s="28" t="s">
        <v>127</v>
      </c>
      <c r="C554" s="28">
        <v>128</v>
      </c>
      <c r="D554" s="30" t="s">
        <v>118</v>
      </c>
      <c r="E554" s="31" t="s">
        <v>11</v>
      </c>
      <c r="F554" s="28" t="s">
        <v>439</v>
      </c>
      <c r="G554" s="28">
        <v>5</v>
      </c>
      <c r="H554" s="28" t="s">
        <v>359</v>
      </c>
      <c r="I554" s="34"/>
      <c r="J554" s="34"/>
      <c r="K554" s="34"/>
      <c r="L554" s="34"/>
      <c r="M554" s="34"/>
    </row>
    <row r="555" spans="2:13">
      <c r="B555" s="28" t="s">
        <v>127</v>
      </c>
      <c r="C555" s="28">
        <v>128</v>
      </c>
      <c r="D555" s="30" t="s">
        <v>118</v>
      </c>
      <c r="E555" s="31" t="s">
        <v>11</v>
      </c>
      <c r="F555" s="28" t="s">
        <v>439</v>
      </c>
      <c r="G555" s="28">
        <v>6</v>
      </c>
      <c r="H555" s="28" t="s">
        <v>145</v>
      </c>
      <c r="I555" s="34"/>
      <c r="J555" s="34"/>
      <c r="K555" s="34"/>
      <c r="L555" s="34"/>
      <c r="M555" s="34"/>
    </row>
    <row r="556" spans="2:13">
      <c r="B556" s="28" t="s">
        <v>122</v>
      </c>
      <c r="C556" s="28">
        <v>129</v>
      </c>
      <c r="D556" s="30" t="s">
        <v>118</v>
      </c>
      <c r="E556" s="31" t="s">
        <v>11</v>
      </c>
      <c r="F556" s="28" t="s">
        <v>439</v>
      </c>
      <c r="G556" s="28">
        <v>1</v>
      </c>
      <c r="H556" s="28" t="s">
        <v>145</v>
      </c>
      <c r="I556" s="34"/>
      <c r="J556" s="34"/>
      <c r="K556" s="34"/>
      <c r="L556" s="34"/>
      <c r="M556" s="34"/>
    </row>
    <row r="557" spans="2:13">
      <c r="B557" s="28" t="s">
        <v>122</v>
      </c>
      <c r="C557" s="28">
        <v>129</v>
      </c>
      <c r="D557" s="30" t="s">
        <v>118</v>
      </c>
      <c r="E557" s="31" t="s">
        <v>11</v>
      </c>
      <c r="F557" s="28" t="s">
        <v>439</v>
      </c>
      <c r="G557" s="28">
        <v>2</v>
      </c>
      <c r="H557" s="28" t="s">
        <v>441</v>
      </c>
      <c r="I557" s="34"/>
      <c r="J557" s="34"/>
      <c r="K557" s="34"/>
      <c r="L557" s="34"/>
      <c r="M557" s="34"/>
    </row>
    <row r="558" spans="2:13">
      <c r="B558" s="28" t="s">
        <v>122</v>
      </c>
      <c r="C558" s="28">
        <v>129</v>
      </c>
      <c r="D558" s="30" t="s">
        <v>118</v>
      </c>
      <c r="E558" s="31" t="s">
        <v>11</v>
      </c>
      <c r="F558" s="28" t="s">
        <v>439</v>
      </c>
      <c r="G558" s="28">
        <v>3</v>
      </c>
      <c r="H558" s="28" t="s">
        <v>441</v>
      </c>
      <c r="I558" s="34"/>
      <c r="J558" s="34"/>
      <c r="K558" s="34"/>
      <c r="L558" s="34"/>
      <c r="M558" s="34"/>
    </row>
    <row r="559" spans="2:13">
      <c r="B559" s="28" t="s">
        <v>122</v>
      </c>
      <c r="C559" s="28">
        <v>129</v>
      </c>
      <c r="D559" s="30" t="s">
        <v>118</v>
      </c>
      <c r="E559" s="31" t="s">
        <v>11</v>
      </c>
      <c r="F559" s="28" t="s">
        <v>439</v>
      </c>
      <c r="G559" s="28">
        <v>4</v>
      </c>
      <c r="H559" s="28" t="s">
        <v>441</v>
      </c>
      <c r="I559" s="34"/>
      <c r="J559" s="34"/>
      <c r="K559" s="34"/>
      <c r="L559" s="34"/>
      <c r="M559" s="34"/>
    </row>
    <row r="560" spans="2:13">
      <c r="B560" s="28" t="s">
        <v>122</v>
      </c>
      <c r="C560" s="28">
        <v>129</v>
      </c>
      <c r="D560" s="30" t="s">
        <v>118</v>
      </c>
      <c r="E560" s="31" t="s">
        <v>11</v>
      </c>
      <c r="F560" s="28" t="s">
        <v>439</v>
      </c>
      <c r="G560" s="28">
        <v>5</v>
      </c>
      <c r="H560" s="28" t="s">
        <v>145</v>
      </c>
      <c r="I560" s="34"/>
      <c r="J560" s="34"/>
      <c r="K560" s="34"/>
      <c r="L560" s="34"/>
      <c r="M560" s="34"/>
    </row>
    <row r="561" spans="2:13">
      <c r="B561" s="28" t="s">
        <v>122</v>
      </c>
      <c r="C561" s="28">
        <v>129</v>
      </c>
      <c r="D561" s="30" t="s">
        <v>118</v>
      </c>
      <c r="E561" s="31" t="s">
        <v>11</v>
      </c>
      <c r="F561" s="28" t="s">
        <v>439</v>
      </c>
      <c r="G561" s="28">
        <v>6</v>
      </c>
      <c r="H561" s="28" t="s">
        <v>145</v>
      </c>
      <c r="I561" s="34"/>
      <c r="J561" s="34"/>
      <c r="K561" s="34"/>
      <c r="L561" s="34"/>
      <c r="M561" s="34"/>
    </row>
    <row r="562" spans="2:13">
      <c r="B562" s="28" t="s">
        <v>126</v>
      </c>
      <c r="C562" s="28">
        <v>130</v>
      </c>
      <c r="D562" s="30" t="s">
        <v>118</v>
      </c>
      <c r="E562" s="31" t="s">
        <v>11</v>
      </c>
      <c r="F562" s="28" t="s">
        <v>439</v>
      </c>
      <c r="G562" s="28">
        <v>1</v>
      </c>
      <c r="H562" s="28" t="s">
        <v>156</v>
      </c>
      <c r="I562" s="34"/>
      <c r="J562" s="34"/>
      <c r="K562" s="34"/>
      <c r="L562" s="34"/>
      <c r="M562" s="34"/>
    </row>
    <row r="563" spans="2:13">
      <c r="B563" s="28" t="s">
        <v>126</v>
      </c>
      <c r="C563" s="28">
        <v>130</v>
      </c>
      <c r="D563" s="30" t="s">
        <v>118</v>
      </c>
      <c r="E563" s="31" t="s">
        <v>11</v>
      </c>
      <c r="F563" s="28" t="s">
        <v>439</v>
      </c>
      <c r="G563" s="28">
        <v>2</v>
      </c>
      <c r="H563" s="28" t="s">
        <v>156</v>
      </c>
      <c r="I563" s="34"/>
      <c r="J563" s="34"/>
      <c r="K563" s="34"/>
      <c r="L563" s="34"/>
      <c r="M563" s="34"/>
    </row>
    <row r="564" spans="2:13">
      <c r="B564" s="28" t="s">
        <v>126</v>
      </c>
      <c r="C564" s="28">
        <v>130</v>
      </c>
      <c r="D564" s="30" t="s">
        <v>118</v>
      </c>
      <c r="E564" s="31" t="s">
        <v>11</v>
      </c>
      <c r="F564" s="28" t="s">
        <v>439</v>
      </c>
      <c r="G564" s="28">
        <v>3</v>
      </c>
      <c r="H564" s="28" t="s">
        <v>156</v>
      </c>
      <c r="I564" s="34"/>
      <c r="J564" s="34"/>
      <c r="K564" s="34"/>
      <c r="L564" s="34"/>
      <c r="M564" s="34"/>
    </row>
    <row r="565" spans="2:13">
      <c r="B565" s="28" t="s">
        <v>126</v>
      </c>
      <c r="C565" s="28">
        <v>130</v>
      </c>
      <c r="D565" s="30" t="s">
        <v>118</v>
      </c>
      <c r="E565" s="31" t="s">
        <v>11</v>
      </c>
      <c r="F565" s="28" t="s">
        <v>439</v>
      </c>
      <c r="G565" s="28">
        <v>4</v>
      </c>
      <c r="H565" s="28" t="s">
        <v>145</v>
      </c>
      <c r="I565" s="34"/>
      <c r="J565" s="34"/>
      <c r="K565" s="34"/>
      <c r="L565" s="34"/>
      <c r="M565" s="34"/>
    </row>
    <row r="566" spans="2:13">
      <c r="B566" s="28" t="s">
        <v>126</v>
      </c>
      <c r="C566" s="28">
        <v>130</v>
      </c>
      <c r="D566" s="30" t="s">
        <v>118</v>
      </c>
      <c r="E566" s="31" t="s">
        <v>11</v>
      </c>
      <c r="F566" s="28" t="s">
        <v>439</v>
      </c>
      <c r="G566" s="28">
        <v>5</v>
      </c>
      <c r="H566" s="28" t="s">
        <v>441</v>
      </c>
      <c r="I566" s="34"/>
      <c r="J566" s="34"/>
      <c r="K566" s="34"/>
      <c r="L566" s="34"/>
      <c r="M566" s="34"/>
    </row>
    <row r="567" spans="2:13">
      <c r="B567" s="28" t="s">
        <v>126</v>
      </c>
      <c r="C567" s="28">
        <v>130</v>
      </c>
      <c r="D567" s="30" t="s">
        <v>118</v>
      </c>
      <c r="E567" s="31" t="s">
        <v>11</v>
      </c>
      <c r="F567" s="28" t="s">
        <v>439</v>
      </c>
      <c r="G567" s="28">
        <v>6</v>
      </c>
      <c r="H567" s="28" t="s">
        <v>145</v>
      </c>
      <c r="I567" s="34"/>
      <c r="J567" s="34"/>
      <c r="K567" s="34"/>
      <c r="L567" s="34"/>
      <c r="M567" s="34"/>
    </row>
    <row r="568" spans="2:13">
      <c r="B568" s="28" t="s">
        <v>127</v>
      </c>
      <c r="C568" s="28">
        <v>131</v>
      </c>
      <c r="D568" s="30" t="s">
        <v>118</v>
      </c>
      <c r="E568" s="31" t="s">
        <v>11</v>
      </c>
      <c r="F568" s="28" t="s">
        <v>442</v>
      </c>
      <c r="G568" s="28">
        <v>1</v>
      </c>
      <c r="H568" s="28" t="s">
        <v>156</v>
      </c>
      <c r="I568" s="34"/>
      <c r="J568" s="34"/>
      <c r="K568" s="34"/>
      <c r="L568" s="34"/>
      <c r="M568" s="34"/>
    </row>
    <row r="569" spans="2:13">
      <c r="B569" s="28" t="s">
        <v>127</v>
      </c>
      <c r="C569" s="28">
        <v>131</v>
      </c>
      <c r="D569" s="30" t="s">
        <v>118</v>
      </c>
      <c r="E569" s="31" t="s">
        <v>11</v>
      </c>
      <c r="F569" s="28" t="s">
        <v>442</v>
      </c>
      <c r="G569" s="28">
        <v>2</v>
      </c>
      <c r="H569" s="28" t="s">
        <v>441</v>
      </c>
      <c r="I569" s="34"/>
      <c r="J569" s="34"/>
      <c r="K569" s="34"/>
      <c r="L569" s="34"/>
      <c r="M569" s="34"/>
    </row>
    <row r="570" spans="2:13">
      <c r="B570" s="28" t="s">
        <v>127</v>
      </c>
      <c r="C570" s="28">
        <v>131</v>
      </c>
      <c r="D570" s="30" t="s">
        <v>118</v>
      </c>
      <c r="E570" s="31" t="s">
        <v>11</v>
      </c>
      <c r="F570" s="28" t="s">
        <v>442</v>
      </c>
      <c r="G570" s="28">
        <v>3</v>
      </c>
      <c r="H570" s="28" t="s">
        <v>145</v>
      </c>
      <c r="I570" s="34"/>
      <c r="J570" s="34"/>
      <c r="K570" s="34"/>
      <c r="L570" s="34"/>
      <c r="M570" s="34"/>
    </row>
    <row r="571" spans="2:13">
      <c r="B571" s="28" t="s">
        <v>127</v>
      </c>
      <c r="C571" s="28">
        <v>131</v>
      </c>
      <c r="D571" s="30" t="s">
        <v>118</v>
      </c>
      <c r="E571" s="31" t="s">
        <v>11</v>
      </c>
      <c r="F571" s="28" t="s">
        <v>442</v>
      </c>
      <c r="G571" s="28">
        <v>4</v>
      </c>
      <c r="H571" s="28" t="s">
        <v>145</v>
      </c>
      <c r="I571" s="34"/>
      <c r="J571" s="34"/>
      <c r="K571" s="34"/>
      <c r="L571" s="34"/>
      <c r="M571" s="34"/>
    </row>
    <row r="572" spans="2:13">
      <c r="B572" s="28" t="s">
        <v>127</v>
      </c>
      <c r="C572" s="28">
        <v>131</v>
      </c>
      <c r="D572" s="30" t="s">
        <v>118</v>
      </c>
      <c r="E572" s="31" t="s">
        <v>11</v>
      </c>
      <c r="F572" s="28" t="s">
        <v>442</v>
      </c>
      <c r="G572" s="28">
        <v>5</v>
      </c>
      <c r="H572" s="28" t="s">
        <v>441</v>
      </c>
      <c r="I572" s="34"/>
      <c r="J572" s="34"/>
      <c r="K572" s="34"/>
      <c r="L572" s="34"/>
      <c r="M572" s="34"/>
    </row>
    <row r="573" spans="2:13">
      <c r="B573" s="28" t="s">
        <v>127</v>
      </c>
      <c r="C573" s="28">
        <v>131</v>
      </c>
      <c r="D573" s="30" t="s">
        <v>118</v>
      </c>
      <c r="E573" s="31" t="s">
        <v>11</v>
      </c>
      <c r="F573" s="28" t="s">
        <v>442</v>
      </c>
      <c r="G573" s="28">
        <v>6</v>
      </c>
      <c r="H573" s="28" t="s">
        <v>145</v>
      </c>
      <c r="I573" s="34"/>
      <c r="J573" s="34"/>
      <c r="K573" s="34"/>
      <c r="L573" s="34"/>
      <c r="M573" s="34"/>
    </row>
    <row r="574" spans="2:13">
      <c r="B574" s="28" t="s">
        <v>134</v>
      </c>
      <c r="C574" s="28">
        <v>132</v>
      </c>
      <c r="D574" s="30" t="s">
        <v>118</v>
      </c>
      <c r="E574" s="31" t="s">
        <v>11</v>
      </c>
      <c r="F574" s="28" t="s">
        <v>440</v>
      </c>
      <c r="G574" s="28">
        <v>1</v>
      </c>
      <c r="H574" s="28" t="s">
        <v>145</v>
      </c>
      <c r="I574" s="34"/>
      <c r="J574" s="34"/>
      <c r="K574" s="34"/>
      <c r="L574" s="34"/>
      <c r="M574" s="34"/>
    </row>
    <row r="575" spans="2:13">
      <c r="B575" s="28" t="s">
        <v>134</v>
      </c>
      <c r="C575" s="28">
        <v>132</v>
      </c>
      <c r="D575" s="30" t="s">
        <v>118</v>
      </c>
      <c r="E575" s="31" t="s">
        <v>11</v>
      </c>
      <c r="F575" s="28" t="s">
        <v>440</v>
      </c>
      <c r="G575" s="28">
        <v>2</v>
      </c>
      <c r="H575" s="28" t="s">
        <v>441</v>
      </c>
      <c r="I575" s="34"/>
      <c r="J575" s="34"/>
      <c r="K575" s="34"/>
      <c r="L575" s="34"/>
      <c r="M575" s="34"/>
    </row>
    <row r="576" spans="2:13">
      <c r="B576" s="28" t="s">
        <v>134</v>
      </c>
      <c r="C576" s="28">
        <v>132</v>
      </c>
      <c r="D576" s="30" t="s">
        <v>118</v>
      </c>
      <c r="E576" s="31" t="s">
        <v>11</v>
      </c>
      <c r="F576" s="28" t="s">
        <v>440</v>
      </c>
      <c r="G576" s="28">
        <v>3</v>
      </c>
      <c r="H576" s="28" t="s">
        <v>359</v>
      </c>
      <c r="I576" s="34"/>
      <c r="J576" s="34"/>
      <c r="K576" s="34"/>
      <c r="L576" s="34"/>
      <c r="M576" s="34"/>
    </row>
    <row r="577" spans="2:13">
      <c r="B577" s="28" t="s">
        <v>134</v>
      </c>
      <c r="C577" s="28">
        <v>132</v>
      </c>
      <c r="D577" s="30" t="s">
        <v>118</v>
      </c>
      <c r="E577" s="31" t="s">
        <v>11</v>
      </c>
      <c r="F577" s="28" t="s">
        <v>440</v>
      </c>
      <c r="G577" s="28">
        <v>4</v>
      </c>
      <c r="H577" s="28" t="s">
        <v>359</v>
      </c>
      <c r="I577" s="34"/>
      <c r="J577" s="34"/>
      <c r="K577" s="34"/>
      <c r="L577" s="34"/>
      <c r="M577" s="34"/>
    </row>
    <row r="578" spans="2:13">
      <c r="B578" s="28" t="s">
        <v>134</v>
      </c>
      <c r="C578" s="28">
        <v>132</v>
      </c>
      <c r="D578" s="30" t="s">
        <v>118</v>
      </c>
      <c r="E578" s="31" t="s">
        <v>11</v>
      </c>
      <c r="F578" s="28" t="s">
        <v>440</v>
      </c>
      <c r="G578" s="28">
        <v>5</v>
      </c>
      <c r="H578" s="28" t="s">
        <v>359</v>
      </c>
      <c r="I578" s="34"/>
      <c r="J578" s="34"/>
      <c r="K578" s="34"/>
      <c r="L578" s="34"/>
      <c r="M578" s="34"/>
    </row>
    <row r="579" spans="2:13">
      <c r="B579" s="28" t="s">
        <v>134</v>
      </c>
      <c r="C579" s="28">
        <v>132</v>
      </c>
      <c r="D579" s="30" t="s">
        <v>118</v>
      </c>
      <c r="E579" s="31" t="s">
        <v>11</v>
      </c>
      <c r="F579" s="28" t="s">
        <v>440</v>
      </c>
      <c r="G579" s="28">
        <v>6</v>
      </c>
      <c r="H579" s="28" t="s">
        <v>441</v>
      </c>
      <c r="I579" s="34"/>
      <c r="J579" s="34"/>
      <c r="K579" s="34"/>
      <c r="L579" s="34"/>
      <c r="M579" s="34"/>
    </row>
    <row r="580" spans="2:13">
      <c r="B580" s="28" t="s">
        <v>134</v>
      </c>
      <c r="C580" s="28">
        <v>132</v>
      </c>
      <c r="D580" s="30" t="s">
        <v>118</v>
      </c>
      <c r="E580" s="31" t="s">
        <v>11</v>
      </c>
      <c r="F580" s="28" t="s">
        <v>440</v>
      </c>
      <c r="G580" s="28">
        <v>7</v>
      </c>
      <c r="H580" s="28" t="s">
        <v>359</v>
      </c>
      <c r="I580" s="34"/>
      <c r="J580" s="34"/>
      <c r="K580" s="34"/>
      <c r="L580" s="34"/>
      <c r="M580" s="34"/>
    </row>
    <row r="581" spans="2:13">
      <c r="B581" s="28" t="s">
        <v>127</v>
      </c>
      <c r="C581" s="28">
        <v>133</v>
      </c>
      <c r="D581" s="30" t="s">
        <v>118</v>
      </c>
      <c r="E581" s="31" t="s">
        <v>11</v>
      </c>
      <c r="F581" s="28" t="s">
        <v>439</v>
      </c>
      <c r="G581" s="28">
        <v>1</v>
      </c>
      <c r="H581" s="28" t="s">
        <v>156</v>
      </c>
      <c r="I581" s="34"/>
      <c r="J581" s="34"/>
      <c r="K581" s="34"/>
      <c r="L581" s="34"/>
      <c r="M581" s="34"/>
    </row>
    <row r="582" spans="2:13">
      <c r="B582" s="28" t="s">
        <v>127</v>
      </c>
      <c r="C582" s="28">
        <v>133</v>
      </c>
      <c r="D582" s="30" t="s">
        <v>118</v>
      </c>
      <c r="E582" s="31" t="s">
        <v>11</v>
      </c>
      <c r="F582" s="28" t="s">
        <v>439</v>
      </c>
      <c r="G582" s="28">
        <v>2</v>
      </c>
      <c r="H582" s="28" t="s">
        <v>156</v>
      </c>
      <c r="I582" s="34"/>
      <c r="J582" s="34"/>
      <c r="K582" s="34"/>
      <c r="L582" s="34"/>
      <c r="M582" s="34"/>
    </row>
    <row r="583" spans="2:13">
      <c r="B583" s="28" t="s">
        <v>127</v>
      </c>
      <c r="C583" s="28">
        <v>133</v>
      </c>
      <c r="D583" s="30" t="s">
        <v>118</v>
      </c>
      <c r="E583" s="31" t="s">
        <v>11</v>
      </c>
      <c r="F583" s="28" t="s">
        <v>439</v>
      </c>
      <c r="G583" s="28">
        <v>3</v>
      </c>
      <c r="H583" s="28" t="s">
        <v>441</v>
      </c>
      <c r="I583" s="34"/>
      <c r="J583" s="34"/>
      <c r="K583" s="34"/>
      <c r="L583" s="34"/>
      <c r="M583" s="34"/>
    </row>
    <row r="584" spans="2:13">
      <c r="B584" s="28" t="s">
        <v>127</v>
      </c>
      <c r="C584" s="28">
        <v>133</v>
      </c>
      <c r="D584" s="30" t="s">
        <v>118</v>
      </c>
      <c r="E584" s="31" t="s">
        <v>11</v>
      </c>
      <c r="F584" s="28" t="s">
        <v>439</v>
      </c>
      <c r="G584" s="28">
        <v>4</v>
      </c>
      <c r="H584" s="28" t="s">
        <v>145</v>
      </c>
      <c r="I584" s="34"/>
      <c r="J584" s="34"/>
      <c r="K584" s="34"/>
      <c r="L584" s="34"/>
      <c r="M584" s="34"/>
    </row>
    <row r="585" spans="2:13">
      <c r="B585" s="28" t="s">
        <v>127</v>
      </c>
      <c r="C585" s="28">
        <v>133</v>
      </c>
      <c r="D585" s="30" t="s">
        <v>118</v>
      </c>
      <c r="E585" s="31" t="s">
        <v>11</v>
      </c>
      <c r="F585" s="28" t="s">
        <v>439</v>
      </c>
      <c r="G585" s="28">
        <v>5</v>
      </c>
      <c r="H585" s="28" t="s">
        <v>145</v>
      </c>
      <c r="I585" s="34"/>
      <c r="J585" s="34"/>
      <c r="K585" s="34"/>
      <c r="L585" s="34"/>
      <c r="M585" s="34"/>
    </row>
    <row r="586" spans="2:13">
      <c r="B586" s="28" t="s">
        <v>127</v>
      </c>
      <c r="C586" s="28">
        <v>133</v>
      </c>
      <c r="D586" s="30" t="s">
        <v>118</v>
      </c>
      <c r="E586" s="31" t="s">
        <v>11</v>
      </c>
      <c r="F586" s="28" t="s">
        <v>439</v>
      </c>
      <c r="G586" s="28">
        <v>6</v>
      </c>
      <c r="H586" s="28" t="s">
        <v>441</v>
      </c>
      <c r="I586" s="34"/>
      <c r="J586" s="34"/>
      <c r="K586" s="34"/>
      <c r="L586" s="34"/>
      <c r="M586" s="34"/>
    </row>
    <row r="587" spans="2:13">
      <c r="B587" s="28" t="s">
        <v>127</v>
      </c>
      <c r="C587" s="28">
        <v>133</v>
      </c>
      <c r="D587" s="30" t="s">
        <v>118</v>
      </c>
      <c r="E587" s="31" t="s">
        <v>11</v>
      </c>
      <c r="F587" s="28" t="s">
        <v>439</v>
      </c>
      <c r="G587" s="28">
        <v>7</v>
      </c>
      <c r="H587" s="28" t="s">
        <v>441</v>
      </c>
      <c r="I587" s="34"/>
      <c r="J587" s="34"/>
      <c r="K587" s="34"/>
      <c r="L587" s="34"/>
      <c r="M587" s="34"/>
    </row>
    <row r="588" spans="2:13">
      <c r="B588" s="28" t="s">
        <v>148</v>
      </c>
      <c r="C588" s="28">
        <v>134</v>
      </c>
      <c r="D588" s="30" t="s">
        <v>118</v>
      </c>
      <c r="E588" s="31" t="s">
        <v>11</v>
      </c>
      <c r="F588" s="28" t="s">
        <v>442</v>
      </c>
      <c r="G588" s="28">
        <v>1</v>
      </c>
      <c r="H588" s="28" t="s">
        <v>156</v>
      </c>
      <c r="I588" s="34"/>
      <c r="J588" s="34"/>
      <c r="K588" s="34"/>
      <c r="L588" s="34"/>
      <c r="M588" s="34"/>
    </row>
    <row r="589" spans="2:13">
      <c r="B589" s="28" t="s">
        <v>148</v>
      </c>
      <c r="C589" s="28">
        <v>134</v>
      </c>
      <c r="D589" s="30" t="s">
        <v>118</v>
      </c>
      <c r="E589" s="31" t="s">
        <v>11</v>
      </c>
      <c r="F589" s="28" t="s">
        <v>442</v>
      </c>
      <c r="G589" s="28">
        <v>2</v>
      </c>
      <c r="H589" s="28" t="s">
        <v>156</v>
      </c>
      <c r="I589" s="34"/>
      <c r="J589" s="34"/>
      <c r="K589" s="34"/>
      <c r="L589" s="34"/>
      <c r="M589" s="34"/>
    </row>
    <row r="590" spans="2:13">
      <c r="B590" s="28" t="s">
        <v>148</v>
      </c>
      <c r="C590" s="28">
        <v>134</v>
      </c>
      <c r="D590" s="30" t="s">
        <v>118</v>
      </c>
      <c r="E590" s="31" t="s">
        <v>11</v>
      </c>
      <c r="F590" s="28" t="s">
        <v>442</v>
      </c>
      <c r="G590" s="28">
        <v>3</v>
      </c>
      <c r="H590" s="28" t="s">
        <v>156</v>
      </c>
      <c r="I590" s="34"/>
      <c r="J590" s="34"/>
      <c r="K590" s="34"/>
      <c r="L590" s="34"/>
      <c r="M590" s="34"/>
    </row>
    <row r="591" spans="2:13">
      <c r="B591" s="28" t="s">
        <v>148</v>
      </c>
      <c r="C591" s="28">
        <v>134</v>
      </c>
      <c r="D591" s="30" t="s">
        <v>118</v>
      </c>
      <c r="E591" s="31" t="s">
        <v>11</v>
      </c>
      <c r="F591" s="28" t="s">
        <v>442</v>
      </c>
      <c r="G591" s="28">
        <v>4</v>
      </c>
      <c r="H591" s="28" t="s">
        <v>145</v>
      </c>
      <c r="I591" s="34"/>
      <c r="J591" s="34"/>
      <c r="K591" s="34"/>
      <c r="L591" s="34"/>
      <c r="M591" s="34"/>
    </row>
    <row r="592" spans="2:13">
      <c r="B592" s="28" t="s">
        <v>148</v>
      </c>
      <c r="C592" s="28">
        <v>134</v>
      </c>
      <c r="D592" s="30" t="s">
        <v>118</v>
      </c>
      <c r="E592" s="31" t="s">
        <v>11</v>
      </c>
      <c r="F592" s="28" t="s">
        <v>442</v>
      </c>
      <c r="G592" s="28">
        <v>5</v>
      </c>
      <c r="H592" s="28" t="s">
        <v>145</v>
      </c>
      <c r="I592" s="34"/>
      <c r="J592" s="34"/>
      <c r="K592" s="34"/>
      <c r="L592" s="34"/>
      <c r="M592" s="34"/>
    </row>
    <row r="593" spans="2:13">
      <c r="B593" s="28" t="s">
        <v>148</v>
      </c>
      <c r="C593" s="28">
        <v>134</v>
      </c>
      <c r="D593" s="30" t="s">
        <v>118</v>
      </c>
      <c r="E593" s="31" t="s">
        <v>11</v>
      </c>
      <c r="F593" s="28" t="s">
        <v>442</v>
      </c>
      <c r="G593" s="28">
        <v>6</v>
      </c>
      <c r="H593" s="28" t="s">
        <v>156</v>
      </c>
      <c r="I593" s="34"/>
      <c r="J593" s="34"/>
      <c r="K593" s="34"/>
      <c r="L593" s="34"/>
      <c r="M593" s="34"/>
    </row>
    <row r="594" spans="2:13">
      <c r="B594" s="28" t="s">
        <v>148</v>
      </c>
      <c r="C594" s="28">
        <v>134</v>
      </c>
      <c r="D594" s="30" t="s">
        <v>118</v>
      </c>
      <c r="E594" s="31" t="s">
        <v>11</v>
      </c>
      <c r="F594" s="28" t="s">
        <v>442</v>
      </c>
      <c r="G594" s="28">
        <v>7</v>
      </c>
      <c r="H594" s="28" t="s">
        <v>145</v>
      </c>
      <c r="I594" s="34"/>
      <c r="J594" s="34"/>
      <c r="K594" s="34"/>
      <c r="L594" s="34"/>
      <c r="M594" s="34"/>
    </row>
    <row r="595" spans="2:13">
      <c r="B595" s="28" t="s">
        <v>148</v>
      </c>
      <c r="C595" s="28">
        <v>134</v>
      </c>
      <c r="D595" s="30" t="s">
        <v>118</v>
      </c>
      <c r="E595" s="31" t="s">
        <v>11</v>
      </c>
      <c r="F595" s="28" t="s">
        <v>442</v>
      </c>
      <c r="G595" s="28">
        <v>8</v>
      </c>
      <c r="H595" s="28" t="s">
        <v>156</v>
      </c>
      <c r="I595" s="34"/>
      <c r="J595" s="34"/>
      <c r="K595" s="34"/>
      <c r="L595" s="34"/>
      <c r="M595" s="34"/>
    </row>
    <row r="596" spans="2:13">
      <c r="B596" s="28" t="s">
        <v>148</v>
      </c>
      <c r="C596" s="28">
        <v>135</v>
      </c>
      <c r="D596" s="30" t="s">
        <v>118</v>
      </c>
      <c r="E596" s="31" t="s">
        <v>11</v>
      </c>
      <c r="F596" s="28" t="s">
        <v>443</v>
      </c>
      <c r="G596" s="28">
        <v>1</v>
      </c>
      <c r="H596" s="28" t="s">
        <v>359</v>
      </c>
      <c r="I596" s="34"/>
      <c r="J596" s="34"/>
      <c r="K596" s="34"/>
      <c r="L596" s="34"/>
      <c r="M596" s="34"/>
    </row>
    <row r="597" spans="2:13">
      <c r="B597" s="28" t="s">
        <v>148</v>
      </c>
      <c r="C597" s="28">
        <v>135</v>
      </c>
      <c r="D597" s="30" t="s">
        <v>118</v>
      </c>
      <c r="E597" s="31" t="s">
        <v>11</v>
      </c>
      <c r="F597" s="28" t="s">
        <v>443</v>
      </c>
      <c r="G597" s="28">
        <v>2</v>
      </c>
      <c r="H597" s="28" t="s">
        <v>145</v>
      </c>
      <c r="I597" s="34"/>
      <c r="J597" s="34"/>
      <c r="K597" s="34"/>
      <c r="L597" s="34"/>
      <c r="M597" s="34"/>
    </row>
    <row r="598" spans="2:13">
      <c r="B598" s="28" t="s">
        <v>148</v>
      </c>
      <c r="C598" s="28">
        <v>135</v>
      </c>
      <c r="D598" s="30" t="s">
        <v>118</v>
      </c>
      <c r="E598" s="31" t="s">
        <v>11</v>
      </c>
      <c r="F598" s="28" t="s">
        <v>443</v>
      </c>
      <c r="G598" s="28">
        <v>3</v>
      </c>
      <c r="H598" s="28" t="s">
        <v>145</v>
      </c>
      <c r="I598" s="34"/>
      <c r="J598" s="34"/>
      <c r="K598" s="34"/>
      <c r="L598" s="34"/>
      <c r="M598" s="34"/>
    </row>
    <row r="599" spans="2:13">
      <c r="B599" s="28" t="s">
        <v>148</v>
      </c>
      <c r="C599" s="28">
        <v>135</v>
      </c>
      <c r="D599" s="30" t="s">
        <v>118</v>
      </c>
      <c r="E599" s="31" t="s">
        <v>11</v>
      </c>
      <c r="F599" s="28" t="s">
        <v>443</v>
      </c>
      <c r="G599" s="28">
        <v>4</v>
      </c>
      <c r="H599" s="28" t="s">
        <v>145</v>
      </c>
      <c r="I599" s="34"/>
      <c r="J599" s="34"/>
      <c r="K599" s="34"/>
      <c r="L599" s="34"/>
      <c r="M599" s="34"/>
    </row>
    <row r="600" spans="2:13">
      <c r="B600" s="28" t="s">
        <v>148</v>
      </c>
      <c r="C600" s="28">
        <v>135</v>
      </c>
      <c r="D600" s="30" t="s">
        <v>118</v>
      </c>
      <c r="E600" s="31" t="s">
        <v>11</v>
      </c>
      <c r="F600" s="28" t="s">
        <v>443</v>
      </c>
      <c r="G600" s="28">
        <v>5</v>
      </c>
      <c r="H600" s="28" t="s">
        <v>145</v>
      </c>
      <c r="I600" s="34"/>
      <c r="J600" s="34"/>
      <c r="K600" s="34"/>
      <c r="L600" s="34"/>
      <c r="M600" s="34"/>
    </row>
    <row r="601" spans="2:13">
      <c r="B601" s="28" t="s">
        <v>148</v>
      </c>
      <c r="C601" s="28">
        <v>135</v>
      </c>
      <c r="D601" s="30" t="s">
        <v>118</v>
      </c>
      <c r="E601" s="31" t="s">
        <v>11</v>
      </c>
      <c r="F601" s="28" t="s">
        <v>443</v>
      </c>
      <c r="G601" s="28">
        <v>6</v>
      </c>
      <c r="H601" s="28" t="s">
        <v>145</v>
      </c>
      <c r="I601" s="34"/>
      <c r="J601" s="34"/>
      <c r="K601" s="34"/>
      <c r="L601" s="34"/>
      <c r="M601" s="34"/>
    </row>
    <row r="602" spans="2:13">
      <c r="B602" s="28" t="s">
        <v>148</v>
      </c>
      <c r="C602" s="28">
        <v>135</v>
      </c>
      <c r="D602" s="30" t="s">
        <v>118</v>
      </c>
      <c r="E602" s="31" t="s">
        <v>11</v>
      </c>
      <c r="F602" s="28" t="s">
        <v>443</v>
      </c>
      <c r="G602" s="28">
        <v>7</v>
      </c>
      <c r="H602" s="28" t="s">
        <v>145</v>
      </c>
      <c r="I602" s="34"/>
      <c r="J602" s="34"/>
      <c r="K602" s="34"/>
      <c r="L602" s="34"/>
      <c r="M602" s="34"/>
    </row>
    <row r="603" spans="2:13">
      <c r="B603" s="28" t="s">
        <v>148</v>
      </c>
      <c r="C603" s="28">
        <v>135</v>
      </c>
      <c r="D603" s="30" t="s">
        <v>118</v>
      </c>
      <c r="E603" s="31" t="s">
        <v>11</v>
      </c>
      <c r="F603" s="28" t="s">
        <v>443</v>
      </c>
      <c r="G603" s="28">
        <v>8</v>
      </c>
      <c r="H603" s="28" t="s">
        <v>359</v>
      </c>
      <c r="I603" s="34"/>
      <c r="J603" s="34"/>
      <c r="K603" s="34"/>
      <c r="L603" s="34"/>
      <c r="M603" s="34"/>
    </row>
    <row r="604" spans="2:13">
      <c r="B604" s="28" t="s">
        <v>149</v>
      </c>
      <c r="C604" s="28">
        <v>136</v>
      </c>
      <c r="D604" s="30" t="s">
        <v>118</v>
      </c>
      <c r="E604" s="31" t="s">
        <v>11</v>
      </c>
      <c r="F604" s="28" t="s">
        <v>439</v>
      </c>
      <c r="G604" s="28">
        <v>1</v>
      </c>
      <c r="H604" s="28" t="s">
        <v>145</v>
      </c>
      <c r="I604" s="34"/>
      <c r="J604" s="34"/>
      <c r="K604" s="34"/>
      <c r="L604" s="34"/>
      <c r="M604" s="34"/>
    </row>
    <row r="605" spans="2:13">
      <c r="B605" s="28" t="s">
        <v>149</v>
      </c>
      <c r="C605" s="28">
        <v>136</v>
      </c>
      <c r="D605" s="30" t="s">
        <v>118</v>
      </c>
      <c r="E605" s="31" t="s">
        <v>11</v>
      </c>
      <c r="F605" s="28" t="s">
        <v>439</v>
      </c>
      <c r="G605" s="28">
        <v>2</v>
      </c>
      <c r="H605" s="28" t="s">
        <v>145</v>
      </c>
      <c r="I605" s="34"/>
      <c r="J605" s="34"/>
      <c r="K605" s="34"/>
      <c r="L605" s="34"/>
      <c r="M605" s="34"/>
    </row>
    <row r="606" spans="2:13">
      <c r="B606" s="28" t="s">
        <v>149</v>
      </c>
      <c r="C606" s="28">
        <v>136</v>
      </c>
      <c r="D606" s="30" t="s">
        <v>118</v>
      </c>
      <c r="E606" s="31" t="s">
        <v>11</v>
      </c>
      <c r="F606" s="28" t="s">
        <v>439</v>
      </c>
      <c r="G606" s="28">
        <v>3</v>
      </c>
      <c r="H606" s="28" t="s">
        <v>145</v>
      </c>
      <c r="I606" s="34"/>
      <c r="J606" s="34"/>
      <c r="K606" s="34"/>
      <c r="L606" s="34"/>
      <c r="M606" s="34"/>
    </row>
    <row r="607" spans="2:13">
      <c r="B607" s="28" t="s">
        <v>149</v>
      </c>
      <c r="C607" s="28">
        <v>136</v>
      </c>
      <c r="D607" s="30" t="s">
        <v>118</v>
      </c>
      <c r="E607" s="31" t="s">
        <v>11</v>
      </c>
      <c r="F607" s="28" t="s">
        <v>439</v>
      </c>
      <c r="G607" s="28">
        <v>4</v>
      </c>
      <c r="H607" s="28" t="s">
        <v>441</v>
      </c>
      <c r="I607" s="34"/>
      <c r="J607" s="34"/>
      <c r="K607" s="34"/>
      <c r="L607" s="34"/>
      <c r="M607" s="34"/>
    </row>
    <row r="608" spans="2:13">
      <c r="B608" s="28" t="s">
        <v>149</v>
      </c>
      <c r="C608" s="28">
        <v>136</v>
      </c>
      <c r="D608" s="30" t="s">
        <v>118</v>
      </c>
      <c r="E608" s="31" t="s">
        <v>11</v>
      </c>
      <c r="F608" s="28" t="s">
        <v>439</v>
      </c>
      <c r="G608" s="28">
        <v>5</v>
      </c>
      <c r="H608" s="28" t="s">
        <v>359</v>
      </c>
      <c r="I608" s="34"/>
      <c r="J608" s="34"/>
      <c r="K608" s="34"/>
      <c r="L608" s="34"/>
      <c r="M608" s="34"/>
    </row>
    <row r="609" spans="2:13">
      <c r="B609" s="28" t="s">
        <v>149</v>
      </c>
      <c r="C609" s="28">
        <v>136</v>
      </c>
      <c r="D609" s="30" t="s">
        <v>118</v>
      </c>
      <c r="E609" s="31" t="s">
        <v>11</v>
      </c>
      <c r="F609" s="28" t="s">
        <v>439</v>
      </c>
      <c r="G609" s="28">
        <v>6</v>
      </c>
      <c r="H609" s="28" t="s">
        <v>145</v>
      </c>
      <c r="I609" s="34"/>
      <c r="J609" s="34"/>
      <c r="K609" s="34"/>
      <c r="L609" s="34"/>
      <c r="M609" s="34"/>
    </row>
    <row r="610" spans="2:13">
      <c r="B610" s="28" t="s">
        <v>149</v>
      </c>
      <c r="C610" s="28">
        <v>136</v>
      </c>
      <c r="D610" s="30" t="s">
        <v>118</v>
      </c>
      <c r="E610" s="31" t="s">
        <v>11</v>
      </c>
      <c r="F610" s="28" t="s">
        <v>439</v>
      </c>
      <c r="G610" s="28">
        <v>7</v>
      </c>
      <c r="H610" s="28" t="s">
        <v>156</v>
      </c>
      <c r="I610" s="34"/>
      <c r="J610" s="34"/>
      <c r="K610" s="34"/>
      <c r="L610" s="34"/>
      <c r="M610" s="34"/>
    </row>
    <row r="611" spans="2:13">
      <c r="B611" s="28" t="s">
        <v>149</v>
      </c>
      <c r="C611" s="28">
        <v>137</v>
      </c>
      <c r="D611" s="30" t="s">
        <v>118</v>
      </c>
      <c r="E611" s="31" t="s">
        <v>11</v>
      </c>
      <c r="F611" s="28" t="s">
        <v>439</v>
      </c>
      <c r="G611" s="28">
        <v>1</v>
      </c>
      <c r="H611" s="28" t="s">
        <v>359</v>
      </c>
      <c r="I611" s="34"/>
      <c r="J611" s="34"/>
      <c r="K611" s="34"/>
      <c r="L611" s="34"/>
      <c r="M611" s="34"/>
    </row>
    <row r="612" spans="2:13">
      <c r="B612" s="28" t="s">
        <v>149</v>
      </c>
      <c r="C612" s="28">
        <v>137</v>
      </c>
      <c r="D612" s="30" t="s">
        <v>118</v>
      </c>
      <c r="E612" s="31" t="s">
        <v>11</v>
      </c>
      <c r="F612" s="28" t="s">
        <v>439</v>
      </c>
      <c r="G612" s="28">
        <v>2</v>
      </c>
      <c r="H612" s="28" t="s">
        <v>359</v>
      </c>
      <c r="I612" s="34"/>
      <c r="J612" s="34"/>
      <c r="K612" s="34"/>
      <c r="L612" s="34"/>
      <c r="M612" s="34"/>
    </row>
    <row r="613" spans="2:13">
      <c r="B613" s="28" t="s">
        <v>149</v>
      </c>
      <c r="C613" s="28">
        <v>137</v>
      </c>
      <c r="D613" s="30" t="s">
        <v>118</v>
      </c>
      <c r="E613" s="31" t="s">
        <v>11</v>
      </c>
      <c r="F613" s="28" t="s">
        <v>439</v>
      </c>
      <c r="G613" s="28">
        <v>3</v>
      </c>
      <c r="H613" s="28" t="s">
        <v>156</v>
      </c>
      <c r="I613" s="34"/>
      <c r="J613" s="34"/>
      <c r="K613" s="34"/>
      <c r="L613" s="34"/>
      <c r="M613" s="34"/>
    </row>
    <row r="614" spans="2:13">
      <c r="B614" s="28" t="s">
        <v>149</v>
      </c>
      <c r="C614" s="28">
        <v>138</v>
      </c>
      <c r="D614" s="30" t="s">
        <v>118</v>
      </c>
      <c r="E614" s="31" t="s">
        <v>11</v>
      </c>
      <c r="F614" s="28" t="s">
        <v>440</v>
      </c>
      <c r="G614" s="28">
        <v>1</v>
      </c>
      <c r="H614" s="28" t="s">
        <v>156</v>
      </c>
      <c r="I614" s="34"/>
      <c r="J614" s="34"/>
      <c r="K614" s="34"/>
      <c r="L614" s="34"/>
      <c r="M614" s="34"/>
    </row>
    <row r="615" spans="2:13">
      <c r="B615" s="28" t="s">
        <v>149</v>
      </c>
      <c r="C615" s="28">
        <v>138</v>
      </c>
      <c r="D615" s="30" t="s">
        <v>118</v>
      </c>
      <c r="E615" s="31" t="s">
        <v>11</v>
      </c>
      <c r="F615" s="28" t="s">
        <v>440</v>
      </c>
      <c r="G615" s="28">
        <v>2</v>
      </c>
      <c r="H615" s="28" t="s">
        <v>156</v>
      </c>
      <c r="I615" s="34"/>
      <c r="J615" s="34"/>
      <c r="K615" s="34"/>
      <c r="L615" s="34"/>
      <c r="M615" s="34"/>
    </row>
    <row r="616" spans="2:13">
      <c r="B616" s="28" t="s">
        <v>149</v>
      </c>
      <c r="C616" s="28">
        <v>138</v>
      </c>
      <c r="D616" s="30" t="s">
        <v>118</v>
      </c>
      <c r="E616" s="31" t="s">
        <v>11</v>
      </c>
      <c r="F616" s="28" t="s">
        <v>440</v>
      </c>
      <c r="G616" s="28">
        <v>3</v>
      </c>
      <c r="H616" s="28" t="s">
        <v>156</v>
      </c>
      <c r="I616" s="34"/>
      <c r="J616" s="34"/>
      <c r="K616" s="34"/>
      <c r="L616" s="34"/>
      <c r="M616" s="34"/>
    </row>
    <row r="617" spans="2:13">
      <c r="B617" s="28" t="s">
        <v>149</v>
      </c>
      <c r="C617" s="28">
        <v>138</v>
      </c>
      <c r="D617" s="30" t="s">
        <v>118</v>
      </c>
      <c r="E617" s="31" t="s">
        <v>11</v>
      </c>
      <c r="F617" s="28" t="s">
        <v>440</v>
      </c>
      <c r="G617" s="28">
        <v>4</v>
      </c>
      <c r="H617" s="28" t="s">
        <v>145</v>
      </c>
      <c r="I617" s="34"/>
      <c r="J617" s="34"/>
      <c r="K617" s="34"/>
      <c r="L617" s="34"/>
      <c r="M617" s="34"/>
    </row>
    <row r="618" spans="2:13">
      <c r="B618" s="28" t="s">
        <v>149</v>
      </c>
      <c r="C618" s="28">
        <v>138</v>
      </c>
      <c r="D618" s="30" t="s">
        <v>118</v>
      </c>
      <c r="E618" s="31" t="s">
        <v>11</v>
      </c>
      <c r="F618" s="28" t="s">
        <v>440</v>
      </c>
      <c r="G618" s="28">
        <v>5</v>
      </c>
      <c r="H618" s="28" t="s">
        <v>441</v>
      </c>
      <c r="I618" s="34"/>
      <c r="J618" s="34"/>
      <c r="K618" s="34"/>
      <c r="L618" s="34"/>
      <c r="M618" s="34"/>
    </row>
    <row r="619" spans="2:13">
      <c r="B619" s="28" t="s">
        <v>149</v>
      </c>
      <c r="C619" s="28">
        <v>138</v>
      </c>
      <c r="D619" s="30" t="s">
        <v>118</v>
      </c>
      <c r="E619" s="31" t="s">
        <v>11</v>
      </c>
      <c r="F619" s="28" t="s">
        <v>440</v>
      </c>
      <c r="G619" s="28">
        <v>6</v>
      </c>
      <c r="H619" s="28" t="s">
        <v>145</v>
      </c>
      <c r="I619" s="34"/>
      <c r="J619" s="34"/>
      <c r="K619" s="34"/>
      <c r="L619" s="34"/>
      <c r="M619" s="34"/>
    </row>
    <row r="620" spans="2:13">
      <c r="B620" s="28" t="s">
        <v>149</v>
      </c>
      <c r="C620" s="28">
        <v>138</v>
      </c>
      <c r="D620" s="30" t="s">
        <v>118</v>
      </c>
      <c r="E620" s="31" t="s">
        <v>11</v>
      </c>
      <c r="F620" s="28" t="s">
        <v>440</v>
      </c>
      <c r="G620" s="28">
        <v>7</v>
      </c>
      <c r="H620" s="28" t="s">
        <v>156</v>
      </c>
      <c r="I620" s="34"/>
      <c r="J620" s="34"/>
      <c r="K620" s="34"/>
      <c r="L620" s="34"/>
      <c r="M620" s="34"/>
    </row>
    <row r="621" spans="2:13">
      <c r="B621" s="28" t="s">
        <v>150</v>
      </c>
      <c r="C621" s="28">
        <v>139</v>
      </c>
      <c r="D621" s="30" t="s">
        <v>118</v>
      </c>
      <c r="E621" s="31" t="s">
        <v>11</v>
      </c>
      <c r="F621" s="28" t="s">
        <v>442</v>
      </c>
      <c r="G621" s="28">
        <v>1</v>
      </c>
      <c r="H621" s="28" t="s">
        <v>359</v>
      </c>
      <c r="I621" s="39">
        <v>44229</v>
      </c>
      <c r="J621" s="34" t="s">
        <v>449</v>
      </c>
      <c r="K621" s="34"/>
      <c r="L621" s="34"/>
      <c r="M621" s="34"/>
    </row>
    <row r="622" spans="2:13">
      <c r="B622" s="28" t="s">
        <v>150</v>
      </c>
      <c r="C622" s="28">
        <v>139</v>
      </c>
      <c r="D622" s="30" t="s">
        <v>118</v>
      </c>
      <c r="E622" s="31" t="s">
        <v>11</v>
      </c>
      <c r="F622" s="28" t="s">
        <v>442</v>
      </c>
      <c r="G622" s="28">
        <v>2</v>
      </c>
      <c r="H622" s="28" t="s">
        <v>156</v>
      </c>
      <c r="I622" s="39">
        <v>44229</v>
      </c>
      <c r="J622" s="34" t="s">
        <v>450</v>
      </c>
      <c r="K622" s="34"/>
      <c r="L622" s="34"/>
      <c r="M622" s="34"/>
    </row>
    <row r="623" spans="2:13">
      <c r="B623" s="28" t="s">
        <v>150</v>
      </c>
      <c r="C623" s="28">
        <v>139</v>
      </c>
      <c r="D623" s="30" t="s">
        <v>118</v>
      </c>
      <c r="E623" s="31" t="s">
        <v>11</v>
      </c>
      <c r="F623" s="28" t="s">
        <v>442</v>
      </c>
      <c r="G623" s="28">
        <v>3</v>
      </c>
      <c r="H623" s="28" t="s">
        <v>145</v>
      </c>
      <c r="I623" s="39">
        <v>44229</v>
      </c>
      <c r="J623" s="34" t="s">
        <v>450</v>
      </c>
      <c r="K623" s="34"/>
      <c r="L623" s="34"/>
      <c r="M623" s="34"/>
    </row>
    <row r="624" spans="2:13">
      <c r="B624" s="28" t="s">
        <v>150</v>
      </c>
      <c r="C624" s="28">
        <v>139</v>
      </c>
      <c r="D624" s="30" t="s">
        <v>118</v>
      </c>
      <c r="E624" s="31" t="s">
        <v>11</v>
      </c>
      <c r="F624" s="28" t="s">
        <v>442</v>
      </c>
      <c r="G624" s="28">
        <v>4</v>
      </c>
      <c r="H624" s="28" t="s">
        <v>441</v>
      </c>
      <c r="I624" s="39">
        <v>44229</v>
      </c>
      <c r="J624" s="34" t="s">
        <v>450</v>
      </c>
      <c r="K624" s="34"/>
      <c r="L624" s="34"/>
      <c r="M624" s="34"/>
    </row>
    <row r="625" spans="2:13">
      <c r="B625" s="28" t="s">
        <v>150</v>
      </c>
      <c r="C625" s="28">
        <v>139</v>
      </c>
      <c r="D625" s="30" t="s">
        <v>118</v>
      </c>
      <c r="E625" s="31" t="s">
        <v>11</v>
      </c>
      <c r="F625" s="28" t="s">
        <v>442</v>
      </c>
      <c r="G625" s="28">
        <v>5</v>
      </c>
      <c r="H625" s="28" t="s">
        <v>359</v>
      </c>
      <c r="I625" s="39">
        <v>44229</v>
      </c>
      <c r="J625" s="34" t="s">
        <v>449</v>
      </c>
      <c r="K625" s="34"/>
      <c r="L625" s="34"/>
      <c r="M625" s="34"/>
    </row>
    <row r="626" spans="2:13">
      <c r="B626" s="28" t="s">
        <v>150</v>
      </c>
      <c r="C626" s="28">
        <v>139</v>
      </c>
      <c r="D626" s="30" t="s">
        <v>118</v>
      </c>
      <c r="E626" s="31" t="s">
        <v>11</v>
      </c>
      <c r="F626" s="28" t="s">
        <v>442</v>
      </c>
      <c r="G626" s="28">
        <v>6</v>
      </c>
      <c r="H626" s="28" t="s">
        <v>145</v>
      </c>
      <c r="I626" s="39">
        <v>44229</v>
      </c>
      <c r="J626" s="34" t="s">
        <v>450</v>
      </c>
      <c r="K626" s="34"/>
      <c r="L626" s="34"/>
      <c r="M626" s="34"/>
    </row>
    <row r="627" spans="2:13">
      <c r="B627" s="28" t="s">
        <v>150</v>
      </c>
      <c r="C627" s="28">
        <v>139</v>
      </c>
      <c r="D627" s="30" t="s">
        <v>118</v>
      </c>
      <c r="E627" s="31" t="s">
        <v>11</v>
      </c>
      <c r="F627" s="28" t="s">
        <v>442</v>
      </c>
      <c r="G627" s="28">
        <v>7</v>
      </c>
      <c r="H627" s="28" t="s">
        <v>156</v>
      </c>
      <c r="I627" s="39">
        <v>44229</v>
      </c>
      <c r="J627" s="34" t="s">
        <v>450</v>
      </c>
      <c r="K627" s="34"/>
      <c r="L627" s="34"/>
      <c r="M627" s="34"/>
    </row>
    <row r="628" spans="2:13">
      <c r="B628" s="28" t="s">
        <v>150</v>
      </c>
      <c r="C628" s="28">
        <v>139</v>
      </c>
      <c r="D628" s="30" t="s">
        <v>118</v>
      </c>
      <c r="E628" s="31" t="s">
        <v>11</v>
      </c>
      <c r="F628" s="28" t="s">
        <v>442</v>
      </c>
      <c r="G628" s="28">
        <v>8</v>
      </c>
      <c r="H628" s="28" t="s">
        <v>441</v>
      </c>
      <c r="I628" s="39">
        <v>44229</v>
      </c>
      <c r="J628" s="34" t="s">
        <v>450</v>
      </c>
      <c r="K628" s="34"/>
      <c r="L628" s="34"/>
      <c r="M628" s="34"/>
    </row>
    <row r="629" spans="2:13">
      <c r="B629" s="28" t="s">
        <v>150</v>
      </c>
      <c r="C629" s="28">
        <v>140</v>
      </c>
      <c r="D629" s="30" t="s">
        <v>118</v>
      </c>
      <c r="E629" s="31" t="s">
        <v>11</v>
      </c>
      <c r="F629" s="28" t="s">
        <v>440</v>
      </c>
      <c r="G629" s="28">
        <v>1</v>
      </c>
      <c r="H629" s="28" t="s">
        <v>145</v>
      </c>
      <c r="I629" s="39">
        <v>44229</v>
      </c>
      <c r="J629" s="34" t="s">
        <v>450</v>
      </c>
      <c r="K629" s="34"/>
      <c r="L629" s="34"/>
      <c r="M629" s="34"/>
    </row>
    <row r="630" spans="2:13">
      <c r="B630" s="28" t="s">
        <v>150</v>
      </c>
      <c r="C630" s="28">
        <v>140</v>
      </c>
      <c r="D630" s="30" t="s">
        <v>118</v>
      </c>
      <c r="E630" s="31" t="s">
        <v>11</v>
      </c>
      <c r="F630" s="28" t="s">
        <v>440</v>
      </c>
      <c r="G630" s="28">
        <v>2</v>
      </c>
      <c r="H630" s="28" t="s">
        <v>359</v>
      </c>
      <c r="I630" s="39">
        <v>44229</v>
      </c>
      <c r="J630" s="34" t="s">
        <v>449</v>
      </c>
      <c r="K630" s="34"/>
      <c r="L630" s="34"/>
      <c r="M630" s="34"/>
    </row>
    <row r="631" spans="2:13">
      <c r="B631" s="28" t="s">
        <v>150</v>
      </c>
      <c r="C631" s="28">
        <v>140</v>
      </c>
      <c r="D631" s="30" t="s">
        <v>118</v>
      </c>
      <c r="E631" s="31" t="s">
        <v>11</v>
      </c>
      <c r="F631" s="28" t="s">
        <v>440</v>
      </c>
      <c r="G631" s="28">
        <v>3</v>
      </c>
      <c r="H631" s="28" t="s">
        <v>441</v>
      </c>
      <c r="I631" s="39">
        <v>44229</v>
      </c>
      <c r="J631" s="34" t="s">
        <v>449</v>
      </c>
      <c r="K631" s="34"/>
      <c r="L631" s="34"/>
      <c r="M631" s="34"/>
    </row>
    <row r="632" spans="2:13">
      <c r="B632" s="28" t="s">
        <v>150</v>
      </c>
      <c r="C632" s="28">
        <v>140</v>
      </c>
      <c r="D632" s="30" t="s">
        <v>118</v>
      </c>
      <c r="E632" s="31" t="s">
        <v>11</v>
      </c>
      <c r="F632" s="28" t="s">
        <v>440</v>
      </c>
      <c r="G632" s="28">
        <v>4</v>
      </c>
      <c r="H632" s="28" t="s">
        <v>359</v>
      </c>
      <c r="I632" s="39">
        <v>44229</v>
      </c>
      <c r="J632" s="34" t="s">
        <v>450</v>
      </c>
      <c r="K632" s="34"/>
      <c r="L632" s="34"/>
      <c r="M632" s="34"/>
    </row>
    <row r="633" spans="2:13">
      <c r="B633" s="28" t="s">
        <v>150</v>
      </c>
      <c r="C633" s="28">
        <v>141</v>
      </c>
      <c r="D633" s="30" t="s">
        <v>118</v>
      </c>
      <c r="E633" s="31" t="s">
        <v>11</v>
      </c>
      <c r="F633" s="28" t="s">
        <v>440</v>
      </c>
      <c r="G633" s="28">
        <v>1</v>
      </c>
      <c r="H633" s="28" t="s">
        <v>359</v>
      </c>
      <c r="I633" s="39"/>
      <c r="J633" s="34"/>
      <c r="K633" s="34"/>
      <c r="L633" s="34"/>
      <c r="M633" s="34"/>
    </row>
    <row r="634" spans="2:13">
      <c r="B634" s="28" t="s">
        <v>150</v>
      </c>
      <c r="C634" s="28">
        <v>141</v>
      </c>
      <c r="D634" s="30" t="s">
        <v>118</v>
      </c>
      <c r="E634" s="31" t="s">
        <v>11</v>
      </c>
      <c r="F634" s="28" t="s">
        <v>440</v>
      </c>
      <c r="G634" s="28">
        <v>2</v>
      </c>
      <c r="H634" s="28" t="s">
        <v>359</v>
      </c>
      <c r="I634" s="39"/>
      <c r="J634" s="34"/>
      <c r="K634" s="34"/>
      <c r="L634" s="34"/>
      <c r="M634" s="34"/>
    </row>
    <row r="635" spans="2:13">
      <c r="B635" s="28" t="s">
        <v>150</v>
      </c>
      <c r="C635" s="28">
        <v>141</v>
      </c>
      <c r="D635" s="30" t="s">
        <v>118</v>
      </c>
      <c r="E635" s="31" t="s">
        <v>11</v>
      </c>
      <c r="F635" s="28" t="s">
        <v>440</v>
      </c>
      <c r="G635" s="28">
        <v>3</v>
      </c>
      <c r="H635" s="28" t="s">
        <v>359</v>
      </c>
      <c r="I635" s="39"/>
      <c r="J635" s="34"/>
      <c r="K635" s="34"/>
      <c r="L635" s="34"/>
      <c r="M635" s="34"/>
    </row>
    <row r="636" spans="2:13">
      <c r="B636" s="28" t="s">
        <v>150</v>
      </c>
      <c r="C636" s="28">
        <v>141</v>
      </c>
      <c r="D636" s="30" t="s">
        <v>118</v>
      </c>
      <c r="E636" s="31" t="s">
        <v>11</v>
      </c>
      <c r="F636" s="28" t="s">
        <v>440</v>
      </c>
      <c r="G636" s="28">
        <v>4</v>
      </c>
      <c r="H636" s="28" t="s">
        <v>359</v>
      </c>
      <c r="I636" s="39"/>
      <c r="J636" s="34"/>
      <c r="K636" s="34"/>
      <c r="L636" s="34"/>
      <c r="M636" s="34"/>
    </row>
    <row r="637" spans="2:13">
      <c r="B637" s="28" t="s">
        <v>150</v>
      </c>
      <c r="C637" s="28">
        <v>141</v>
      </c>
      <c r="D637" s="30" t="s">
        <v>118</v>
      </c>
      <c r="E637" s="31" t="s">
        <v>11</v>
      </c>
      <c r="F637" s="28" t="s">
        <v>440</v>
      </c>
      <c r="G637" s="28">
        <v>5</v>
      </c>
      <c r="H637" s="28" t="s">
        <v>359</v>
      </c>
      <c r="I637" s="39"/>
      <c r="J637" s="34"/>
      <c r="K637" s="34"/>
      <c r="L637" s="34"/>
      <c r="M637" s="34"/>
    </row>
    <row r="638" spans="2:13">
      <c r="B638" s="28" t="s">
        <v>150</v>
      </c>
      <c r="C638" s="28">
        <v>142</v>
      </c>
      <c r="D638" s="30" t="s">
        <v>118</v>
      </c>
      <c r="E638" s="31" t="s">
        <v>11</v>
      </c>
      <c r="F638" s="28" t="s">
        <v>443</v>
      </c>
      <c r="G638" s="28">
        <v>1</v>
      </c>
      <c r="H638" s="28" t="s">
        <v>359</v>
      </c>
      <c r="I638" s="34"/>
      <c r="J638" s="34"/>
      <c r="K638" s="34"/>
      <c r="L638" s="34"/>
      <c r="M638" s="34"/>
    </row>
    <row r="639" spans="2:13">
      <c r="B639" s="28" t="s">
        <v>150</v>
      </c>
      <c r="C639" s="28">
        <v>142</v>
      </c>
      <c r="D639" s="30" t="s">
        <v>118</v>
      </c>
      <c r="E639" s="31" t="s">
        <v>11</v>
      </c>
      <c r="F639" s="28" t="s">
        <v>443</v>
      </c>
      <c r="G639" s="28">
        <v>2</v>
      </c>
      <c r="H639" s="28" t="s">
        <v>441</v>
      </c>
      <c r="I639" s="34"/>
      <c r="J639" s="34"/>
      <c r="K639" s="34"/>
      <c r="L639" s="34"/>
      <c r="M639" s="34"/>
    </row>
    <row r="640" spans="2:13">
      <c r="B640" s="28" t="s">
        <v>150</v>
      </c>
      <c r="C640" s="28">
        <v>142</v>
      </c>
      <c r="D640" s="30" t="s">
        <v>118</v>
      </c>
      <c r="E640" s="31" t="s">
        <v>11</v>
      </c>
      <c r="F640" s="28" t="s">
        <v>443</v>
      </c>
      <c r="G640" s="28">
        <v>3</v>
      </c>
      <c r="H640" s="28" t="s">
        <v>145</v>
      </c>
      <c r="I640" s="34"/>
      <c r="J640" s="34"/>
      <c r="K640" s="34"/>
      <c r="L640" s="34"/>
      <c r="M640" s="34"/>
    </row>
    <row r="641" spans="2:13">
      <c r="B641" s="28" t="s">
        <v>150</v>
      </c>
      <c r="C641" s="28">
        <v>142</v>
      </c>
      <c r="D641" s="30" t="s">
        <v>118</v>
      </c>
      <c r="E641" s="31" t="s">
        <v>11</v>
      </c>
      <c r="F641" s="28" t="s">
        <v>443</v>
      </c>
      <c r="G641" s="28">
        <v>4</v>
      </c>
      <c r="H641" s="28" t="s">
        <v>441</v>
      </c>
      <c r="I641" s="34"/>
      <c r="J641" s="34"/>
      <c r="K641" s="34"/>
      <c r="L641" s="34"/>
      <c r="M641" s="34"/>
    </row>
    <row r="642" spans="2:13">
      <c r="B642" s="28" t="s">
        <v>150</v>
      </c>
      <c r="C642" s="28">
        <v>142</v>
      </c>
      <c r="D642" s="30" t="s">
        <v>118</v>
      </c>
      <c r="E642" s="31" t="s">
        <v>11</v>
      </c>
      <c r="F642" s="28" t="s">
        <v>443</v>
      </c>
      <c r="G642" s="28">
        <v>5</v>
      </c>
      <c r="H642" s="28" t="s">
        <v>441</v>
      </c>
      <c r="I642" s="34"/>
      <c r="J642" s="34"/>
      <c r="K642" s="34"/>
      <c r="L642" s="34"/>
      <c r="M642" s="34"/>
    </row>
    <row r="643" spans="2:13">
      <c r="B643" s="28" t="s">
        <v>150</v>
      </c>
      <c r="C643" s="28">
        <v>142</v>
      </c>
      <c r="D643" s="30" t="s">
        <v>118</v>
      </c>
      <c r="E643" s="31" t="s">
        <v>11</v>
      </c>
      <c r="F643" s="28" t="s">
        <v>443</v>
      </c>
      <c r="G643" s="28">
        <v>6</v>
      </c>
      <c r="H643" s="28" t="s">
        <v>441</v>
      </c>
      <c r="I643" s="34"/>
      <c r="J643" s="34"/>
      <c r="K643" s="34"/>
      <c r="L643" s="34"/>
      <c r="M643" s="34"/>
    </row>
    <row r="644" spans="2:13">
      <c r="B644" s="28" t="s">
        <v>150</v>
      </c>
      <c r="C644" s="28">
        <v>142</v>
      </c>
      <c r="D644" s="30" t="s">
        <v>118</v>
      </c>
      <c r="E644" s="31" t="s">
        <v>11</v>
      </c>
      <c r="F644" s="28" t="s">
        <v>443</v>
      </c>
      <c r="G644" s="28">
        <v>7</v>
      </c>
      <c r="H644" s="28" t="s">
        <v>441</v>
      </c>
      <c r="I644" s="34"/>
      <c r="J644" s="34"/>
      <c r="K644" s="34"/>
      <c r="L644" s="34"/>
      <c r="M644" s="34"/>
    </row>
    <row r="645" spans="2:13">
      <c r="B645" s="28" t="s">
        <v>150</v>
      </c>
      <c r="C645" s="28">
        <v>142</v>
      </c>
      <c r="D645" s="30" t="s">
        <v>118</v>
      </c>
      <c r="E645" s="31" t="s">
        <v>11</v>
      </c>
      <c r="F645" s="28" t="s">
        <v>443</v>
      </c>
      <c r="G645" s="28">
        <v>8</v>
      </c>
      <c r="H645" s="28" t="s">
        <v>145</v>
      </c>
      <c r="I645" s="34"/>
      <c r="J645" s="34"/>
      <c r="K645" s="34"/>
      <c r="L645" s="34"/>
      <c r="M645" s="34"/>
    </row>
    <row r="646" spans="2:13">
      <c r="B646" s="28" t="s">
        <v>150</v>
      </c>
      <c r="C646" s="28">
        <v>143</v>
      </c>
      <c r="D646" s="30" t="s">
        <v>118</v>
      </c>
      <c r="E646" s="31" t="s">
        <v>11</v>
      </c>
      <c r="F646" s="28" t="s">
        <v>440</v>
      </c>
      <c r="G646" s="28">
        <v>1</v>
      </c>
      <c r="H646" s="28" t="s">
        <v>441</v>
      </c>
      <c r="I646" s="34"/>
      <c r="J646" s="34"/>
      <c r="K646" s="34"/>
      <c r="L646" s="34"/>
      <c r="M646" s="34"/>
    </row>
    <row r="647" spans="2:13">
      <c r="B647" s="28" t="s">
        <v>150</v>
      </c>
      <c r="C647" s="28">
        <v>143</v>
      </c>
      <c r="D647" s="30" t="s">
        <v>118</v>
      </c>
      <c r="E647" s="31" t="s">
        <v>11</v>
      </c>
      <c r="F647" s="28" t="s">
        <v>440</v>
      </c>
      <c r="G647" s="28">
        <v>2</v>
      </c>
      <c r="H647" s="28" t="s">
        <v>145</v>
      </c>
      <c r="I647" s="34"/>
      <c r="J647" s="34"/>
      <c r="K647" s="34"/>
      <c r="L647" s="34"/>
      <c r="M647" s="34"/>
    </row>
    <row r="648" spans="2:13">
      <c r="B648" s="28" t="s">
        <v>150</v>
      </c>
      <c r="C648" s="28">
        <v>143</v>
      </c>
      <c r="D648" s="30" t="s">
        <v>118</v>
      </c>
      <c r="E648" s="31" t="s">
        <v>11</v>
      </c>
      <c r="F648" s="28" t="s">
        <v>440</v>
      </c>
      <c r="G648" s="28">
        <v>3</v>
      </c>
      <c r="H648" s="28" t="s">
        <v>156</v>
      </c>
      <c r="I648" s="34"/>
      <c r="J648" s="34"/>
      <c r="K648" s="34"/>
      <c r="L648" s="34"/>
      <c r="M648" s="34"/>
    </row>
    <row r="649" spans="2:13">
      <c r="B649" s="28" t="s">
        <v>150</v>
      </c>
      <c r="C649" s="28">
        <v>143</v>
      </c>
      <c r="D649" s="30" t="s">
        <v>118</v>
      </c>
      <c r="E649" s="31" t="s">
        <v>11</v>
      </c>
      <c r="F649" s="28" t="s">
        <v>440</v>
      </c>
      <c r="G649" s="28">
        <v>4</v>
      </c>
      <c r="H649" s="28" t="s">
        <v>145</v>
      </c>
      <c r="I649" s="34"/>
      <c r="J649" s="34"/>
      <c r="K649" s="34"/>
      <c r="L649" s="34"/>
      <c r="M649" s="34"/>
    </row>
    <row r="650" spans="2:13">
      <c r="B650" s="28" t="s">
        <v>150</v>
      </c>
      <c r="C650" s="28">
        <v>143</v>
      </c>
      <c r="D650" s="30" t="s">
        <v>118</v>
      </c>
      <c r="E650" s="31" t="s">
        <v>11</v>
      </c>
      <c r="F650" s="28" t="s">
        <v>440</v>
      </c>
      <c r="G650" s="28">
        <v>5</v>
      </c>
      <c r="H650" s="28" t="s">
        <v>145</v>
      </c>
      <c r="I650" s="34"/>
      <c r="J650" s="34"/>
      <c r="K650" s="34"/>
      <c r="L650" s="34"/>
      <c r="M650" s="34"/>
    </row>
    <row r="651" spans="2:13">
      <c r="B651" s="28" t="s">
        <v>150</v>
      </c>
      <c r="C651" s="28">
        <v>144</v>
      </c>
      <c r="D651" s="30" t="s">
        <v>118</v>
      </c>
      <c r="E651" s="31" t="s">
        <v>11</v>
      </c>
      <c r="F651" s="28" t="s">
        <v>442</v>
      </c>
      <c r="G651" s="28">
        <v>1</v>
      </c>
      <c r="H651" s="28" t="s">
        <v>359</v>
      </c>
      <c r="I651" s="34"/>
      <c r="J651" s="34"/>
      <c r="K651" s="34"/>
      <c r="L651" s="34"/>
      <c r="M651" s="34"/>
    </row>
    <row r="652" spans="2:13">
      <c r="B652" s="28" t="s">
        <v>150</v>
      </c>
      <c r="C652" s="28">
        <v>144</v>
      </c>
      <c r="D652" s="30" t="s">
        <v>118</v>
      </c>
      <c r="E652" s="31" t="s">
        <v>11</v>
      </c>
      <c r="F652" s="28" t="s">
        <v>442</v>
      </c>
      <c r="G652" s="28">
        <v>2</v>
      </c>
      <c r="H652" s="28" t="s">
        <v>441</v>
      </c>
      <c r="I652" s="34"/>
      <c r="J652" s="34"/>
      <c r="K652" s="34"/>
      <c r="L652" s="34"/>
      <c r="M652" s="34"/>
    </row>
    <row r="653" spans="2:13">
      <c r="B653" s="28" t="s">
        <v>150</v>
      </c>
      <c r="C653" s="28">
        <v>144</v>
      </c>
      <c r="D653" s="30" t="s">
        <v>118</v>
      </c>
      <c r="E653" s="31" t="s">
        <v>11</v>
      </c>
      <c r="F653" s="28" t="s">
        <v>442</v>
      </c>
      <c r="G653" s="28">
        <v>3</v>
      </c>
      <c r="H653" s="28" t="s">
        <v>441</v>
      </c>
      <c r="I653" s="34"/>
      <c r="J653" s="34"/>
      <c r="K653" s="34"/>
      <c r="L653" s="34"/>
      <c r="M653" s="34"/>
    </row>
    <row r="654" spans="2:13">
      <c r="B654" s="28" t="s">
        <v>150</v>
      </c>
      <c r="C654" s="28">
        <v>144</v>
      </c>
      <c r="D654" s="30" t="s">
        <v>118</v>
      </c>
      <c r="E654" s="31" t="s">
        <v>11</v>
      </c>
      <c r="F654" s="28" t="s">
        <v>442</v>
      </c>
      <c r="G654" s="28">
        <v>4</v>
      </c>
      <c r="H654" s="28" t="s">
        <v>441</v>
      </c>
      <c r="I654" s="34"/>
      <c r="J654" s="34"/>
      <c r="K654" s="34"/>
      <c r="L654" s="34"/>
      <c r="M654" s="34"/>
    </row>
    <row r="655" spans="2:13">
      <c r="B655" s="28" t="s">
        <v>150</v>
      </c>
      <c r="C655" s="28">
        <v>144</v>
      </c>
      <c r="D655" s="30" t="s">
        <v>118</v>
      </c>
      <c r="E655" s="31" t="s">
        <v>11</v>
      </c>
      <c r="F655" s="28" t="s">
        <v>442</v>
      </c>
      <c r="G655" s="28">
        <v>5</v>
      </c>
      <c r="H655" s="28" t="s">
        <v>145</v>
      </c>
      <c r="I655" s="34"/>
      <c r="J655" s="34"/>
      <c r="K655" s="34"/>
      <c r="L655" s="34"/>
      <c r="M655" s="34"/>
    </row>
    <row r="656" spans="2:13">
      <c r="B656" s="28" t="s">
        <v>150</v>
      </c>
      <c r="C656" s="28">
        <v>144</v>
      </c>
      <c r="D656" s="30" t="s">
        <v>118</v>
      </c>
      <c r="E656" s="31" t="s">
        <v>11</v>
      </c>
      <c r="F656" s="28" t="s">
        <v>442</v>
      </c>
      <c r="G656" s="28">
        <v>6</v>
      </c>
      <c r="H656" s="28" t="s">
        <v>441</v>
      </c>
      <c r="I656" s="34"/>
      <c r="J656" s="34"/>
      <c r="K656" s="34"/>
      <c r="L656" s="34"/>
      <c r="M656" s="34"/>
    </row>
    <row r="657" spans="2:13">
      <c r="B657" s="28" t="s">
        <v>150</v>
      </c>
      <c r="C657" s="28">
        <v>145</v>
      </c>
      <c r="D657" s="30" t="s">
        <v>118</v>
      </c>
      <c r="E657" s="31" t="s">
        <v>11</v>
      </c>
      <c r="F657" s="28" t="s">
        <v>443</v>
      </c>
      <c r="G657" s="28">
        <v>1</v>
      </c>
      <c r="H657" s="28" t="s">
        <v>156</v>
      </c>
      <c r="I657" s="34"/>
      <c r="J657" s="34"/>
      <c r="K657" s="34"/>
      <c r="L657" s="34"/>
      <c r="M657" s="34"/>
    </row>
    <row r="658" spans="2:13">
      <c r="B658" s="28" t="s">
        <v>150</v>
      </c>
      <c r="C658" s="28">
        <v>145</v>
      </c>
      <c r="D658" s="30" t="s">
        <v>118</v>
      </c>
      <c r="E658" s="31" t="s">
        <v>11</v>
      </c>
      <c r="F658" s="28" t="s">
        <v>443</v>
      </c>
      <c r="G658" s="28">
        <v>2</v>
      </c>
      <c r="H658" s="28" t="s">
        <v>156</v>
      </c>
      <c r="I658" s="34"/>
      <c r="J658" s="34"/>
      <c r="K658" s="34"/>
      <c r="L658" s="34"/>
      <c r="M658" s="34"/>
    </row>
    <row r="659" spans="2:13">
      <c r="B659" s="28" t="s">
        <v>150</v>
      </c>
      <c r="C659" s="28">
        <v>145</v>
      </c>
      <c r="D659" s="30" t="s">
        <v>118</v>
      </c>
      <c r="E659" s="31" t="s">
        <v>11</v>
      </c>
      <c r="F659" s="28" t="s">
        <v>443</v>
      </c>
      <c r="G659" s="28">
        <v>3</v>
      </c>
      <c r="H659" s="28" t="s">
        <v>156</v>
      </c>
      <c r="I659" s="34"/>
      <c r="J659" s="34"/>
      <c r="K659" s="34"/>
      <c r="L659" s="34"/>
      <c r="M659" s="34"/>
    </row>
    <row r="660" spans="2:13">
      <c r="B660" s="28" t="s">
        <v>150</v>
      </c>
      <c r="C660" s="28">
        <v>145</v>
      </c>
      <c r="D660" s="30" t="s">
        <v>118</v>
      </c>
      <c r="E660" s="31" t="s">
        <v>11</v>
      </c>
      <c r="F660" s="28" t="s">
        <v>443</v>
      </c>
      <c r="G660" s="28">
        <v>4</v>
      </c>
      <c r="H660" s="28" t="s">
        <v>441</v>
      </c>
      <c r="I660" s="34"/>
      <c r="J660" s="34"/>
      <c r="K660" s="34"/>
      <c r="L660" s="34"/>
      <c r="M660" s="34"/>
    </row>
    <row r="661" spans="2:13">
      <c r="B661" s="28" t="s">
        <v>150</v>
      </c>
      <c r="C661" s="28">
        <v>145</v>
      </c>
      <c r="D661" s="30" t="s">
        <v>118</v>
      </c>
      <c r="E661" s="31" t="s">
        <v>11</v>
      </c>
      <c r="F661" s="28" t="s">
        <v>443</v>
      </c>
      <c r="G661" s="28">
        <v>5</v>
      </c>
      <c r="H661" s="28" t="s">
        <v>359</v>
      </c>
      <c r="I661" s="34"/>
      <c r="J661" s="34"/>
      <c r="K661" s="34"/>
      <c r="L661" s="34"/>
      <c r="M661" s="34"/>
    </row>
    <row r="662" spans="2:13">
      <c r="B662" s="28" t="s">
        <v>150</v>
      </c>
      <c r="C662" s="28">
        <v>145</v>
      </c>
      <c r="D662" s="30" t="s">
        <v>118</v>
      </c>
      <c r="E662" s="31" t="s">
        <v>11</v>
      </c>
      <c r="F662" s="28" t="s">
        <v>443</v>
      </c>
      <c r="G662" s="28">
        <v>6</v>
      </c>
      <c r="H662" s="28" t="s">
        <v>145</v>
      </c>
      <c r="I662" s="34"/>
      <c r="J662" s="34"/>
      <c r="K662" s="34"/>
      <c r="L662" s="34"/>
      <c r="M662" s="34"/>
    </row>
    <row r="663" spans="2:13">
      <c r="B663" s="28" t="s">
        <v>150</v>
      </c>
      <c r="C663" s="28">
        <v>145</v>
      </c>
      <c r="D663" s="30" t="s">
        <v>118</v>
      </c>
      <c r="E663" s="31" t="s">
        <v>11</v>
      </c>
      <c r="F663" s="28" t="s">
        <v>443</v>
      </c>
      <c r="G663" s="28">
        <v>7</v>
      </c>
      <c r="H663" s="28" t="s">
        <v>441</v>
      </c>
      <c r="I663" s="34"/>
      <c r="J663" s="34"/>
      <c r="K663" s="34"/>
      <c r="L663" s="34"/>
      <c r="M663" s="34"/>
    </row>
  </sheetData>
  <hyperlinks>
    <hyperlink ref="D3" r:id="rId1" display="https://gmatclub.com/forum/according-to-economic-signaling-theory-consumers-may-149974.html" xr:uid="{6C71EC43-6C75-4660-AB5F-E1485BE9DE66}"/>
    <hyperlink ref="D4" r:id="rId2" display="https://gmatclub.com/forum/according-to-economic-signaling-theory-consumers-may-149974.html" xr:uid="{DC796D42-F899-4CD1-BCDA-91921DFB7075}"/>
    <hyperlink ref="D5" r:id="rId3" display="https://gmatclub.com/forum/according-to-economic-signaling-theory-consumers-may-149974.html" xr:uid="{2A496EB0-46B3-4A90-8FA2-4A4DF9FD022B}"/>
    <hyperlink ref="D6" r:id="rId4" display="https://gmatclub.com/forum/according-to-economic-signaling-theory-consumers-may-149974.html" xr:uid="{5FF3E7CC-A9AB-46DA-B707-648826165B4D}"/>
    <hyperlink ref="D7" r:id="rId5" display="https://gmatclub.com/forum/according-to-economic-signaling-theory-consumers-may-149974.html" xr:uid="{1657B3EC-FA5D-414E-976E-69685B586249}"/>
    <hyperlink ref="D8" r:id="rId6" display="https://gmatclub.com/forum/the-idea-of-the-brain-as-an-information-processor-a-machine-149975.html" xr:uid="{2806604C-9D24-44C0-9E92-E8950862114D}"/>
    <hyperlink ref="D9" r:id="rId7" display="https://gmatclub.com/forum/the-idea-of-the-brain-as-an-information-processor-a-machine-149975.html" xr:uid="{17FDFAC2-368C-47B8-B3A9-7A368607A29F}"/>
    <hyperlink ref="D10" r:id="rId8" display="https://gmatclub.com/forum/the-idea-of-the-brain-as-an-information-processor-a-machine-149975.html" xr:uid="{7DE29394-C2A0-4D7B-91EC-A5F3C97136E0}"/>
    <hyperlink ref="D11" r:id="rId9" display="https://gmatclub.com/forum/the-idea-of-the-brain-as-an-information-processor-a-machine-149975.html" xr:uid="{1972504C-F735-455F-A559-9DBA75478E83}"/>
    <hyperlink ref="D12" r:id="rId10" display="https://gmatclub.com/forum/the-idea-of-the-brain-as-an-information-processor-a-machine-149975.html" xr:uid="{6D302253-B2FC-4411-8D40-466D4C7877D6}"/>
    <hyperlink ref="D13" r:id="rId11" display="https://gmatclub.com/forum/the-idea-of-the-brain-as-an-information-processor-a-machine-149975.html" xr:uid="{378DD68D-CADB-416F-8E07-201C58F75618}"/>
    <hyperlink ref="D14" r:id="rId12" display="https://gmatclub.com/forum/women-s-grassroots-activism-and-their-vision-of-a-new-civic-87397.html" xr:uid="{5AF926F7-C41D-4BF0-A71D-F8EC6CF5C043}"/>
    <hyperlink ref="D15" r:id="rId13" display="https://gmatclub.com/forum/women-s-grassroots-activism-and-their-vision-of-a-new-civic-87397.html" xr:uid="{724E99BF-475B-4B55-BD7B-A915873535FD}"/>
    <hyperlink ref="D16" r:id="rId14" display="https://gmatclub.com/forum/women-s-grassroots-activism-and-their-vision-of-a-new-civic-87397.html" xr:uid="{14C79AD3-3412-46B3-844E-020CC07FFF1F}"/>
    <hyperlink ref="D17" r:id="rId15" display="https://gmatclub.com/forum/women-s-grassroots-activism-and-their-vision-of-a-new-civic-87397.html" xr:uid="{CD225BAB-B52D-4CB7-A81C-65C78E844C68}"/>
    <hyperlink ref="D18" r:id="rId16" display="https://gmatclub.com/forum/women-s-grassroots-activism-and-their-vision-of-a-new-civic-87397.html" xr:uid="{62FC5A52-E296-46DD-B73B-4CB1C17E9F28}"/>
    <hyperlink ref="D19" r:id="rId17" display="https://gmatclub.com/forum/women-s-grassroots-activism-and-their-vision-of-a-new-civic-87397.html" xr:uid="{B36D104E-9666-4EBA-99F1-F16E0128D723}"/>
    <hyperlink ref="D20" r:id="rId18" display="https://gmatclub.com/forum/scientist-long-believed-that-two-nerve-cluster-in-the-human-hypothalam-203724.html" xr:uid="{68D7ACEC-FB7D-4516-A21F-18BCF4EE9D71}"/>
    <hyperlink ref="D21" r:id="rId19" display="https://gmatclub.com/forum/scientist-long-believed-that-two-nerve-cluster-in-the-human-hypothalam-203724.html" xr:uid="{E79586EE-71B2-4755-86C8-FF8DA7C4E709}"/>
    <hyperlink ref="D22" r:id="rId20" display="https://gmatclub.com/forum/scientist-long-believed-that-two-nerve-cluster-in-the-human-hypothalam-203724.html" xr:uid="{D1B43768-E2D1-4005-B8EC-41647C2D94A2}"/>
    <hyperlink ref="D23" r:id="rId21" display="https://gmatclub.com/forum/in-their-study-of-whether-offering-a-guarantee-of-service-quality-will-242450.html" xr:uid="{3693095B-E858-4C0F-A46F-0402F6C1A33C}"/>
    <hyperlink ref="D24" r:id="rId22" display="https://gmatclub.com/forum/in-their-study-of-whether-offering-a-guarantee-of-service-quality-will-242450.html" xr:uid="{B15B9D59-CED1-4269-A839-7D34B10D9C8E}"/>
    <hyperlink ref="D25" r:id="rId23" display="https://gmatclub.com/forum/in-their-study-of-whether-offering-a-guarantee-of-service-quality-will-242450.html" xr:uid="{ED2ACDED-37ED-402F-AF21-FE2ED66D4D50}"/>
    <hyperlink ref="D26" r:id="rId24" display="https://gmatclub.com/forum/one-proposal-for-preserving-rain-forests-is-to-promote-the-adop-og2019-269242.html" xr:uid="{F63CAD9B-B7BF-4DA1-9F5E-5451E878FEF0}"/>
    <hyperlink ref="D27" r:id="rId25" display="https://gmatclub.com/forum/one-proposal-for-preserving-rain-forests-is-to-promote-the-adop-og2019-269242.html" xr:uid="{8C636B80-E0D8-42E3-9559-7F2A9463C298}"/>
    <hyperlink ref="D28" r:id="rId26" display="https://gmatclub.com/forum/the-argument-for-monetizing-or-putting-a-monetary-value-on-ecosystem-242589.html" xr:uid="{241E43EE-3607-4B9C-B81F-9DE86A84D949}"/>
    <hyperlink ref="D29" r:id="rId27" display="https://gmatclub.com/forum/the-argument-for-monetizing-or-putting-a-monetary-value-on-ecosystem-242589.html" xr:uid="{4D5E7668-441A-40A9-90C8-F98D52FFAE9E}"/>
    <hyperlink ref="D30" r:id="rId28" display="https://gmatclub.com/forum/the-argument-for-monetizing-or-putting-a-monetary-value-on-ecosystem-242589.html" xr:uid="{CB6F574B-F843-468F-8F16-0F056DDD0E98}"/>
    <hyperlink ref="D31" r:id="rId29" display="https://gmatclub.com/forum/the-argument-for-monetizing-or-putting-a-monetary-value-on-ecosystem-242589.html" xr:uid="{2CB8E332-33EA-41FC-B8A5-66C9BE674191}"/>
    <hyperlink ref="D32" r:id="rId30" display="https://gmatclub.com/forum/much-research-has-been-devoted-to-investigating-what-motivates-consu-222701.html" xr:uid="{20CDA8E5-F20D-486E-BD85-42D19D541DE7}"/>
    <hyperlink ref="D33" r:id="rId31" display="https://gmatclub.com/forum/much-research-has-been-devoted-to-investigating-what-motivates-consu-222701.html" xr:uid="{BBFBD2F0-E8FE-4ED6-B2F3-ACB4CB5F5617}"/>
    <hyperlink ref="D34" r:id="rId32" display="https://gmatclub.com/forum/much-research-has-been-devoted-to-investigating-what-motivates-consu-222701.html" xr:uid="{9003D000-B0CE-443E-91AF-D2897A9CBF68}"/>
    <hyperlink ref="D35" r:id="rId33" display="https://gmatclub.com/forum/much-research-has-been-devoted-to-investigating-what-motivates-consu-222701.html" xr:uid="{D24EC9FB-AA7C-44CD-BFCD-A9E2BEDDA6F1}"/>
    <hyperlink ref="D36" r:id="rId34" display="https://gmatclub.com/forum/historians-remain-divided-over-the-role-of-banks-in-facilitating-eco-222700.html" xr:uid="{8C547421-AB36-495E-9F8E-1193E1E3A5A7}"/>
    <hyperlink ref="D37" r:id="rId35" display="https://gmatclub.com/forum/historians-remain-divided-over-the-role-of-banks-in-facilitating-eco-222700.html" xr:uid="{8987E1EE-780A-44B5-88E9-0AA796C3CD10}"/>
    <hyperlink ref="D38" r:id="rId36" display="https://gmatclub.com/forum/historians-remain-divided-over-the-role-of-banks-in-facilitating-eco-222700.html" xr:uid="{778BD848-9CA3-4F90-85B6-6141A9DE2110}"/>
    <hyperlink ref="D39" r:id="rId37" display="https://gmatclub.com/forum/historians-remain-divided-over-the-role-of-banks-in-facilitating-eco-222700.html" xr:uid="{028212E1-A297-42E2-BB5F-222060C91DA8}"/>
    <hyperlink ref="D40" r:id="rId38" display="https://gmatclub.com/forum/historians-remain-divided-over-the-role-of-banks-in-facilitating-eco-222700.html" xr:uid="{3133E628-674F-4BB4-B9E2-D7878B994A30}"/>
    <hyperlink ref="D41" r:id="rId39" display="https://gmatclub.com/forum/in-an-effort-to-explain-why-business-acquisitions-often-fail-schola-222702.html" xr:uid="{30194C4D-7D2A-41CB-A798-04986C039216}"/>
    <hyperlink ref="D42" r:id="rId40" display="https://gmatclub.com/forum/in-an-effort-to-explain-why-business-acquisitions-often-fail-schola-222702.html" xr:uid="{240753B1-7C97-4B69-B967-9AF73F4B8ABB}"/>
    <hyperlink ref="D43" r:id="rId41" display="https://gmatclub.com/forum/in-an-effort-to-explain-why-business-acquisitions-often-fail-schola-222702.html" xr:uid="{CBD2AB1A-FF55-42E8-829C-8EF79CC1A8A1}"/>
    <hyperlink ref="D44" r:id="rId42" display="https://gmatclub.com/forum/in-an-effort-to-explain-why-business-acquisitions-often-fail-schola-222702.html" xr:uid="{AECD685F-536F-4F17-800B-2AF123C8A338}"/>
    <hyperlink ref="D45" r:id="rId43" display="https://gmatclub.com/forum/carotenoids-a-family-of-natural-pigments-form-an-important-part-of-269104.html" xr:uid="{7AB98DCB-4FF2-46E8-9AAD-BF03686EF22B}"/>
    <hyperlink ref="D46" r:id="rId44" display="https://gmatclub.com/forum/carotenoids-a-family-of-natural-pigments-form-an-important-part-of-269104.html" xr:uid="{4C947CCA-260E-4E63-BD08-E951CB52CFBF}"/>
    <hyperlink ref="D47" r:id="rId45" display="https://gmatclub.com/forum/carotenoids-a-family-of-natural-pigments-form-an-important-part-of-269104.html" xr:uid="{58BEB233-A8AB-4430-9F23-F65C1292EECE}"/>
    <hyperlink ref="D48" r:id="rId46" display="https://gmatclub.com/forum/carotenoids-a-family-of-natural-pigments-form-an-important-part-of-269104.html" xr:uid="{588E1EE0-8340-47C0-8FBF-8921B07EEC38}"/>
    <hyperlink ref="D49" r:id="rId47" display="https://gmatclub.com/forum/carotenoids-a-family-of-natural-pigments-form-an-important-part-of-269104.html" xr:uid="{8453E917-CDE5-45AB-A52A-E0A2D201F6BB}"/>
    <hyperlink ref="D50" r:id="rId48" display="https://gmatclub.com/forum/linda-kerber-argued-in-the-mid-1980-s-that-after-the-american-revoluti-220751.html" xr:uid="{E865E00D-A2F1-4716-BEE3-1CB46374CA6D}"/>
    <hyperlink ref="D51" r:id="rId49" display="https://gmatclub.com/forum/linda-kerber-argued-in-the-mid-1980-s-that-after-the-american-revoluti-220751.html" xr:uid="{5A163B35-E70F-4039-89B7-215B17F74E41}"/>
    <hyperlink ref="D52" r:id="rId50" display="https://gmatclub.com/forum/linda-kerber-argued-in-the-mid-1980-s-that-after-the-american-revoluti-220751.html" xr:uid="{794A2BC9-238A-46BD-81E8-69244298DFCA}"/>
    <hyperlink ref="D53" r:id="rId51" display="https://gmatclub.com/forum/linda-kerber-argued-in-the-mid-1980-s-that-after-the-american-revoluti-220751.html" xr:uid="{54DED03A-183E-4D09-8A5E-828532C5F55D}"/>
    <hyperlink ref="D54" r:id="rId52" display="https://gmatclub.com/forum/linda-kerber-argued-in-the-mid-1980-s-that-after-the-american-revoluti-220751.html" xr:uid="{74B9E62E-0DDD-4614-B1DA-76EE53346A63}"/>
    <hyperlink ref="D55" r:id="rId53" display="https://gmatclub.com/forum/in-the-sonoran-desert-of-northwestern-mexico-and-southern-arizona-t-242586.html" xr:uid="{E96195C9-9093-4C10-8549-428ACC87FE0C}"/>
    <hyperlink ref="D56" r:id="rId54" display="https://gmatclub.com/forum/in-the-sonoran-desert-of-northwestern-mexico-and-southern-arizona-t-242586.html" xr:uid="{D71ABEAB-9598-40D0-8594-6690F6D62067}"/>
    <hyperlink ref="D57" r:id="rId55" display="https://gmatclub.com/forum/in-the-sonoran-desert-of-northwestern-mexico-and-southern-arizona-t-242586.html" xr:uid="{BFD6BFBB-4154-4728-9768-91324A48C8BA}"/>
    <hyperlink ref="D58" r:id="rId56" display="https://gmatclub.com/forum/manufacturers-have-to-do-more-than-build-large-manufacturing-133422.html" xr:uid="{DA228DD8-7FB0-4213-BDC3-4274DD64E93B}"/>
    <hyperlink ref="D59" r:id="rId57" display="https://gmatclub.com/forum/manufacturers-have-to-do-more-than-build-large-manufacturing-133422.html" xr:uid="{9AAAA80A-4BA1-4295-9243-B2E42DE669F2}"/>
    <hyperlink ref="D60" r:id="rId58" display="https://gmatclub.com/forum/manufacturers-have-to-do-more-than-build-large-manufacturing-133422.html" xr:uid="{22153087-6F07-4631-9DBA-9CB57677C3EA}"/>
    <hyperlink ref="D61" r:id="rId59" display="https://gmatclub.com/forum/manufacturers-have-to-do-more-than-build-large-manufacturing-133422.html" xr:uid="{FE8E8612-CB83-4301-BAF6-898A897D44FC}"/>
    <hyperlink ref="D62" r:id="rId60" display="https://gmatclub.com/forum/manufacturers-have-to-do-more-than-build-large-manufacturing-133422.html" xr:uid="{FD1FD4E4-0B77-4BAE-A7D7-39E4BA352249}"/>
    <hyperlink ref="D63" r:id="rId61" display="https://gmatclub.com/forum/a-small-number-of-the-forest-species-of-lepidoptera-76035.html" xr:uid="{FB0A6CD7-28AD-4027-AF71-70E232F0E0E0}"/>
    <hyperlink ref="D64" r:id="rId62" display="https://gmatclub.com/forum/a-small-number-of-the-forest-species-of-lepidoptera-76035.html" xr:uid="{4318F096-12C3-4EE3-B27C-7F8D0F056FB3}"/>
    <hyperlink ref="D65" r:id="rId63" display="https://gmatclub.com/forum/a-small-number-of-the-forest-species-of-lepidoptera-76035.html" xr:uid="{36823AE2-421D-4488-BFDD-025839BDE5CE}"/>
    <hyperlink ref="D66" r:id="rId64" display="https://gmatclub.com/forum/a-small-number-of-the-forest-species-of-lepidoptera-76035.html" xr:uid="{65636E46-ECBD-49C1-B20A-94CC3815FD27}"/>
    <hyperlink ref="D67" r:id="rId65" display="https://gmatclub.com/forum/a-small-number-of-the-forest-species-of-lepidoptera-76035.html" xr:uid="{4E18F42B-9591-4BF2-9980-A11DA6294893}"/>
    <hyperlink ref="D68" r:id="rId66" display="https://gmatclub.com/forum/a-small-number-of-the-forest-species-of-lepidoptera-76035.html" xr:uid="{04C009CC-BC74-47CD-9D1C-F634788AFCAF}"/>
    <hyperlink ref="D69" r:id="rId67" display="https://gmatclub.com/forum/resin-is-a-plant-secretion-that-hardens-when-exposed-to-air-fossilize-242509.html" xr:uid="{09EC3EAA-AB5F-4A73-810B-6E81C190B868}"/>
    <hyperlink ref="D70" r:id="rId68" display="https://gmatclub.com/forum/resin-is-a-plant-secretion-that-hardens-when-exposed-to-air-fossilize-242509.html" xr:uid="{DFD237E2-13F3-49C6-94CD-7B833A926926}"/>
    <hyperlink ref="D71" r:id="rId69" display="https://gmatclub.com/forum/resin-is-a-plant-secretion-that-hardens-when-exposed-to-air-fossilize-242509.html" xr:uid="{3C0DC276-5B78-4969-A2A0-8AE480136E5B}"/>
    <hyperlink ref="D72" r:id="rId70" display="https://gmatclub.com/forum/resin-is-a-plant-secretion-that-hardens-when-exposed-to-air-fossilize-242509.html" xr:uid="{B975D342-F737-484E-9E06-076763655DE6}"/>
    <hyperlink ref="D73" r:id="rId71" display="https://gmatclub.com/forum/during-the-1980s-many-economic-historians-studying-latin-america-fo-222699.html" xr:uid="{3BEDF190-FB47-4B5D-9CF8-9EEE9157C62B}"/>
    <hyperlink ref="D74" r:id="rId72" display="https://gmatclub.com/forum/during-the-1980s-many-economic-historians-studying-latin-america-fo-222699.html" xr:uid="{BA5B746E-1DC4-4A4F-906B-AF4AAF6DB7E4}"/>
    <hyperlink ref="D75" r:id="rId73" display="https://gmatclub.com/forum/during-the-1980s-many-economic-historians-studying-latin-america-fo-222699.html" xr:uid="{60D1F95C-4928-404A-8A05-A02E9E3F85AA}"/>
    <hyperlink ref="D76" r:id="rId74" display="https://gmatclub.com/forum/among-the-myths-taken-as-fact-by-the-environmental-managers-132290.html" xr:uid="{48EF0C96-8D04-4C87-8C9F-122AE152375E}"/>
    <hyperlink ref="D77" r:id="rId75" display="https://gmatclub.com/forum/among-the-myths-taken-as-fact-by-the-environmental-managers-132290.html" xr:uid="{4D96FBC5-781F-4FCF-8FF6-8DB239C82D0E}"/>
    <hyperlink ref="D78" r:id="rId76" display="https://gmatclub.com/forum/among-the-myths-taken-as-fact-by-the-environmental-managers-132290.html" xr:uid="{7130ABFA-65E4-435B-AE3E-9B2A9F3AC54E}"/>
    <hyperlink ref="D79" r:id="rId77" display="https://gmatclub.com/forum/among-the-myths-taken-as-fact-by-the-environmental-managers-132290.html" xr:uid="{5D29F3B6-DA3C-4A17-9356-5DA3F5C2B998}"/>
    <hyperlink ref="D80" r:id="rId78" display="https://gmatclub.com/forum/milankovitch-proposed-inthe-early-twentieth-century-that-the-158418.html" xr:uid="{08BF243A-035B-47F6-9B59-578779E8A765}"/>
    <hyperlink ref="D81" r:id="rId79" display="https://gmatclub.com/forum/milankovitch-proposed-inthe-early-twentieth-century-that-the-158418.html" xr:uid="{E52A8415-38BD-4C38-823A-9F7271188930}"/>
    <hyperlink ref="D82" r:id="rId80" display="https://gmatclub.com/forum/milankovitch-proposed-inthe-early-twentieth-century-that-the-158418.html" xr:uid="{20E29A7C-8084-46CD-9FBC-A5ED72CD15D8}"/>
    <hyperlink ref="D83" r:id="rId81" display="https://gmatclub.com/forum/milankovitch-proposed-inthe-early-twentieth-century-that-the-158418.html" xr:uid="{C889C322-3DC3-4FF7-B825-B170EB8D9360}"/>
    <hyperlink ref="D84" r:id="rId82" display="https://gmatclub.com/forum/milankovitch-proposed-inthe-early-twentieth-century-that-the-158418.html" xr:uid="{545A5E73-3D4A-402F-8FD3-47F7E1CE384D}"/>
    <hyperlink ref="D85" r:id="rId83" display="https://gmatclub.com/forum/milankovitch-proposed-inthe-early-twentieth-century-that-the-158418.html" xr:uid="{AE34E503-D8A6-4A9F-BD8B-4A0112202344}"/>
    <hyperlink ref="D86" r:id="rId84" display="https://gmatclub.com/forum/milankovitch-proposed-inthe-early-twentieth-century-that-the-158418.html" xr:uid="{A4C94AD1-F3CC-4168-856E-9FA35E9A6570}"/>
    <hyperlink ref="D87" r:id="rId85" display="https://gmatclub.com/forum/milankovitch-proposed-inthe-early-twentieth-century-that-the-158418.html" xr:uid="{0E96A925-3272-4F82-82AB-08CE1A8136C9}"/>
    <hyperlink ref="D88" r:id="rId86" display="https://gmatclub.com/forum/milankovitch-proposed-inthe-early-twentieth-century-that-the-158418.html" xr:uid="{6497355E-C271-4C52-8B6D-F500FEAAE069}"/>
    <hyperlink ref="D89" r:id="rId87" display="https://gmatclub.com/forum/two-works-published-in-1984-demonstrate-contrasting-83329.html" xr:uid="{347A2C04-C929-4483-B298-B179CFBB6342}"/>
    <hyperlink ref="D90" r:id="rId88" display="https://gmatclub.com/forum/two-works-published-in-1984-demonstrate-contrasting-83329.html" xr:uid="{3823047C-5397-4BA2-B756-97DB278C4BC8}"/>
    <hyperlink ref="D91" r:id="rId89" display="https://gmatclub.com/forum/two-works-published-in-1984-demonstrate-contrasting-83329.html" xr:uid="{7EC87741-DB7A-4B83-85AD-F8BA26FA6DCE}"/>
    <hyperlink ref="D92" r:id="rId90" display="https://gmatclub.com/forum/two-works-published-in-1984-demonstrate-contrasting-83329.html" xr:uid="{85169F5C-D4B1-4388-BF3B-DEAD9F95CB8A}"/>
    <hyperlink ref="D93" r:id="rId91" display="https://gmatclub.com/forum/two-works-published-in-1984-demonstrate-contrasting-83329.html" xr:uid="{A46A217A-EAD3-4F14-8B40-23B20878E320}"/>
    <hyperlink ref="D94" r:id="rId92" display="https://gmatclub.com/forum/two-works-published-in-1984-demonstrate-contrasting-83329.html" xr:uid="{D03962DA-D712-4D88-892B-3E87331E7AAF}"/>
    <hyperlink ref="D95" r:id="rId93" display="https://gmatclub.com/forum/acting-on-the-recommendation-of-a-british-government-committee-investi-220248.html" xr:uid="{BF7BCBBD-9A63-4863-9AE1-8E8D89953963}"/>
    <hyperlink ref="D96" r:id="rId94" display="https://gmatclub.com/forum/acting-on-the-recommendation-of-a-british-government-committee-investi-220248.html" xr:uid="{800C153C-D105-4ED7-86AC-789D2260C924}"/>
    <hyperlink ref="D97" r:id="rId95" display="https://gmatclub.com/forum/acting-on-the-recommendation-of-a-british-government-committee-investi-220248.html" xr:uid="{058A7CF3-1DFB-48C6-9F23-78FC72856211}"/>
    <hyperlink ref="D98" r:id="rId96" display="https://gmatclub.com/forum/acting-on-the-recommendation-of-a-british-government-committee-investi-220248.html" xr:uid="{E93C4B84-9F75-48EC-804B-BE302632D27D}"/>
    <hyperlink ref="D99" r:id="rId97" display="https://gmatclub.com/forum/it-is-an-odd-but-indisputable-fact-that-the-seventeenth-century-207145.html" xr:uid="{A752FD37-E30F-466B-9884-8D77336477E8}"/>
    <hyperlink ref="D100" r:id="rId98" display="https://gmatclub.com/forum/it-is-an-odd-but-indisputable-fact-that-the-seventeenth-century-207145.html" xr:uid="{770C10B6-B058-414C-95A8-8945A2187F94}"/>
    <hyperlink ref="D101" r:id="rId99" display="https://gmatclub.com/forum/it-is-an-odd-but-indisputable-fact-that-the-seventeenth-century-207145.html" xr:uid="{39F247E1-C3DD-402D-BB3E-0C1AD86F31A6}"/>
    <hyperlink ref="D102" r:id="rId100" display="https://gmatclub.com/forum/it-is-an-odd-but-indisputable-fact-that-the-seventeenth-century-207145.html" xr:uid="{38AD942B-F4D9-4566-8A19-F660B61ECF4B}"/>
    <hyperlink ref="D103" r:id="rId101" display="https://gmatclub.com/forum/it-is-an-odd-but-indisputable-fact-that-the-seventeenth-century-207145.html" xr:uid="{AA9B1FC4-359E-48B6-9410-66345B2EF420}"/>
    <hyperlink ref="D104" r:id="rId102" display="https://gmatclub.com/forum/it-is-an-odd-but-indisputable-fact-that-the-seventeenth-century-207145.html" xr:uid="{6D6CCC7F-9586-4C9E-BB78-910667E1A46B}"/>
    <hyperlink ref="D105" r:id="rId103" display="https://gmatclub.com/forum/declines-in-amphibian-populations-pretty-interesting-rc-from-og16-203883.html" xr:uid="{52805E3C-0F6E-43AD-8552-5768BD27A845}"/>
    <hyperlink ref="D106" r:id="rId104" display="https://gmatclub.com/forum/declines-in-amphibian-populations-pretty-interesting-rc-from-og16-203883.html" xr:uid="{7A39204F-3CF9-4290-A387-FA83D095175E}"/>
    <hyperlink ref="D107" r:id="rId105" display="https://gmatclub.com/forum/declines-in-amphibian-populations-pretty-interesting-rc-from-og16-203883.html" xr:uid="{88A8DFF0-59FE-455E-B0DE-017A5EC6AE46}"/>
    <hyperlink ref="D108" r:id="rId106" display="https://gmatclub.com/forum/declines-in-amphibian-populations-pretty-interesting-rc-from-og16-203883.html" xr:uid="{542707C0-F82B-42CC-8502-BA10662EFB17}"/>
    <hyperlink ref="D109" r:id="rId107" display="https://gmatclub.com/forum/declines-in-amphibian-populations-pretty-interesting-rc-from-og16-203883.html" xr:uid="{F059B964-3D83-4049-83D2-97965AD68F99}"/>
    <hyperlink ref="D110" r:id="rId108" display="https://gmatclub.com/forum/declines-in-amphibian-populations-pretty-interesting-rc-from-og16-203883.html" xr:uid="{BC1E209C-5755-475D-AB46-72996F3CF110}"/>
    <hyperlink ref="D111" r:id="rId109" display="https://gmatclub.com/forum/while-the-most-abundant-and-dominant-species-within-a-133421.html" xr:uid="{C09B0770-96A4-48C2-8065-ACD387C41B46}"/>
    <hyperlink ref="D112" r:id="rId110" display="https://gmatclub.com/forum/while-the-most-abundant-and-dominant-species-within-a-133421.html" xr:uid="{B12F3DCB-3204-4C36-9E27-75622A69B549}"/>
    <hyperlink ref="D113" r:id="rId111" display="https://gmatclub.com/forum/while-the-most-abundant-and-dominant-species-within-a-133421.html" xr:uid="{FC0E6AD6-456C-4CE6-844D-BD4D775A8969}"/>
    <hyperlink ref="D114" r:id="rId112" display="https://gmatclub.com/forum/while-the-most-abundant-and-dominant-species-within-a-133421.html" xr:uid="{7141D393-DCD5-4CEC-B1B5-1FAE478965ED}"/>
    <hyperlink ref="D115" r:id="rId113" display="https://gmatclub.com/forum/conodonts-the-spiky-phosphatic-remains-bones-and-teeth-composed-of-c-242578.html" xr:uid="{2C0A0605-6740-47B2-BF2E-B58DA9087B03}"/>
    <hyperlink ref="D116" r:id="rId114" display="https://gmatclub.com/forum/conodonts-the-spiky-phosphatic-remains-bones-and-teeth-composed-of-c-242578.html" xr:uid="{75EE0598-838F-4167-89BE-E5E797B6B903}"/>
    <hyperlink ref="D117" r:id="rId115" display="https://gmatclub.com/forum/conodonts-the-spiky-phosphatic-remains-bones-and-teeth-composed-of-c-242578.html" xr:uid="{ACF71F5F-1D60-4F44-B23E-98CFBEE207E3}"/>
    <hyperlink ref="D118" r:id="rId116" display="https://gmatclub.com/forum/because-the-framers-of-the-united-states-constitution-written-in-222703.html" xr:uid="{CA3940E1-DACC-4B23-A883-F34139744146}"/>
    <hyperlink ref="D119" r:id="rId117" display="https://gmatclub.com/forum/because-the-framers-of-the-united-states-constitution-written-in-222703.html" xr:uid="{58E81008-C528-4FB4-B61C-B591017A1028}"/>
    <hyperlink ref="D120" r:id="rId118" display="https://gmatclub.com/forum/because-the-framers-of-the-united-states-constitution-written-in-222703.html" xr:uid="{E2E7B939-690A-4CB2-9263-DEE02C1A3A72}"/>
    <hyperlink ref="D121" r:id="rId119" display="https://gmatclub.com/forum/because-the-framers-of-the-united-states-constitution-written-in-222703.html" xr:uid="{BA220535-9435-4889-AAB8-BB39258E7D00}"/>
    <hyperlink ref="D122" r:id="rId120" display="https://gmatclub.com/forum/because-the-framers-of-the-united-states-constitution-written-in-222703.html" xr:uid="{DCB30FCB-2B9E-4B01-83A0-C4B34BE857F4}"/>
    <hyperlink ref="D123" r:id="rId121" display="https://gmatclub.com/forum/when-asteroids-collide-some-collisions-cause-an-asteroid-to-spin-fast-242577.html" xr:uid="{C5F52775-FEFA-4A90-9387-9A5B9676B9A3}"/>
    <hyperlink ref="D124" r:id="rId122" display="https://gmatclub.com/forum/when-asteroids-collide-some-collisions-cause-an-asteroid-to-spin-fast-242577.html" xr:uid="{0338D049-3652-440A-82E4-E9DF5E12BEA6}"/>
    <hyperlink ref="D125" r:id="rId123" display="https://gmatclub.com/forum/when-asteroids-collide-some-collisions-cause-an-asteroid-to-spin-fast-242577.html" xr:uid="{9B318998-034C-49BA-897E-14D1987C9042}"/>
    <hyperlink ref="D126" r:id="rId124" display="https://gmatclub.com/forum/when-asteroids-collide-some-collisions-cause-an-asteroid-to-spin-fast-242577.html" xr:uid="{BDAB6029-7DE8-4ACF-96A8-1C7EF614CE11}"/>
    <hyperlink ref="D127" r:id="rId125" display="https://gmatclub.com/forum/human-beings-born-with-a-drive-to-explore-and-experiment-206699.html" xr:uid="{864B1548-97DE-4E1C-A186-9A73191FE864}"/>
    <hyperlink ref="D128" r:id="rId126" display="https://gmatclub.com/forum/human-beings-born-with-a-drive-to-explore-and-experiment-206699.html" xr:uid="{7FA93865-CA8A-4FA7-9ADA-745A810CADA0}"/>
    <hyperlink ref="D129" r:id="rId127" display="https://gmatclub.com/forum/human-beings-born-with-a-drive-to-explore-and-experiment-206699.html" xr:uid="{2778E185-887B-443C-970E-CF201EFE3A0E}"/>
    <hyperlink ref="D130" r:id="rId128" display="https://gmatclub.com/forum/human-beings-born-with-a-drive-to-explore-and-experiment-206699.html" xr:uid="{A980A933-6FFE-4A28-8FFC-8EBCE825D959}"/>
    <hyperlink ref="D131" r:id="rId129" display="https://gmatclub.com/forum/structural-unemployment-the-unemployment-that-remains-even-at-the-peak-242711.html" xr:uid="{2E0E21D0-A1C8-4A0C-9425-C6F26C94ED87}"/>
    <hyperlink ref="D132" r:id="rId130" display="https://gmatclub.com/forum/structural-unemployment-the-unemployment-that-remains-even-at-the-peak-242711.html" xr:uid="{DB801C29-A0C8-4B7D-92C7-2714E61FD691}"/>
    <hyperlink ref="D133" r:id="rId131" display="https://gmatclub.com/forum/structural-unemployment-the-unemployment-that-remains-even-at-the-peak-242711.html" xr:uid="{ED3AFBFA-9270-4316-A601-17CE840ED912}"/>
    <hyperlink ref="D134" r:id="rId132" display="https://gmatclub.com/forum/structural-unemployment-the-unemployment-that-remains-even-at-the-peak-242711.html" xr:uid="{CCCB9852-3E2A-42E3-8B82-180625C1F479}"/>
    <hyperlink ref="D135" r:id="rId133" display="https://gmatclub.com/forum/structural-unemployment-the-unemployment-that-remains-even-at-the-peak-242711.html" xr:uid="{488A1AF0-7A68-4CAF-B698-3C98E5921272}"/>
    <hyperlink ref="D136" r:id="rId134" display="https://gmatclub.com/forum/structural-unemployment-the-unemployment-that-remains-even-at-the-peak-242711.html" xr:uid="{1964C467-61F9-4FAE-9845-E04F1E50D293}"/>
    <hyperlink ref="D137" r:id="rId135" display="https://gmatclub.com/forum/in-1971-researchers-hoping-to-predict-earthquakes-in-the-short-term-by-222825.html" xr:uid="{47B0FBE4-F5D1-44DF-AC51-4A66A62D74A3}"/>
    <hyperlink ref="D138" r:id="rId136" display="https://gmatclub.com/forum/in-1971-researchers-hoping-to-predict-earthquakes-in-the-short-term-by-222825.html" xr:uid="{C2CD1538-491B-45E8-92FF-8617AC5D4A9C}"/>
    <hyperlink ref="D139" r:id="rId137" display="https://gmatclub.com/forum/in-1971-researchers-hoping-to-predict-earthquakes-in-the-short-term-by-222825.html" xr:uid="{E549FC48-DBB8-44C4-BFF9-C2CDFEF9BD87}"/>
    <hyperlink ref="D140" r:id="rId138" display="https://gmatclub.com/forum/in-1971-researchers-hoping-to-predict-earthquakes-in-the-short-term-by-222825.html" xr:uid="{3376BD2C-A07A-4F88-AFA9-D6C84D543DC6}"/>
    <hyperlink ref="D141" r:id="rId139" display="https://gmatclub.com/forum/in-1971-researchers-hoping-to-predict-earthquakes-in-the-short-term-by-222825.html" xr:uid="{0A47CCD2-980F-47C9-B1F8-6D319C843D60}"/>
    <hyperlink ref="D142" r:id="rId140" display="https://gmatclub.com/forum/in-1971-researchers-hoping-to-predict-earthquakes-in-the-short-term-by-222825.html" xr:uid="{581BBB41-D767-480D-9D85-E21CE63EFABE}"/>
    <hyperlink ref="D143" r:id="rId141" display="https://gmatclub.com/forum/a-key-decision-required-of-advertising-managers-206881.html" xr:uid="{E45A901B-8DE2-4360-AB24-B4EAEE5E0821}"/>
    <hyperlink ref="D144" r:id="rId142" display="https://gmatclub.com/forum/a-key-decision-required-of-advertising-managers-206881.html" xr:uid="{3AAE5904-F967-4D95-931B-99E597CAB12B}"/>
    <hyperlink ref="D145" r:id="rId143" display="https://gmatclub.com/forum/a-key-decision-required-of-advertising-managers-206881.html" xr:uid="{B51CE621-B9B0-4949-A719-62BA9D434316}"/>
    <hyperlink ref="D146" r:id="rId144" display="https://gmatclub.com/forum/a-key-decision-required-of-advertising-managers-206881.html" xr:uid="{70D660C6-F268-4D53-B3A6-0AE556A5E6DC}"/>
    <hyperlink ref="D147" r:id="rId145" display="https://gmatclub.com/forum/a-key-decision-required-of-advertising-managers-206881.html" xr:uid="{90A4C834-BD16-4982-96BB-0ED7D0C7F9BF}"/>
    <hyperlink ref="D148" r:id="rId146" display="https://gmatclub.com/forum/a-key-decision-required-of-advertising-managers-206881.html" xr:uid="{78899183-DBC6-4E6D-852D-C4A8493F6DF5}"/>
    <hyperlink ref="D149" r:id="rId147" display="https://gmatclub.com/forum/a-key-decision-required-of-advertising-managers-206881.html" xr:uid="{8AE0F210-694F-4939-9D02-F7915A80D47A}"/>
    <hyperlink ref="D150" r:id="rId148" display="https://gmatclub.com/forum/suppose-we-were-in-a-spaceship-in-free-fall-where-objects-are-weightl-204210.html" xr:uid="{F10D48D0-45FD-4F70-BBA9-BE493B578A43}"/>
    <hyperlink ref="D151" r:id="rId149" display="https://gmatclub.com/forum/suppose-we-were-in-a-spaceship-in-free-fall-where-objects-are-weightl-204210.html" xr:uid="{D41612BE-422E-4A9F-BF73-AEC779CAE453}"/>
    <hyperlink ref="D152" r:id="rId150" display="https://gmatclub.com/forum/suppose-we-were-in-a-spaceship-in-free-fall-where-objects-are-weightl-204210.html" xr:uid="{B9E8BADE-5373-4273-986F-D13DAFC336C5}"/>
    <hyperlink ref="D153" r:id="rId151" display="https://gmatclub.com/forum/suppose-we-were-in-a-spaceship-in-free-fall-where-objects-are-weightl-204210.html" xr:uid="{99E188B5-C616-4AF5-BCE1-F3725FACE537}"/>
    <hyperlink ref="D154" r:id="rId152" display="https://gmatclub.com/forum/the-dry-mountain-ranges-of-the-western-united-states-contain-rocks-248026.html" xr:uid="{38F8F71C-C4D0-4226-9B95-A56B0BD61467}"/>
    <hyperlink ref="D155" r:id="rId153" display="https://gmatclub.com/forum/the-dry-mountain-ranges-of-the-western-united-states-contain-rocks-248026.html" xr:uid="{C1C4FA8E-531B-437C-8C33-C6A67B836114}"/>
    <hyperlink ref="D156" r:id="rId154" display="https://gmatclub.com/forum/the-dry-mountain-ranges-of-the-western-united-states-contain-rocks-248026.html" xr:uid="{7B1FE8C9-0015-460A-9A6E-900FC08A6FB0}"/>
    <hyperlink ref="D157" r:id="rId155" display="https://gmatclub.com/forum/seventeenth-century-philosopher-john-locke-stated-that-as-much-as-272482.html" xr:uid="{6C94DAF8-4AED-42A3-9B7A-07A1B48DDC67}"/>
    <hyperlink ref="D158" r:id="rId156" display="https://gmatclub.com/forum/seventeenth-century-philosopher-john-locke-stated-that-as-much-as-272482.html" xr:uid="{9D02BCE9-E026-44D1-9E2C-8DCFDB49442B}"/>
    <hyperlink ref="D159" r:id="rId157" display="https://gmatclub.com/forum/seventeenth-century-philosopher-john-locke-stated-that-as-much-as-272482.html" xr:uid="{1A65C426-AC95-4ECE-BB3A-4DCC72D040BC}"/>
    <hyperlink ref="D160" r:id="rId158" display="https://gmatclub.com/forum/seventeenth-century-philosopher-john-locke-stated-that-as-much-as-272482.html" xr:uid="{D07ED643-91D7-4EA0-BBE7-CBFA389174AC}"/>
    <hyperlink ref="D161" r:id="rId159" display="https://gmatclub.com/forum/seventeenth-century-philosopher-john-locke-stated-that-as-much-as-272482.html" xr:uid="{B6615FDC-5AB4-4EF8-911B-9CC04591885C}"/>
    <hyperlink ref="D162" r:id="rId160" display="https://gmatclub.com/forum/seventeenth-century-philosopher-john-locke-stated-that-as-much-as-272482.html" xr:uid="{E88DE836-E84C-4B33-ABA1-CB34E5191077}"/>
    <hyperlink ref="D163" r:id="rId161" display="https://gmatclub.com/forum/in-1994-a-team-of-scientists-led-by-160819.html" xr:uid="{1319344C-44B3-4E0E-9172-8CF090ECBF2A}"/>
    <hyperlink ref="D164" r:id="rId162" display="https://gmatclub.com/forum/in-1994-a-team-of-scientists-led-by-160819.html" xr:uid="{EE75E4E8-2DBB-4865-9CF0-E819C1EA7F5A}"/>
    <hyperlink ref="D165" r:id="rId163" display="https://gmatclub.com/forum/in-1994-a-team-of-scientists-led-by-160819.html" xr:uid="{C3319F01-496B-440B-8E49-E641AF444DDF}"/>
    <hyperlink ref="D166" r:id="rId164" display="https://gmatclub.com/forum/in-1994-a-team-of-scientists-led-by-160819.html" xr:uid="{EF127FA2-4710-4939-87B7-9F23998E8301}"/>
    <hyperlink ref="D167" r:id="rId165" display="https://gmatclub.com/forum/in-1994-a-team-of-scientists-led-by-160819.html" xr:uid="{8FF991DE-0A10-42C6-BC5A-A348317EB88B}"/>
    <hyperlink ref="D168" r:id="rId166" display="https://gmatclub.com/forum/in-1994-a-team-of-scientists-led-by-160819.html" xr:uid="{59FCD03C-56A9-4036-B5E2-79B7ABB6D07B}"/>
    <hyperlink ref="D169" r:id="rId167" display="https://gmatclub.com/forum/exactly-when-in-the-early-modern-era-native-americans-began-exchanging-242703.html" xr:uid="{B002F18C-2D76-409F-B667-479BD432C615}"/>
    <hyperlink ref="D170" r:id="rId168" display="https://gmatclub.com/forum/exactly-when-in-the-early-modern-era-native-americans-began-exchanging-242703.html" xr:uid="{7BC0730B-4BAD-4450-BBEE-F35CCEAEBDEA}"/>
    <hyperlink ref="D171" r:id="rId169" display="https://gmatclub.com/forum/exactly-when-in-the-early-modern-era-native-americans-began-exchanging-242703.html" xr:uid="{A46BF61A-1A93-45CD-A4E6-212AFAD09F48}"/>
    <hyperlink ref="D172" r:id="rId170" display="https://gmatclub.com/forum/exactly-when-in-the-early-modern-era-native-americans-began-exchanging-242703.html" xr:uid="{31199535-86FA-44D9-B98E-61818BE54CFA}"/>
    <hyperlink ref="D173" r:id="rId171" display="https://gmatclub.com/forum/exactly-when-in-the-early-modern-era-native-americans-began-exchanging-242703.html" xr:uid="{BD0EBC3B-E84D-4F58-BE02-B6031AAADF83}"/>
    <hyperlink ref="D174" r:id="rId172" display="https://gmatclub.com/forum/exactly-when-in-the-early-modern-era-native-americans-began-exchanging-242703.html" xr:uid="{43835018-D2E5-451C-8880-78E7E74F0A0C}"/>
    <hyperlink ref="D175" r:id="rId173" display="https://gmatclub.com/forum/exactly-when-in-the-early-modern-era-native-americans-began-exchanging-242703.html" xr:uid="{EE379307-7BF7-4698-B387-2A140E8E93B1}"/>
    <hyperlink ref="D176" r:id="rId174" display="https://gmatclub.com/forum/exactly-when-in-the-early-modern-era-native-americans-began-exchanging-242703.html" xr:uid="{07E87851-CABD-498B-BB7B-1ADC1D3922C5}"/>
    <hyperlink ref="D177" r:id="rId175" display="https://gmatclub.com/forum/exactly-when-in-the-early-modern-era-native-americans-began-exchanging-242703.html" xr:uid="{CE1F0951-1B29-4EEB-AED7-050918DA9F70}"/>
    <hyperlink ref="D178" r:id="rId176" display="https://gmatclub.com/forum/determining-whether-a-given-population-of-animals-constitutes-a-distin-242694.html" xr:uid="{F1472670-A01E-4A20-8CF2-22DAB8A9BD8F}"/>
    <hyperlink ref="D179" r:id="rId177" display="https://gmatclub.com/forum/determining-whether-a-given-population-of-animals-constitutes-a-distin-242694.html" xr:uid="{0BEDAC7F-124E-42F9-BF34-F0BDF12ED140}"/>
    <hyperlink ref="D180" r:id="rId178" display="https://gmatclub.com/forum/determining-whether-a-given-population-of-animals-constitutes-a-distin-242694.html" xr:uid="{CE4C3CBD-E646-4CB8-B78E-7444898D90CC}"/>
    <hyperlink ref="D181" r:id="rId179" display="https://gmatclub.com/forum/determining-whether-a-given-population-of-animals-constitutes-a-distin-242694.html" xr:uid="{EB6AC58C-C765-423C-855D-D2F7B93D19C9}"/>
    <hyperlink ref="D182" r:id="rId180" display="https://gmatclub.com/forum/researchers-studying-how-genes-control-animal-behavior-have-131233.html" xr:uid="{9D49BC3F-0C21-4718-8171-3F3C37460A1D}"/>
    <hyperlink ref="D183" r:id="rId181" display="https://gmatclub.com/forum/researchers-studying-how-genes-control-animal-behavior-have-131233.html" xr:uid="{24843D62-759E-4C26-ADB6-1769803767CD}"/>
    <hyperlink ref="D184" r:id="rId182" display="https://gmatclub.com/forum/researchers-studying-how-genes-control-animal-behavior-have-131233.html" xr:uid="{C5F66BD2-AC87-4189-B608-BC1D536BE43C}"/>
    <hyperlink ref="D185" r:id="rId183" display="https://gmatclub.com/forum/in-a-1918-editorial-w-e-b-du-bois-advised-african-american-53761.html" xr:uid="{83BCB377-BC64-4D14-A9BA-61ABCD3B8CC5}"/>
    <hyperlink ref="D186" r:id="rId184" display="https://gmatclub.com/forum/in-a-1918-editorial-w-e-b-du-bois-advised-african-american-53761.html" xr:uid="{50E5F950-5178-45B7-8051-61DD0C67D96C}"/>
    <hyperlink ref="D187" r:id="rId185" display="https://gmatclub.com/forum/in-a-1918-editorial-w-e-b-du-bois-advised-african-american-53761.html" xr:uid="{58E92834-95D4-4B01-AC2E-AA0EE3C9FB40}"/>
    <hyperlink ref="D188" r:id="rId186" display="https://gmatclub.com/forum/in-a-1918-editorial-w-e-b-du-bois-advised-african-american-53761.html" xr:uid="{E1CAFFC4-146A-438D-93A4-F1DA7C204674}"/>
    <hyperlink ref="D189" r:id="rId187" display="https://gmatclub.com/forum/in-a-1918-editorial-w-e-b-du-bois-advised-african-american-53761.html" xr:uid="{D879912D-007C-4F41-9E36-C70602F740A0}"/>
    <hyperlink ref="D190" r:id="rId188" display="https://gmatclub.com/forum/historians-who-study-european-women-of-the-renaissance-try-to-measure-268528.html" xr:uid="{8592CE3C-9791-4319-9CEB-49EAF2675B1F}"/>
    <hyperlink ref="D191" r:id="rId189" display="https://gmatclub.com/forum/historians-who-study-european-women-of-the-renaissance-try-to-measure-268528.html" xr:uid="{20B7F4C7-D3D0-428A-83B0-B54D4F37C9CD}"/>
    <hyperlink ref="D192" r:id="rId190" display="https://gmatclub.com/forum/historians-who-study-european-women-of-the-renaissance-try-to-measure-268528.html" xr:uid="{9136E8DA-7D80-4141-B352-EDF839E014A8}"/>
    <hyperlink ref="D193" r:id="rId191" display="https://gmatclub.com/forum/historians-who-study-european-women-of-the-renaissance-try-to-measure-268528.html" xr:uid="{9F118A0C-C294-4120-B4A7-406596AC0C18}"/>
    <hyperlink ref="D194" r:id="rId192" display="https://gmatclub.com/forum/historians-who-study-european-women-of-the-renaissance-try-to-measure-268528.html" xr:uid="{F4020FEC-3F50-4B6A-96B2-E2F00A8A4F68}"/>
    <hyperlink ref="D195" r:id="rId193" display="https://gmatclub.com/forum/in-addition-to-conventional-galaxies-the-universe-contains-83987.html" xr:uid="{9BB1D695-8C84-4F28-9DEB-C0ED88BB6E54}"/>
    <hyperlink ref="D196" r:id="rId194" display="https://gmatclub.com/forum/in-addition-to-conventional-galaxies-the-universe-contains-83987.html" xr:uid="{A778AC73-AC1C-42D6-B8A2-4FCAEBCE03DA}"/>
    <hyperlink ref="D197" r:id="rId195" display="https://gmatclub.com/forum/in-addition-to-conventional-galaxies-the-universe-contains-83987.html" xr:uid="{A1D1778D-DF12-446E-831F-ED6A38B3D37D}"/>
    <hyperlink ref="D198" r:id="rId196" display="https://gmatclub.com/forum/in-addition-to-conventional-galaxies-the-universe-contains-83987.html" xr:uid="{4CCDFA11-7243-4225-8DB3-67A77F0471BE}"/>
    <hyperlink ref="D199" r:id="rId197" display="https://gmatclub.com/forum/in-addition-to-conventional-galaxies-the-universe-contains-83987.html" xr:uid="{08B94BBB-1667-495C-832A-C5E5DFE76766}"/>
    <hyperlink ref="D200" r:id="rId198" display="https://gmatclub.com/forum/in-addition-to-conventional-galaxies-the-universe-contains-83987.html" xr:uid="{53EEEBB8-5AB5-44BD-9E93-D4541409CC33}"/>
    <hyperlink ref="D201" r:id="rId199" display="https://gmatclub.com/forum/in-addition-to-conventional-galaxies-the-universe-contains-83987.html" xr:uid="{66871610-4CFE-4E4F-9B67-448988C403BD}"/>
    <hyperlink ref="D202" r:id="rId200" display="https://gmatclub.com/forum/antonia-castaneda-has-utilized-scholarship-from-women-s-studies-and-me-242693.html" xr:uid="{FDD260B3-41A5-4519-9502-54CFA70D0618}"/>
    <hyperlink ref="D203" r:id="rId201" display="https://gmatclub.com/forum/antonia-castaneda-has-utilized-scholarship-from-women-s-studies-and-me-242693.html" xr:uid="{49974A7F-E2DB-43D3-90E2-881AC1F3A9B8}"/>
    <hyperlink ref="D204" r:id="rId202" display="https://gmatclub.com/forum/antonia-castaneda-has-utilized-scholarship-from-women-s-studies-and-me-242693.html" xr:uid="{FB67C03C-9E85-4448-8920-8EEC8E50089E}"/>
    <hyperlink ref="D206" r:id="rId203" display="https://gmatclub.com/forum/this-passage-is-excerpted-from-material-published-in-1997-sc-242687.html" xr:uid="{76CEF722-1857-461B-8784-30FA0B74D1ED}"/>
    <hyperlink ref="D207" r:id="rId204" display="https://gmatclub.com/forum/this-passage-is-excerpted-from-material-published-in-1997-sc-242687.html" xr:uid="{369A6D12-F39D-49B2-BE3B-613377D92D1C}"/>
    <hyperlink ref="D208" r:id="rId205" display="https://gmatclub.com/forum/this-passage-is-excerpted-from-material-published-in-1997-sc-242687.html" xr:uid="{A5978B5B-A8BA-4B67-A68A-5111B1758E6C}"/>
    <hyperlink ref="D209" r:id="rId206" display="https://gmatclub.com/forum/og-16-most-attempts-by-physicists-to-send-particles-faster-207278.html" xr:uid="{12692A09-C2B9-40D6-8A03-0CEA39DF3591}"/>
    <hyperlink ref="D210" r:id="rId207" display="https://gmatclub.com/forum/og-16-most-attempts-by-physicists-to-send-particles-faster-207278.html" xr:uid="{BF7882D2-0A42-4EFA-BDC4-E23CA95535DE}"/>
    <hyperlink ref="D211" r:id="rId208" display="https://gmatclub.com/forum/og-16-most-attempts-by-physicists-to-send-particles-faster-207278.html" xr:uid="{2B04D354-C70E-4CB3-973E-45CB37FC4CBC}"/>
    <hyperlink ref="D212" r:id="rId209" display="https://gmatclub.com/forum/biologists-have-advanced-two-theories-to-explain-137038.html" xr:uid="{51530545-B209-439D-B8E1-2A120D8D6A55}"/>
    <hyperlink ref="D213" r:id="rId210" display="https://gmatclub.com/forum/biologists-have-advanced-two-theories-to-explain-137038.html" xr:uid="{A2B19BE7-915A-4057-8800-3B81ED41CEF8}"/>
    <hyperlink ref="D214" r:id="rId211" display="https://gmatclub.com/forum/biologists-have-advanced-two-theories-to-explain-137038.html" xr:uid="{375E3A81-1E9A-4B9C-AD69-1D7AF994C0EE}"/>
    <hyperlink ref="D215" r:id="rId212" display="https://gmatclub.com/forum/biologists-have-advanced-two-theories-to-explain-137038.html" xr:uid="{52D83A84-F038-408B-ABF5-03B7C05C7768}"/>
    <hyperlink ref="D216" r:id="rId213" display="https://gmatclub.com/forum/milankovitch-proposed-in-the-early-twentieth-century-that-153493.html" xr:uid="{ED9CCEFF-822A-4485-B545-E5FFB2084E50}"/>
    <hyperlink ref="D217" r:id="rId214" display="https://gmatclub.com/forum/milankovitch-proposed-in-the-early-twentieth-century-that-153493.html" xr:uid="{D171B472-77BF-441F-BE91-DC2E438C7C69}"/>
    <hyperlink ref="D218" r:id="rId215" display="https://gmatclub.com/forum/milankovitch-proposed-in-the-early-twentieth-century-that-153493.html" xr:uid="{E2722D8D-2435-40FC-882B-F1C3FB72F6D5}"/>
    <hyperlink ref="D219" r:id="rId216" display="https://gmatclub.com/forum/milankovitch-proposed-in-the-early-twentieth-century-that-153493.html" xr:uid="{C916E523-FDE9-4EEA-8CEF-F8162B2D9D02}"/>
    <hyperlink ref="D220" r:id="rId217" display="https://gmatclub.com/forum/milankovitch-proposed-in-the-early-twentieth-century-that-153493.html" xr:uid="{A63DDB90-11D9-4E70-BFF8-E49F83B36090}"/>
    <hyperlink ref="D221" r:id="rId218" display="https://gmatclub.com/forum/milankovitch-proposed-in-the-early-twentieth-century-that-153493.html" xr:uid="{4785B43F-5FC1-4DE7-BEF5-68DE7B31C16A}"/>
    <hyperlink ref="D222" r:id="rId219" display="https://gmatclub.com/forum/milankovitch-proposed-in-the-early-twentieth-century-that-153493.html" xr:uid="{46D5EEE5-B7A0-4B3C-A7B1-A0E5F0B315E1}"/>
    <hyperlink ref="D223" r:id="rId220" display="https://gmatclub.com/forum/milankovitch-proposed-in-the-early-twentieth-century-that-153493.html" xr:uid="{E559DE06-B595-4CC2-94D8-919DCF119BB5}"/>
    <hyperlink ref="D224" r:id="rId221" display="https://gmatclub.com/forum/milankovitch-proposed-in-the-early-twentieth-century-that-153493.html" xr:uid="{3434319E-401C-4349-ACF5-C5C678B37CD7}"/>
    <hyperlink ref="D225" r:id="rId222" display="https://gmatclub.com/forum/og-2016-jacob-burckhardt-s-view-that-renaissance-european-women-218792.html" xr:uid="{53A3A86A-64A9-4755-B875-43D5E9AA33C4}"/>
    <hyperlink ref="D226" r:id="rId223" display="https://gmatclub.com/forum/og-2016-jacob-burckhardt-s-view-that-renaissance-european-women-218792.html" xr:uid="{B8DA6C8A-4355-4000-A05B-93DAE0C6F684}"/>
    <hyperlink ref="D227" r:id="rId224" display="https://gmatclub.com/forum/og-2016-jacob-burckhardt-s-view-that-renaissance-european-women-218792.html" xr:uid="{BC15228F-B7B3-4F34-9820-339660405368}"/>
    <hyperlink ref="D228" r:id="rId225" display="https://gmatclub.com/forum/og-2016-jacob-burckhardt-s-view-that-renaissance-european-women-218792.html" xr:uid="{9959D68F-775E-40A0-A6AA-57E3D52D325F}"/>
    <hyperlink ref="D229" r:id="rId226" display="https://gmatclub.com/forum/og-2016-jacob-burckhardt-s-view-that-renaissance-european-women-218792.html" xr:uid="{6D585B32-2545-416B-BA6F-321D0DDEB9E2}"/>
    <hyperlink ref="D230" r:id="rId227" display="https://gmatclub.com/forum/og-2016-jacob-burckhardt-s-view-that-renaissance-european-women-218792.html" xr:uid="{D33D4E81-9450-4CF5-9749-50922666F5EF}"/>
    <hyperlink ref="D231" r:id="rId228" display="https://gmatclub.com/forum/og-2016-jacob-burckhardt-s-view-that-renaissance-european-women-218792.html" xr:uid="{BFB154F9-299F-4907-A847-7D8DFECB98F8}"/>
    <hyperlink ref="D232" r:id="rId229" display="https://gmatclub.com/forum/some-observers-have-attributed-the-dramatic-growth-in-tempor-87312.html" xr:uid="{8969D9C6-7FB5-44FA-A1DB-32D165CA11DC}"/>
    <hyperlink ref="D233" r:id="rId230" display="https://gmatclub.com/forum/some-observers-have-attributed-the-dramatic-growth-in-tempor-87312.html" xr:uid="{AD5BE42C-970F-4ADB-9C97-B4749CFD479A}"/>
    <hyperlink ref="D234" r:id="rId231" display="https://gmatclub.com/forum/some-observers-have-attributed-the-dramatic-growth-in-tempor-87312.html" xr:uid="{3C8E62A5-80A9-4424-938C-50767C8A9756}"/>
    <hyperlink ref="D235" r:id="rId232" display="https://gmatclub.com/forum/some-observers-have-attributed-the-dramatic-growth-in-tempor-87312.html" xr:uid="{0E3DFE8D-EB3B-4135-ACF0-7A73D795239C}"/>
    <hyperlink ref="D236" r:id="rId233" display="https://gmatclub.com/forum/some-observers-have-attributed-the-dramatic-growth-in-tempor-87312.html" xr:uid="{BA32C06B-EF4C-4993-8EF5-85E315EE0C85}"/>
    <hyperlink ref="D237" r:id="rId234" display="https://gmatclub.com/forum/some-observers-have-attributed-the-dramatic-growth-in-tempor-87312.html" xr:uid="{58C29046-915F-4C0E-89FE-57C26B697B61}"/>
    <hyperlink ref="D238" r:id="rId235" display="https://gmatclub.com/forum/some-observers-have-attributed-the-dramatic-growth-in-tempor-87312.html" xr:uid="{EA8EBA84-4344-4C63-8E5A-92CAB686A9C5}"/>
    <hyperlink ref="D239" r:id="rId236" display="https://gmatclub.com/forum/og2016-a-small-number-of-the-forest-species-of-lepidoptera-207276.html" xr:uid="{112ED66B-31C4-4AEC-8FB2-4EB5E262A4F5}"/>
    <hyperlink ref="D240" r:id="rId237" display="https://gmatclub.com/forum/og2016-a-small-number-of-the-forest-species-of-lepidoptera-207276.html" xr:uid="{42482D77-A2B1-458E-9F2C-835CBE3DE889}"/>
    <hyperlink ref="D241" r:id="rId238" display="https://gmatclub.com/forum/og2016-a-small-number-of-the-forest-species-of-lepidoptera-207276.html" xr:uid="{C49B9426-136F-4C0A-A504-7AE977FA7DB0}"/>
    <hyperlink ref="D242" r:id="rId239" display="https://gmatclub.com/forum/og2016-a-small-number-of-the-forest-species-of-lepidoptera-207276.html" xr:uid="{DDB0E6C8-AF0F-4D95-9D74-D51F3201B60D}"/>
    <hyperlink ref="D243" r:id="rId240" display="https://gmatclub.com/forum/og2016-a-small-number-of-the-forest-species-of-lepidoptera-207276.html" xr:uid="{82CE1B38-27E0-4D07-8083-E3207A654156}"/>
    <hyperlink ref="D244" r:id="rId241" display="https://gmatclub.com/forum/og2016-a-small-number-of-the-forest-species-of-lepidoptera-207276.html" xr:uid="{86B7D098-A566-4F6C-A11F-614D027576A9}"/>
    <hyperlink ref="D245" r:id="rId242" display="https://gmatclub.com/forum/the-gross-domestic-product-gdp-which-measures-the-dollar-160816.html" xr:uid="{DFE523E2-CA49-4409-A746-561390F66564}"/>
    <hyperlink ref="D246" r:id="rId243" display="https://gmatclub.com/forum/the-gross-domestic-product-gdp-which-measures-the-dollar-160816.html" xr:uid="{5F8D9C1D-2059-48DC-9CB6-A5522160C89D}"/>
    <hyperlink ref="D247" r:id="rId244" display="https://gmatclub.com/forum/the-gross-domestic-product-gdp-which-measures-the-dollar-160816.html" xr:uid="{BB5C93D5-D0EE-41B8-BF96-03A85252115B}"/>
    <hyperlink ref="D248" r:id="rId245" display="https://gmatclub.com/forum/the-gross-domestic-product-gdp-which-measures-the-dollar-160816.html" xr:uid="{095616D2-8840-43CF-B52A-DB36A7C0BAAF}"/>
    <hyperlink ref="D249" r:id="rId246" display="https://gmatclub.com/forum/the-gross-domestic-product-gdp-which-measures-the-dollar-160816.html" xr:uid="{47D5654D-86B3-475D-9BCE-8B6055848077}"/>
    <hyperlink ref="D250" r:id="rId247" display="https://gmatclub.com/forum/the-gross-domestic-product-gdp-which-measures-the-dollar-160816.html" xr:uid="{C5785496-C2E6-40DB-8F8E-33FE5FE8FA77}"/>
    <hyperlink ref="D251" r:id="rId248" display="https://gmatclub.com/forum/coral-reefs-are-one-of-the-most-fragile-160818.html" xr:uid="{A195885C-7B2F-4DE4-AA90-6C08CC4D283F}"/>
    <hyperlink ref="D252" r:id="rId249" display="https://gmatclub.com/forum/coral-reefs-are-one-of-the-most-fragile-160818.html" xr:uid="{C6DD5C92-F038-4933-99F6-1F639B85C8FC}"/>
    <hyperlink ref="D253" r:id="rId250" display="https://gmatclub.com/forum/coral-reefs-are-one-of-the-most-fragile-160818.html" xr:uid="{D20090CD-E349-440A-86D5-8030B53316F8}"/>
    <hyperlink ref="D254" r:id="rId251" display="https://gmatclub.com/forum/coral-reefs-are-one-of-the-most-fragile-160818.html" xr:uid="{1B314053-1558-48E5-A1F2-57DD536A0E91}"/>
    <hyperlink ref="D255" r:id="rId252" display="https://gmatclub.com/forum/coral-reefs-are-one-of-the-most-fragile-160818.html" xr:uid="{5067A971-3583-4DF1-9221-10355C5A8B01}"/>
    <hyperlink ref="D256" r:id="rId253" display="https://gmatclub.com/forum/homeostasis-an-animal-s-maintenance-of-certain-internal-12338.html" xr:uid="{C4BB8B0A-0C6C-4698-8C50-D74F7507B62E}"/>
    <hyperlink ref="D257" r:id="rId254" display="https://gmatclub.com/forum/homeostasis-an-animal-s-maintenance-of-certain-internal-12338.html" xr:uid="{020DD8FB-BCBD-48B8-A654-3F9D6C32457B}"/>
    <hyperlink ref="D258" r:id="rId255" display="https://gmatclub.com/forum/homeostasis-an-animal-s-maintenance-of-certain-internal-12338.html" xr:uid="{ADB19D7A-3B9F-4B50-BA10-2AD8D638116C}"/>
    <hyperlink ref="D259" r:id="rId256" display="https://gmatclub.com/forum/in-1994-a-team-of-scientists-led-by-david-mckay-began-17963.html" xr:uid="{B8D9E5C5-4BDC-4E27-8AC2-6B920EB0AD8F}"/>
    <hyperlink ref="D260" r:id="rId257" display="https://gmatclub.com/forum/in-1994-a-team-of-scientists-led-by-david-mckay-began-17963.html" xr:uid="{720D4CA4-3A81-4E0C-9BB7-FF1697F6EDFF}"/>
    <hyperlink ref="D261" r:id="rId258" display="https://gmatclub.com/forum/in-1994-a-team-of-scientists-led-by-david-mckay-began-17963.html" xr:uid="{00000380-C91B-4BF3-86D4-8AB2CFD79D3D}"/>
    <hyperlink ref="D262" r:id="rId259" display="https://gmatclub.com/forum/in-1994-a-team-of-scientists-led-by-david-mckay-began-17963.html" xr:uid="{35BF0429-6CDB-492D-9627-3AB5D3442F51}"/>
    <hyperlink ref="D263" r:id="rId260" display="https://gmatclub.com/forum/in-1994-a-team-of-scientists-led-by-david-mckay-began-17963.html" xr:uid="{A00D45AA-6EB3-40F9-8BCB-F8B3DF534482}"/>
    <hyperlink ref="D264" r:id="rId261" display="https://gmatclub.com/forum/in-1994-a-team-of-scientists-led-by-david-mckay-began-17963.html" xr:uid="{963904FC-A75F-440C-AEC6-9038420FF1B3}"/>
    <hyperlink ref="D265" r:id="rId262" display="https://gmatclub.com/forum/in-current-historiography-the-picture-of-a-consistent-204211.html" xr:uid="{C248B5C2-5214-43A1-B752-2D0836D5AB08}"/>
    <hyperlink ref="D266" r:id="rId263" display="https://gmatclub.com/forum/in-current-historiography-the-picture-of-a-consistent-204211.html" xr:uid="{B70FBF1C-192E-470D-9539-E4474FA54A61}"/>
    <hyperlink ref="D267" r:id="rId264" display="https://gmatclub.com/forum/in-current-historiography-the-picture-of-a-consistent-204211.html" xr:uid="{2F898224-FA8C-4386-AAD5-B9F0604846A2}"/>
    <hyperlink ref="D268" r:id="rId265" display="https://gmatclub.com/forum/in-current-historiography-the-picture-of-a-consistent-204211.html" xr:uid="{39EFF4EF-10D4-4364-9580-9B4F97AC9A52}"/>
    <hyperlink ref="D269" r:id="rId266" display="https://gmatclub.com/forum/the-new-school-of-political-history-that-emerged-in-the-136731.html" xr:uid="{35872B64-351F-4F10-ACD0-FFBBBA9E061D}"/>
    <hyperlink ref="D270" r:id="rId267" display="https://gmatclub.com/forum/the-new-school-of-political-history-that-emerged-in-the-136731.html" xr:uid="{5AD2539B-E595-4B03-A0D4-16E3E1DFAE14}"/>
    <hyperlink ref="D271" r:id="rId268" display="https://gmatclub.com/forum/the-new-school-of-political-history-that-emerged-in-the-136731.html" xr:uid="{5CD9B55F-807F-43D2-B695-68CFC63F9E08}"/>
    <hyperlink ref="D272" r:id="rId269" display="https://gmatclub.com/forum/the-new-school-of-political-history-that-emerged-in-the-136731.html" xr:uid="{8924AC35-8300-49FC-8171-03F8EAAB49E6}"/>
    <hyperlink ref="D273" r:id="rId270" display="https://gmatclub.com/forum/the-new-school-of-political-history-that-emerged-in-the-136731.html" xr:uid="{310ED49F-D0B5-4984-829E-0CCCCC12D2B1}"/>
    <hyperlink ref="D274" r:id="rId271" display="https://gmatclub.com/forum/the-new-school-of-political-history-that-emerged-in-the-136731.html" xr:uid="{99F0316E-0E01-4840-AF47-AAF6ECF69ABA}"/>
    <hyperlink ref="D275" r:id="rId272" display="https://gmatclub.com/forum/seeking-a-competitive-advantage-some-professional-service-59824.html" xr:uid="{D0A69741-4EA6-44A4-9915-6FAD515AF67D}"/>
    <hyperlink ref="D276" r:id="rId273" display="https://gmatclub.com/forum/seeking-a-competitive-advantage-some-professional-service-59824.html" xr:uid="{2EB4FE03-1A3E-48F6-9FAF-90F9DAFFB7F3}"/>
    <hyperlink ref="D277" r:id="rId274" display="https://gmatclub.com/forum/seeking-a-competitive-advantage-some-professional-service-59824.html" xr:uid="{5B1639F2-3A65-4397-A475-2B3523DEAA39}"/>
    <hyperlink ref="D278" r:id="rId275" display="https://gmatclub.com/forum/seeking-a-competitive-advantage-some-professional-service-59824.html" xr:uid="{A969335B-AAB2-402D-8B00-0F5ED8078EC9}"/>
    <hyperlink ref="D279" r:id="rId276" display="https://gmatclub.com/forum/seeking-a-competitive-advantage-some-professional-service-59824.html" xr:uid="{EBA5131D-8613-4884-BD6C-7469C87FEE09}"/>
    <hyperlink ref="D280" r:id="rId277" display="https://gmatclub.com/forum/seeking-a-competitive-advantage-some-professional-service-59824.html" xr:uid="{CEE74E71-22FF-4837-B5E5-6AA539F9B28A}"/>
    <hyperlink ref="D281" r:id="rId278" display="https://gmatclub.com/forum/findings-from-several-studies-on-corporate-mergers-161474.html" xr:uid="{E695F8A7-2327-4BAA-8844-8847153856A0}"/>
    <hyperlink ref="D282" r:id="rId279" display="https://gmatclub.com/forum/findings-from-several-studies-on-corporate-mergers-161474.html" xr:uid="{079E3B8F-9E33-4BB4-9F7B-E6073B99087E}"/>
    <hyperlink ref="D283" r:id="rId280" display="https://gmatclub.com/forum/findings-from-several-studies-on-corporate-mergers-161474.html" xr:uid="{31850EC1-A329-4253-8326-8F64338AAC73}"/>
    <hyperlink ref="D284" r:id="rId281" display="https://gmatclub.com/forum/findings-from-several-studies-on-corporate-mergers-161474.html" xr:uid="{AB240BC0-9E73-479D-8232-C6EF2CA195C5}"/>
    <hyperlink ref="D285" r:id="rId282" display="https://gmatclub.com/forum/findings-from-several-studies-on-corporate-mergers-161474.html" xr:uid="{B7C1A369-C976-46F9-B62E-4F1182E7E75D}"/>
    <hyperlink ref="D286" r:id="rId283" display="https://gmatclub.com/forum/findings-from-several-studies-on-corporate-mergers-161474.html" xr:uid="{A3D29453-12CB-4B5C-9F31-C477BC303544}"/>
    <hyperlink ref="D287" r:id="rId284" display="https://gmatclub.com/forum/findings-from-several-studies-on-corporate-mergers-161474.html" xr:uid="{571C53D3-6BD6-4F4F-8FFF-8F881CF43CC4}"/>
    <hyperlink ref="D288" r:id="rId285" display="https://gmatclub.com/forum/micro-wear-patterns-found-on-the-teeth-of-long-extinct-specimens-219602.html" xr:uid="{B30419F1-2FAD-4C70-B02B-296FFCD27B0B}"/>
    <hyperlink ref="D289" r:id="rId286" display="https://gmatclub.com/forum/micro-wear-patterns-found-on-the-teeth-of-long-extinct-specimens-219602.html" xr:uid="{C3D490EF-A6AE-4901-947B-167215B78DC9}"/>
    <hyperlink ref="D290" r:id="rId287" display="https://gmatclub.com/forum/micro-wear-patterns-found-on-the-teeth-of-long-extinct-specimens-219602.html" xr:uid="{47E2D100-D6E4-4E24-810C-1C8DAA645321}"/>
    <hyperlink ref="D291" r:id="rId288" display="https://gmatclub.com/forum/micro-wear-patterns-found-on-the-teeth-of-long-extinct-specimens-219602.html" xr:uid="{A9A3EEDD-4BD8-47F3-BA0D-1AE7799493E5}"/>
    <hyperlink ref="D292" r:id="rId289" display="https://gmatclub.com/forum/micro-wear-patterns-found-on-the-teeth-of-long-extinct-specimens-219602.html" xr:uid="{B2D5EDC9-550A-4515-8CFE-77D76A1DD6E0}"/>
    <hyperlink ref="D293" r:id="rId290" display="https://gmatclub.com/forum/micro-wear-patterns-found-on-the-teeth-of-long-extinct-specimens-219602.html" xr:uid="{438B9CC5-E2F6-4C45-9E3B-CFCD3A7731E8}"/>
    <hyperlink ref="D294" r:id="rId291" display="https://gmatclub.com/forum/micro-wear-patterns-found-on-the-teeth-of-long-extinct-specimens-219602.html" xr:uid="{E1BF76F5-8DF4-4552-B3C8-0A9A9613DB70}"/>
    <hyperlink ref="D295" r:id="rId292" display="https://gmatclub.com/forum/it-was-once-believed-that-the-brain-was-independent-of-meta-158490.html" xr:uid="{E8B1CFA8-AA52-4B4A-AB19-7BD5E7D7AB44}"/>
    <hyperlink ref="D296" r:id="rId293" display="https://gmatclub.com/forum/it-was-once-believed-that-the-brain-was-independent-of-meta-158490.html" xr:uid="{388E170A-C2DF-462D-99DA-EE396C9DF661}"/>
    <hyperlink ref="D297" r:id="rId294" display="https://gmatclub.com/forum/it-was-once-believed-that-the-brain-was-independent-of-meta-158490.html" xr:uid="{214E85C3-6BD3-42D5-9774-56FEF704D7AA}"/>
    <hyperlink ref="D298" r:id="rId295" display="https://gmatclub.com/forum/it-was-once-believed-that-the-brain-was-independent-of-meta-158490.html" xr:uid="{7248BA6E-3ABC-417A-B346-6156912A4722}"/>
    <hyperlink ref="D299" r:id="rId296" display="https://gmatclub.com/forum/it-was-once-believed-that-the-brain-was-independent-of-meta-158490.html" xr:uid="{0930C10E-BD89-4F26-A8EC-B39EEB817037}"/>
    <hyperlink ref="D300" r:id="rId297" display="https://gmatclub.com/forum/it-was-once-believed-that-the-brain-was-independent-of-meta-158490.html" xr:uid="{4F991ECC-C45A-462F-8563-39792B8B526E}"/>
    <hyperlink ref="D301" r:id="rId298" display="https://gmatclub.com/forum/it-was-once-believed-that-the-brain-was-independent-of-meta-158490.html" xr:uid="{8779E43C-869C-45CE-8CDB-FCD5F4C09928}"/>
    <hyperlink ref="D302" r:id="rId299" display="https://gmatclub.com/forum/it-was-once-believed-that-the-brain-was-independent-of-meta-158490.html" xr:uid="{C0F62B82-F214-408B-9F41-364572D71013}"/>
    <hyperlink ref="D303" r:id="rId300" display="https://gmatclub.com/forum/it-was-once-believed-that-the-brain-was-independent-of-meta-158490.html" xr:uid="{82355E9E-B703-47F8-BF06-45EEF8A2D7BF}"/>
    <hyperlink ref="D304" r:id="rId301" display="https://gmatclub.com/forum/the-new-school-of-political-history-that-emerged-in-the-66885.html" xr:uid="{BE12ABAB-9250-46B0-84E0-34B17E46DCC7}"/>
    <hyperlink ref="D305" r:id="rId302" display="https://gmatclub.com/forum/the-new-school-of-political-history-that-emerged-in-the-66885.html" xr:uid="{CEDA1321-56FB-435E-A307-3D47B3B70B32}"/>
    <hyperlink ref="D306" r:id="rId303" display="https://gmatclub.com/forum/the-new-school-of-political-history-that-emerged-in-the-66885.html" xr:uid="{C4A1617F-0160-4980-9E0A-3BAB556A81C0}"/>
    <hyperlink ref="D307" r:id="rId304" display="https://gmatclub.com/forum/the-new-school-of-political-history-that-emerged-in-the-66885.html" xr:uid="{C9D61120-5B73-44CF-85CA-A2EE806862B0}"/>
    <hyperlink ref="D308" r:id="rId305" display="https://gmatclub.com/forum/the-new-school-of-political-history-that-emerged-in-the-66885.html" xr:uid="{47FD06A9-C254-460C-B8E6-6AE236BFC3C8}"/>
    <hyperlink ref="D309" r:id="rId306" display="https://gmatclub.com/forum/the-new-school-of-political-history-that-emerged-in-the-66885.html" xr:uid="{66DF056E-EE9F-45C9-8B6C-56AC31AF7247}"/>
    <hyperlink ref="D310" r:id="rId307" display="https://gmatclub.com/forum/according-to-a-recent-theory-archean-age-gold-quartz-vein-136458.html" xr:uid="{14EA3E6B-619D-4DB8-8ECA-3595EC3A7217}"/>
    <hyperlink ref="D311" r:id="rId308" display="https://gmatclub.com/forum/according-to-a-recent-theory-archean-age-gold-quartz-vein-136458.html" xr:uid="{C53E56A0-0D8D-4FE5-8E4D-B03122E578C9}"/>
    <hyperlink ref="D312" r:id="rId309" display="https://gmatclub.com/forum/according-to-a-recent-theory-archean-age-gold-quartz-vein-136458.html" xr:uid="{253AA184-6A40-468E-BC7A-F1BE4FFB3B3F}"/>
    <hyperlink ref="D313" r:id="rId310" display="https://gmatclub.com/forum/according-to-a-recent-theory-archean-age-gold-quartz-vein-136458.html" xr:uid="{75B54507-E6C9-499F-844E-1E64A4C74E32}"/>
    <hyperlink ref="D314" r:id="rId311" display="https://gmatclub.com/forum/according-to-a-recent-theory-archean-age-gold-quartz-vein-136458.html" xr:uid="{6766234B-2AC6-4842-B0CE-DE5590D169EB}"/>
    <hyperlink ref="D315" r:id="rId312" display="https://gmatclub.com/forum/according-to-a-recent-theory-archean-age-gold-quartz-vein-136458.html" xr:uid="{7B3A424C-3287-4AA0-8371-29F5078B3292}"/>
    <hyperlink ref="D316" r:id="rId313" display="https://gmatclub.com/forum/according-to-a-recent-theory-archean-age-gold-quartz-vein-136458.html" xr:uid="{84318525-B8E6-4B01-80A1-B4CA5B2BC240}"/>
    <hyperlink ref="D317" r:id="rId314" display="https://gmatclub.com/forum/according-to-a-recent-theory-archean-age-gold-quartz-vein-136458.html" xr:uid="{2A89ED27-5BFE-4360-AFFB-E48C06F14F4E}"/>
    <hyperlink ref="D318" r:id="rId315" display="https://gmatclub.com/forum/io-and-europa-the-inner-two-of-jupiter-s-four-137036.html" xr:uid="{D15EC839-6AFD-485E-8002-A507E37D610D}"/>
    <hyperlink ref="D319" r:id="rId316" display="https://gmatclub.com/forum/io-and-europa-the-inner-two-of-jupiter-s-four-137036.html" xr:uid="{81CADBDE-6D50-4E59-BC81-828461BB4C00}"/>
    <hyperlink ref="D320" r:id="rId317" display="https://gmatclub.com/forum/io-and-europa-the-inner-two-of-jupiter-s-four-137036.html" xr:uid="{199D6CC1-6AC1-4FD0-A76A-F8EEF215EDC3}"/>
    <hyperlink ref="D321" r:id="rId318" display="https://gmatclub.com/forum/according-to-the-passage-136802.html" xr:uid="{F4B41217-5D21-4C92-BE43-24CA91EA641E}"/>
    <hyperlink ref="D322" r:id="rId319" display="https://gmatclub.com/forum/according-to-the-passage-136802.html" xr:uid="{3BDC07BC-E326-4188-BFEC-D6BFA7094FC1}"/>
    <hyperlink ref="D323" r:id="rId320" display="https://gmatclub.com/forum/according-to-the-passage-136802.html" xr:uid="{02301536-85D8-4A80-A356-94B82FE63F8A}"/>
    <hyperlink ref="D324" r:id="rId321" display="https://gmatclub.com/forum/according-to-the-passage-136802.html" xr:uid="{46AB3FB4-CD06-4A6F-A417-44262DBBD9F1}"/>
    <hyperlink ref="D325" r:id="rId322" display="https://gmatclub.com/forum/in-terrestrial-environments-gravity-places-137034.html" xr:uid="{72EFDB7A-CA7E-4C70-B6F5-021F59038E55}"/>
    <hyperlink ref="D326" r:id="rId323" display="https://gmatclub.com/forum/in-terrestrial-environments-gravity-places-137034.html" xr:uid="{EF4DA1E8-044A-4FDE-A83B-95E051F8EE25}"/>
    <hyperlink ref="D327" r:id="rId324" display="https://gmatclub.com/forum/in-terrestrial-environments-gravity-places-137034.html" xr:uid="{F3275774-60B3-47EE-BD61-E880300A3935}"/>
    <hyperlink ref="D328" r:id="rId325" display="https://gmatclub.com/forum/in-terrestrial-environments-gravity-places-137034.html" xr:uid="{EA283609-8CFB-4E2F-B696-BA4CD02908AC}"/>
    <hyperlink ref="D329" r:id="rId326" display="https://gmatclub.com/forum/in-terrestrial-environments-gravity-places-137034.html" xr:uid="{5F15010C-B96E-4630-BBFD-A5C0D965110D}"/>
    <hyperlink ref="D330" r:id="rId327" display="https://gmatclub.com/forum/in-terrestrial-environments-gravity-places-137034.html" xr:uid="{CB2F7221-8FBA-47CB-98DA-FF8115F970BF}"/>
    <hyperlink ref="D331" r:id="rId328" display="https://gmatclub.com/forum/in-terrestrial-environments-gravity-places-137034.html" xr:uid="{8B95EB70-0BB4-49F0-B7F9-D0B5372EAE13}"/>
    <hyperlink ref="D332" r:id="rId329" display="https://gmatclub.com/forum/in-terrestrial-environments-gravity-places-137034.html" xr:uid="{CFE34714-1A40-42E7-935B-0FCC1079F682}"/>
    <hyperlink ref="D333" r:id="rId330" display="https://gmatclub.com/forum/in-1988-services-moved-ahead-of-137033.html" xr:uid="{567A931C-7E5F-4042-A935-15E339EE0E42}"/>
    <hyperlink ref="D334" r:id="rId331" display="https://gmatclub.com/forum/in-1988-services-moved-ahead-of-137033.html" xr:uid="{33FD1331-4423-4953-818F-F17C1431445B}"/>
    <hyperlink ref="D335" r:id="rId332" display="https://gmatclub.com/forum/in-1988-services-moved-ahead-of-137033.html" xr:uid="{37E3EE2F-E98C-4948-8DB6-1DD5ED4C58E6}"/>
    <hyperlink ref="D336" r:id="rId333" display="https://gmatclub.com/forum/in-1988-services-moved-ahead-of-137033.html" xr:uid="{72D40979-2DA7-4BCC-98DA-B3D1E97B0AFF}"/>
    <hyperlink ref="D337" r:id="rId334" display="https://gmatclub.com/forum/in-1988-services-moved-ahead-of-137033.html" xr:uid="{B081F858-7EBB-4432-9FCE-DFCEB171FCD7}"/>
    <hyperlink ref="D338" r:id="rId335" display="https://gmatclub.com/forum/current-feminist-theory-in-validating-women-s-own-137032.html" xr:uid="{166014BD-83CE-4881-9C9B-B50D9C1243C1}"/>
    <hyperlink ref="D339" r:id="rId336" display="https://gmatclub.com/forum/current-feminist-theory-in-validating-women-s-own-137032.html" xr:uid="{858240E5-9EC5-4FDC-A217-24FC4E0D04C1}"/>
    <hyperlink ref="D340" r:id="rId337" display="https://gmatclub.com/forum/current-feminist-theory-in-validating-women-s-own-137032.html" xr:uid="{126F199C-1655-4BC5-8FB7-FB46E73A9C4E}"/>
    <hyperlink ref="D341" r:id="rId338" display="https://gmatclub.com/forum/current-feminist-theory-in-validating-women-s-own-137032.html" xr:uid="{D40C5C09-667E-4101-AB9E-54534020EA23}"/>
    <hyperlink ref="D342" r:id="rId339" display="https://gmatclub.com/forum/current-feminist-theory-in-validating-women-s-own-137032.html" xr:uid="{12A9259D-3680-4EF1-966D-92A8D74E9F7E}"/>
    <hyperlink ref="D343" r:id="rId340" display="https://gmatclub.com/forum/current-feminist-theory-in-validating-women-s-own-137032.html" xr:uid="{4E4034B0-28A3-4191-B427-7A5934C5E46A}"/>
    <hyperlink ref="D344" r:id="rId341" display="https://gmatclub.com/forum/some-observers-have-attributed-the-dramatic-growth-in-120995.html" xr:uid="{2C841020-5A03-4419-9A16-9E88B7D4680F}"/>
    <hyperlink ref="D345" r:id="rId342" display="https://gmatclub.com/forum/some-observers-have-attributed-the-dramatic-growth-in-120995.html" xr:uid="{085C36A9-BE80-435D-923C-1C68719B5816}"/>
    <hyperlink ref="D346" r:id="rId343" display="https://gmatclub.com/forum/some-observers-have-attributed-the-dramatic-growth-in-120995.html" xr:uid="{7D147870-8DC3-4027-9EC2-59AD202405EA}"/>
    <hyperlink ref="D347" r:id="rId344" display="https://gmatclub.com/forum/some-observers-have-attributed-the-dramatic-growth-in-120995.html" xr:uid="{D4715454-A960-49E1-951E-D55262B50D07}"/>
    <hyperlink ref="D348" r:id="rId345" display="https://gmatclub.com/forum/some-observers-have-attributed-the-dramatic-growth-in-120995.html" xr:uid="{6E03E939-F769-4042-BE11-570E5A085646}"/>
    <hyperlink ref="D349" r:id="rId346" display="https://gmatclub.com/forum/some-observers-have-attributed-the-dramatic-growth-in-120995.html" xr:uid="{BF3D9F51-C5F2-4E10-A6B1-75069E37626B}"/>
    <hyperlink ref="D350" r:id="rId347" display="https://gmatclub.com/forum/some-observers-have-attributed-the-dramatic-growth-in-120995.html" xr:uid="{BB87B1C3-EE63-4361-A913-59DA9BE8B932}"/>
    <hyperlink ref="D351" r:id="rId348" display="https://gmatclub.com/forum/among-the-myths-taken-as-fact-by-the-environmental-managers-137028.html" xr:uid="{09B96D52-CE13-4682-A785-2D6E77AFEF9F}"/>
    <hyperlink ref="D352" r:id="rId349" display="https://gmatclub.com/forum/among-the-myths-taken-as-fact-by-the-environmental-managers-137028.html" xr:uid="{2B24665C-B709-479D-A7DC-954C06876148}"/>
    <hyperlink ref="D353" r:id="rId350" display="https://gmatclub.com/forum/among-the-myths-taken-as-fact-by-the-environmental-managers-137028.html" xr:uid="{46E67299-12AD-44DB-8D89-D9B5DEE5935C}"/>
    <hyperlink ref="D354" r:id="rId351" display="https://gmatclub.com/forum/among-the-myths-taken-as-fact-by-the-environmental-managers-137028.html" xr:uid="{AB478866-FE50-4BF7-B8F9-595310D4D4FF}"/>
    <hyperlink ref="D355" r:id="rId352" display="https://gmatclub.com/forum/in-1955-maurice-duverger-published-the-137024.html" xr:uid="{9B5A5234-6638-4A54-B9AB-A016046259F0}"/>
    <hyperlink ref="D356" r:id="rId353" display="https://gmatclub.com/forum/in-1955-maurice-duverger-published-the-137024.html" xr:uid="{252EFC08-D1F0-4FE9-BC16-FAB31CC8A0C9}"/>
    <hyperlink ref="D357" r:id="rId354" display="https://gmatclub.com/forum/in-1955-maurice-duverger-published-the-137024.html" xr:uid="{E397D4D1-EC5A-4476-95A4-ADF023253F80}"/>
    <hyperlink ref="D358" r:id="rId355" display="https://gmatclub.com/forum/in-1955-maurice-duverger-published-the-137024.html" xr:uid="{2860315D-6B8B-4F16-AAB5-9B18A9E93FC9}"/>
    <hyperlink ref="D359" r:id="rId356" display="https://gmatclub.com/forum/in-1955-maurice-duverger-published-the-137024.html" xr:uid="{46D34D84-C654-4308-8454-3C941E8BE266}"/>
    <hyperlink ref="D360" r:id="rId357" display="https://gmatclub.com/forum/in-1955-maurice-duverger-published-the-137024.html" xr:uid="{1CEACDB1-DF48-4ADE-870E-8251D0F5FC0F}"/>
    <hyperlink ref="D361" r:id="rId358" display="https://gmatclub.com/forum/the-majority-of-successful-senior-managers-do-not-closely-119740.html" xr:uid="{1F6D14B8-B413-4B16-901A-63EAFEA99A46}"/>
    <hyperlink ref="D362" r:id="rId359" display="https://gmatclub.com/forum/the-majority-of-successful-senior-managers-do-not-closely-119740.html" xr:uid="{AB1C617C-A762-4D38-BD11-DA8365D8B5FA}"/>
    <hyperlink ref="D363" r:id="rId360" display="https://gmatclub.com/forum/the-majority-of-successful-senior-managers-do-not-closely-119740.html" xr:uid="{C56907E6-B8D5-4E28-A1F1-EA71EC089CD9}"/>
    <hyperlink ref="D364" r:id="rId361" display="https://gmatclub.com/forum/the-majority-of-successful-senior-managers-do-not-closely-119740.html" xr:uid="{1C9A4489-8F80-4CA8-8938-12C2FF7ED015}"/>
    <hyperlink ref="D365" r:id="rId362" display="https://gmatclub.com/forum/the-majority-of-successful-senior-managers-do-not-closely-119740.html" xr:uid="{38E6CBF0-318B-439D-AACE-930CDC8F276D}"/>
    <hyperlink ref="D366" r:id="rId363" display="https://gmatclub.com/forum/the-majority-of-successful-senior-managers-do-not-closely-119740.html" xr:uid="{4D196282-6A0F-439C-94B3-D8BDACE2FCC9}"/>
    <hyperlink ref="D367" r:id="rId364" display="https://gmatclub.com/forum/the-majority-of-successful-senior-managers-do-not-closely-119740.html" xr:uid="{B16F6F04-0CB9-4992-BCB2-87201E327583}"/>
    <hyperlink ref="D368" r:id="rId365" display="https://gmatclub.com/forum/the-majority-of-successful-senior-managers-do-not-closely-119740.html" xr:uid="{B5B4FCA2-B08D-4EE7-8D67-26397D77C5BE}"/>
    <hyperlink ref="D369" r:id="rId366" display="https://gmatclub.com/forum/frazier-and-mosteller-assert-that-medical-research-could-be-improved-b-136859.html" xr:uid="{B633097A-F699-46E5-AD46-CA676E41BDE0}"/>
    <hyperlink ref="D370" r:id="rId367" display="https://gmatclub.com/forum/frazier-and-mosteller-assert-that-medical-research-could-be-improved-b-136859.html" xr:uid="{63288242-6DDE-44AF-B80D-0B9F0D26962E}"/>
    <hyperlink ref="D371" r:id="rId368" display="https://gmatclub.com/forum/frazier-and-mosteller-assert-that-medical-research-could-be-improved-b-136859.html" xr:uid="{9B09CA9D-2D21-496B-821B-5586ACC9F7BB}"/>
    <hyperlink ref="D372" r:id="rId369" display="https://gmatclub.com/forum/frazier-and-mosteller-assert-that-medical-research-could-be-improved-b-136859.html" xr:uid="{349DCDA5-A3C5-4469-A6FE-A1FC0A2816EA}"/>
    <hyperlink ref="D373" r:id="rId370" display="https://gmatclub.com/forum/frazier-and-mosteller-assert-that-medical-research-could-be-improved-b-136859.html" xr:uid="{D88D163B-087E-4F5B-8AC7-00B34EA1D8DF}"/>
    <hyperlink ref="D374" r:id="rId371" display="https://gmatclub.com/forum/all-of-the-cells-in-a-particular-plant-start-out-with-the-124440.html" xr:uid="{842729DE-9977-4C0C-8EED-B2EA568DB183}"/>
    <hyperlink ref="D375" r:id="rId372" display="https://gmatclub.com/forum/all-of-the-cells-in-a-particular-plant-start-out-with-the-124440.html" xr:uid="{97141AA0-F2C8-4881-8C47-7B67F4EBD9AD}"/>
    <hyperlink ref="D376" r:id="rId373" display="https://gmatclub.com/forum/all-of-the-cells-in-a-particular-plant-start-out-with-the-124440.html" xr:uid="{D1428E71-D0EC-4294-817E-84DE78885B73}"/>
    <hyperlink ref="D377" r:id="rId374" display="https://gmatclub.com/forum/all-of-the-cells-in-a-particular-plant-start-out-with-the-124440.html" xr:uid="{38D50B58-5A8A-45B9-9561-3A9EA2A2F073}"/>
    <hyperlink ref="D378" r:id="rId375" display="https://gmatclub.com/forum/all-of-the-cells-in-a-particular-plant-start-out-with-the-124440.html" xr:uid="{22C4AEA0-3E21-4FAC-9AC0-31D3796B6256}"/>
    <hyperlink ref="D379" r:id="rId376" display="https://gmatclub.com/forum/all-of-the-cells-in-a-particular-plant-start-out-with-the-124440.html" xr:uid="{82FD0A8C-8499-43F6-A5B9-E71AF7199ADC}"/>
    <hyperlink ref="D380" r:id="rId377" display="https://gmatclub.com/forum/all-of-the-cells-in-a-particular-plant-start-out-with-the-124440.html" xr:uid="{4E21C006-94D5-48E2-89AC-893FB4D2CD38}"/>
    <hyperlink ref="D381" r:id="rId378" display="https://gmatclub.com/forum/ecoefficiency-measures-to-minimize-environmental-impact-145975.html" xr:uid="{2BC7D7A0-0672-434D-A760-F2347C620F6E}"/>
    <hyperlink ref="D382" r:id="rId379" display="https://gmatclub.com/forum/ecoefficiency-measures-to-minimize-environmental-impact-145975.html" xr:uid="{A038ACC9-E94D-4CEE-AD92-A1ABDEB698A7}"/>
    <hyperlink ref="D383" r:id="rId380" display="https://gmatclub.com/forum/ecoefficiency-measures-to-minimize-environmental-impact-145975.html" xr:uid="{D2EFC1FF-31C3-45F0-AE90-A3E2B13E9245}"/>
    <hyperlink ref="D384" r:id="rId381" display="https://gmatclub.com/forum/current-feminist-theory-in-validating-women-s-own-stories-of-their-137664.html" xr:uid="{09F161A0-E301-4EB3-AA70-B1BB82040BD4}"/>
    <hyperlink ref="D385" r:id="rId382" display="https://gmatclub.com/forum/current-feminist-theory-in-validating-women-s-own-stories-of-their-137664.html" xr:uid="{BD161E1F-4358-41C5-9E44-F0A02ECFFD49}"/>
    <hyperlink ref="D386" r:id="rId383" display="https://gmatclub.com/forum/current-feminist-theory-in-validating-women-s-own-stories-of-their-137664.html" xr:uid="{BA652763-C370-462D-8415-9F76954FDC72}"/>
    <hyperlink ref="D387" r:id="rId384" display="https://gmatclub.com/forum/current-feminist-theory-in-validating-women-s-own-stories-of-their-137664.html" xr:uid="{4CDD7BA9-712C-4410-992A-8DDA9161E905}"/>
    <hyperlink ref="D388" r:id="rId385" display="https://gmatclub.com/forum/current-feminist-theory-in-validating-women-s-own-stories-of-their-137664.html" xr:uid="{9AA121DF-9E63-4BC0-BC33-9F09F1E71E0D}"/>
    <hyperlink ref="D389" r:id="rId386" display="https://gmatclub.com/forum/current-feminist-theory-in-validating-women-s-own-stories-of-their-137664.html" xr:uid="{5840FE7C-E87B-4B25-98B4-B030167A4015}"/>
    <hyperlink ref="D390" r:id="rId387" display="https://gmatclub.com/forum/many-united-states-companies-have-unfortunately-made-the-search-for-93460.html" xr:uid="{EDC3FC9B-F3DF-48CD-A4AD-D21F9706A943}"/>
    <hyperlink ref="D391" r:id="rId388" display="https://gmatclub.com/forum/many-united-states-companies-have-unfortunately-made-the-search-for-93460.html" xr:uid="{A1CA0C86-9775-4B9E-8149-0D7957E3552A}"/>
    <hyperlink ref="D392" r:id="rId389" display="https://gmatclub.com/forum/many-united-states-companies-have-unfortunately-made-the-search-for-93460.html" xr:uid="{4A513804-478B-4243-9BDC-788BFBC80206}"/>
    <hyperlink ref="D393" r:id="rId390" display="https://gmatclub.com/forum/many-united-states-companies-have-unfortunately-made-the-search-for-93460.html" xr:uid="{E4E94220-C07D-4F18-87CB-A5141956754F}"/>
    <hyperlink ref="D394" r:id="rId391" display="https://gmatclub.com/forum/many-united-states-companies-have-unfortunately-made-the-search-for-93460.html" xr:uid="{78522807-D0A4-4D43-874F-8116BF684E0A}"/>
    <hyperlink ref="D395" r:id="rId392" display="https://gmatclub.com/forum/many-united-states-companies-have-unfortunately-made-the-search-for-93460.html" xr:uid="{9240274B-0A86-4F98-BCEF-1A94C67256EF}"/>
    <hyperlink ref="D396" r:id="rId393" display="https://gmatclub.com/forum/many-united-states-companies-have-unfortunately-made-the-search-for-93460.html" xr:uid="{09D68316-D8B7-4CEE-9024-0403A5269FE8}"/>
    <hyperlink ref="D397" r:id="rId394" display="https://gmatclub.com/forum/many-united-states-companies-have-unfortunately-made-the-search-for-93460.html" xr:uid="{EEEDFA15-118A-4B49-80F4-7AECB7F2192C}"/>
    <hyperlink ref="D398" r:id="rId395" display="https://gmatclub.com/forum/jon-clark-s-study-of-the-effect-of-the-modernization-of-a-telephone-ex-88689.html" xr:uid="{9986E234-AAE7-4FD6-8FE1-36B7AD43764B}"/>
    <hyperlink ref="D399" r:id="rId396" display="https://gmatclub.com/forum/jon-clark-s-study-of-the-effect-of-the-modernization-of-a-telephone-ex-88689.html" xr:uid="{BAE8CC2C-8504-46DA-A2F6-1EA4BDB95124}"/>
    <hyperlink ref="D400" r:id="rId397" display="https://gmatclub.com/forum/jon-clark-s-study-of-the-effect-of-the-modernization-of-a-telephone-ex-88689.html" xr:uid="{D37C1F6E-E7A7-48C6-9868-D16B9A25D50B}"/>
    <hyperlink ref="D401" r:id="rId398" display="https://gmatclub.com/forum/jon-clark-s-study-of-the-effect-of-the-modernization-of-a-telephone-ex-88689.html" xr:uid="{F76A54FA-33AB-4713-AED7-6A08B20CA3B5}"/>
    <hyperlink ref="D402" r:id="rId399" display="https://gmatclub.com/forum/jon-clark-s-study-of-the-effect-of-the-modernization-of-a-telephone-ex-88689.html" xr:uid="{581C5219-DF36-4AB2-B532-43ACA96E4AF8}"/>
    <hyperlink ref="D403" r:id="rId400" display="https://gmatclub.com/forum/jon-clark-s-study-of-the-effect-of-the-modernization-of-a-telephone-ex-88689.html" xr:uid="{FB1B7902-7F17-468E-8CA8-C399C1FDBA89}"/>
    <hyperlink ref="D404" r:id="rId401" display="https://gmatclub.com/forum/jon-clark-s-study-of-the-effect-of-the-modernization-of-a-telephone-ex-88689.html" xr:uid="{00E72959-F969-49C2-9133-A5CF4E1CE3C9}"/>
    <hyperlink ref="D405" r:id="rId402" display="https://gmatclub.com/forum/jon-clark-s-study-of-the-effect-of-the-modernization-of-a-telephone-ex-88689.html" xr:uid="{64FD8721-3E2A-4038-AADE-86AFA03058CF}"/>
    <hyperlink ref="D406" r:id="rId403" display="https://gmatclub.com/forum/all-of-the-cells-in-a-particular-plant-start-out-with-the-same-complem-4681.html" xr:uid="{C2250D1D-DC83-468B-8F82-E6B63CA7816B}"/>
    <hyperlink ref="D407" r:id="rId404" display="https://gmatclub.com/forum/all-of-the-cells-in-a-particular-plant-start-out-with-the-same-complem-4681.html" xr:uid="{AD5A7D39-6254-4F13-955B-9ABA25DCB9E0}"/>
    <hyperlink ref="D408" r:id="rId405" display="https://gmatclub.com/forum/all-of-the-cells-in-a-particular-plant-start-out-with-the-same-complem-4681.html" xr:uid="{E4CF7956-58F4-418A-B593-BD86C8FD8F86}"/>
    <hyperlink ref="D409" r:id="rId406" display="https://gmatclub.com/forum/all-of-the-cells-in-a-particular-plant-start-out-with-the-same-complem-4681.html" xr:uid="{9F70F690-53C4-4229-B1F4-58DE4848D6F3}"/>
    <hyperlink ref="D410" r:id="rId407" display="https://gmatclub.com/forum/all-of-the-cells-in-a-particular-plant-start-out-with-the-same-complem-4681.html" xr:uid="{101561B2-FBB8-42A5-B9DE-23F2EED6D1B2}"/>
    <hyperlink ref="D411" r:id="rId408" display="https://gmatclub.com/forum/all-of-the-cells-in-a-particular-plant-start-out-with-the-same-complem-4681.html" xr:uid="{8B934607-F2A9-492B-8140-CC7B0680AD70}"/>
    <hyperlink ref="D412" r:id="rId409" display="https://gmatclub.com/forum/all-of-the-cells-in-a-particular-plant-start-out-with-the-same-complem-4681.html" xr:uid="{ECE760C4-CE15-491F-A8E0-AB4406367721}"/>
    <hyperlink ref="D413" r:id="rId410" display="https://gmatclub.com/forum/in-the-two-decades-between-1910-and-1930-over-ten-percent-to-the-blac-15646.html" xr:uid="{8AEB30D0-AFE4-40E2-BDD6-486B38CEBAE7}"/>
    <hyperlink ref="D414" r:id="rId411" display="https://gmatclub.com/forum/in-the-two-decades-between-1910-and-1930-over-ten-percent-to-the-blac-15646.html" xr:uid="{61B17AE4-B34E-4BE4-B93A-F963588B358C}"/>
    <hyperlink ref="D415" r:id="rId412" display="https://gmatclub.com/forum/in-the-two-decades-between-1910-and-1930-over-ten-percent-to-the-blac-15646.html" xr:uid="{DDB758D2-F771-4509-820A-E04893D2026D}"/>
    <hyperlink ref="D416" r:id="rId413" display="https://gmatclub.com/forum/in-the-two-decades-between-1910-and-1930-over-ten-percent-to-the-blac-15646.html" xr:uid="{B5879E57-17E4-417D-89B8-7CE553728D20}"/>
    <hyperlink ref="D417" r:id="rId414" display="https://gmatclub.com/forum/in-the-two-decades-between-1910-and-1930-over-ten-percent-to-the-blac-15646.html" xr:uid="{EF3F5C39-A33B-4597-B921-491952F3F47F}"/>
    <hyperlink ref="D418" r:id="rId415" display="https://gmatclub.com/forum/in-the-two-decades-between-1910-and-1930-over-ten-percent-to-the-blac-15646.html" xr:uid="{7A39D3ED-0CCC-422B-8BE7-104E30AE39FA}"/>
    <hyperlink ref="D419" r:id="rId416" display="https://gmatclub.com/forum/in-the-two-decades-between-1910-and-1930-over-ten-percent-to-the-blac-15646.html" xr:uid="{5570B19A-487C-4CAC-91DB-429F8ECA1A15}"/>
    <hyperlink ref="D420" r:id="rId417" display="https://gmatclub.com/forum/in-the-two-decades-between-1910-and-1930-over-ten-percent-to-the-blac-15646.html" xr:uid="{8BE81C87-B5D6-4370-8C95-FECA0CAE5B00}"/>
    <hyperlink ref="D421" r:id="rId418" display="https://gmatclub.com/forum/although-genetic-mutations-in-bacteria-and-viruses-can-lead-59802.html" xr:uid="{DB3CD4D3-166F-4C3D-B673-47C69CA8BFFA}"/>
    <hyperlink ref="D422" r:id="rId419" display="https://gmatclub.com/forum/although-genetic-mutations-in-bacteria-and-viruses-can-lead-59802.html" xr:uid="{3B344F02-6DE7-47DD-A2BC-2B28BC870CA6}"/>
    <hyperlink ref="D423" r:id="rId420" display="https://gmatclub.com/forum/although-genetic-mutations-in-bacteria-and-viruses-can-lead-59802.html" xr:uid="{78C565C9-CA66-40FB-894A-E483F9DE03CA}"/>
    <hyperlink ref="D424" r:id="rId421" display="https://gmatclub.com/forum/although-genetic-mutations-in-bacteria-and-viruses-can-lead-59802.html" xr:uid="{EFADA5AE-4EB5-4D46-A482-3C1519261D53}"/>
    <hyperlink ref="D425" r:id="rId422" display="https://gmatclub.com/forum/although-genetic-mutations-in-bacteria-and-viruses-can-lead-59802.html" xr:uid="{AA8C4DE0-487F-4C25-9845-53B6DA5972EC}"/>
    <hyperlink ref="D426" r:id="rId423" display="https://gmatclub.com/forum/although-genetic-mutations-in-bacteria-and-viruses-can-lead-59802.html" xr:uid="{47862B91-D3E9-455A-8B68-BA9F1FF9ADB4}"/>
    <hyperlink ref="D427" r:id="rId424" display="https://gmatclub.com/forum/in-an-attempt-to-improve-the-overall-performance-of-clerical-59719.html" xr:uid="{22A7E9B1-D1C2-4018-9804-BA4A10EDF057}"/>
    <hyperlink ref="D428" r:id="rId425" display="https://gmatclub.com/forum/in-an-attempt-to-improve-the-overall-performance-of-clerical-59719.html" xr:uid="{E2AAC238-7593-4DEE-81F2-9D6FB54F9AA2}"/>
    <hyperlink ref="D429" r:id="rId426" display="https://gmatclub.com/forum/in-an-attempt-to-improve-the-overall-performance-of-clerical-59719.html" xr:uid="{90906BAF-5853-4260-9744-C84AE55CECB4}"/>
    <hyperlink ref="D430" r:id="rId427" display="https://gmatclub.com/forum/in-an-attempt-to-improve-the-overall-performance-of-clerical-59719.html" xr:uid="{19461336-FF00-49CD-A400-20ACDC3015E8}"/>
    <hyperlink ref="D431" r:id="rId428" display="https://gmatclub.com/forum/in-an-attempt-to-improve-the-overall-performance-of-clerical-59719.html" xr:uid="{912F23A7-29CE-47FF-931F-CD8B0F25CCE6}"/>
    <hyperlink ref="D432" r:id="rId429" display="https://gmatclub.com/forum/neotropical-coastal-mangrove-forests-are-usually-zonal-wi-160800.html" xr:uid="{14334648-1545-43FC-AA45-A6F7F9D9448F}"/>
    <hyperlink ref="D433" r:id="rId430" display="https://gmatclub.com/forum/neotropical-coastal-mangrove-forests-are-usually-zonal-wi-160800.html" xr:uid="{9DB9CCAC-1006-49A8-9054-0F47DFD9624B}"/>
    <hyperlink ref="D434" r:id="rId431" display="https://gmatclub.com/forum/neotropical-coastal-mangrove-forests-are-usually-zonal-wi-160800.html" xr:uid="{D49408B8-BA70-49ED-9B50-8CF27CBC4BD6}"/>
    <hyperlink ref="D435" r:id="rId432" display="https://gmatclub.com/forum/neotropical-coastal-mangrove-forests-are-usually-zonal-wi-160800.html" xr:uid="{CA95C7C7-78B9-464E-88DE-10BE0BF7C454}"/>
    <hyperlink ref="D436" r:id="rId433" display="https://gmatclub.com/forum/caffeine-the-stimulant-in-coffee-has-been-called-the-most-4510.html" xr:uid="{0786D7B8-B504-4BF4-89D9-185A7AEFB990}"/>
    <hyperlink ref="D437" r:id="rId434" display="https://gmatclub.com/forum/caffeine-the-stimulant-in-coffee-has-been-called-the-most-4510.html" xr:uid="{192AD8B1-123E-40BD-AA4D-8689DFD1A5D0}"/>
    <hyperlink ref="D438" r:id="rId435" display="https://gmatclub.com/forum/caffeine-the-stimulant-in-coffee-has-been-called-the-most-4510.html" xr:uid="{50A010C2-63A8-423E-B4F9-A946DE9DF74D}"/>
    <hyperlink ref="D439" r:id="rId436" display="https://gmatclub.com/forum/caffeine-the-stimulant-in-coffee-has-been-called-the-most-4510.html" xr:uid="{345E4629-A739-4C57-AF3D-21E2D0AEDB2F}"/>
    <hyperlink ref="D440" r:id="rId437" display="https://gmatclub.com/forum/caffeine-the-stimulant-in-coffee-has-been-called-the-most-4510.html" xr:uid="{8A06E974-7216-412D-BE20-0E0AB7480D32}"/>
    <hyperlink ref="D441" r:id="rId438" display="https://gmatclub.com/forum/caffeine-the-stimulant-in-coffee-has-been-called-the-most-4510.html" xr:uid="{84BDD851-7B53-417A-B25D-7268CCD662C9}"/>
    <hyperlink ref="D442" r:id="rId439" display="https://gmatclub.com/forum/australian-researchers-have-discovered-electroreceptors-sensory-organ-138945.html" xr:uid="{C605823A-CB65-4155-B0B3-5531E1F7066A}"/>
    <hyperlink ref="D443" r:id="rId440" display="https://gmatclub.com/forum/australian-researchers-have-discovered-electroreceptors-sensory-organ-138945.html" xr:uid="{73FE7966-35C5-4445-A0D8-C46F6702C11D}"/>
    <hyperlink ref="D444" r:id="rId441" display="https://gmatclub.com/forum/australian-researchers-have-discovered-electroreceptors-sensory-organ-138945.html" xr:uid="{FBEB3358-0FC8-461F-AD0D-73D43BEF5C33}"/>
    <hyperlink ref="D445" r:id="rId442" display="https://gmatclub.com/forum/australian-researchers-have-discovered-electroreceptors-sensory-organ-138945.html" xr:uid="{92CAA997-4E8F-4986-87C4-756816CD3480}"/>
    <hyperlink ref="D446" r:id="rId443" display="https://gmatclub.com/forum/australian-researchers-have-discovered-electroreceptors-sensory-organ-138945.html" xr:uid="{70BC2236-1801-4C5F-BF54-87F37169C7AA}"/>
    <hyperlink ref="D447" r:id="rId444" display="https://gmatclub.com/forum/australian-researchers-have-discovered-electroreceptors-sensory-organ-138945.html" xr:uid="{CB93302B-4B65-4F78-94F7-4ED8ADF9C484}"/>
    <hyperlink ref="D448" r:id="rId445" display="https://gmatclub.com/forum/although-numbers-of-animals-in-a-given-region-may-fluctuate-from-year-160536.html" xr:uid="{5327EC4B-7F56-411F-BA64-AD22BD373B39}"/>
    <hyperlink ref="D449" r:id="rId446" display="https://gmatclub.com/forum/although-numbers-of-animals-in-a-given-region-may-fluctuate-from-year-160536.html" xr:uid="{DC263DCB-C626-4CCD-836D-49BC2A94FE37}"/>
    <hyperlink ref="D450" r:id="rId447" display="https://gmatclub.com/forum/although-numbers-of-animals-in-a-given-region-may-fluctuate-from-year-160536.html" xr:uid="{6122C207-4116-40B1-BEDB-4475A10136A7}"/>
    <hyperlink ref="D451" r:id="rId448" display="https://gmatclub.com/forum/although-numbers-of-animals-in-a-given-region-may-fluctuate-from-year-160536.html" xr:uid="{ADF289A7-92CC-4859-AC12-4E59E0827153}"/>
    <hyperlink ref="D452" r:id="rId449" display="https://gmatclub.com/forum/although-numbers-of-animals-in-a-given-region-may-fluctuate-from-year-160536.html" xr:uid="{072BE7B5-3B06-4C47-B6B8-1979EA82D665}"/>
    <hyperlink ref="D453" r:id="rId450" display="https://gmatclub.com/forum/although-numbers-of-animals-in-a-given-region-may-fluctuate-from-year-160536.html" xr:uid="{4939ED1A-EC92-4261-BD4F-F3A97D348872}"/>
    <hyperlink ref="D454" r:id="rId451" display="https://gmatclub.com/forum/in-1896-a-georgia-couple-suing-for-damages-in-the-accidental-death-of-245833.html" xr:uid="{07F8A6A6-C4AD-433E-BD9D-97967F11BE7F}"/>
    <hyperlink ref="D455" r:id="rId452" display="https://gmatclub.com/forum/in-1896-a-georgia-couple-suing-for-damages-in-the-accidental-death-of-245833.html" xr:uid="{3E4E00CB-8994-45BC-993A-495395F435C8}"/>
    <hyperlink ref="D456" r:id="rId453" display="https://gmatclub.com/forum/in-1896-a-georgia-couple-suing-for-damages-in-the-accidental-death-of-245833.html" xr:uid="{CFE6481D-191B-4351-AF34-2BF18BB7C422}"/>
    <hyperlink ref="D457" r:id="rId454" display="https://gmatclub.com/forum/in-1896-a-georgia-couple-suing-for-damages-in-the-accidental-death-of-245833.html" xr:uid="{CC9FECD2-45D4-47AB-AE68-FCAA55F45CAB}"/>
    <hyperlink ref="D458" r:id="rId455" display="https://gmatclub.com/forum/in-1896-a-georgia-couple-suing-for-damages-in-the-accidental-death-of-245833.html" xr:uid="{40042D56-2B26-4AE1-AC65-0BE4FFE6D244}"/>
    <hyperlink ref="D459" r:id="rId456" display="https://gmatclub.com/forum/in-1896-a-georgia-couple-suing-for-damages-in-the-accidental-death-of-245833.html" xr:uid="{7990A5B2-8B92-4C4C-A2B9-4E84BC4DCFF9}"/>
    <hyperlink ref="D460" r:id="rId457" display="https://gmatclub.com/forum/in-1896-a-georgia-couple-suing-for-damages-in-the-accidental-death-of-245833.html" xr:uid="{497A7CCA-97E9-43BD-814E-252177DA1696}"/>
    <hyperlink ref="D461" r:id="rId458" display="https://gmatclub.com/forum/after-evidence-was-obtained-in-the-1920s-that-the-universe-is-expandin-83242.html" xr:uid="{A257B8CD-6470-4F15-81C2-6FE1519085F6}"/>
    <hyperlink ref="D462" r:id="rId459" display="https://gmatclub.com/forum/after-evidence-was-obtained-in-the-1920s-that-the-universe-is-expandin-83242.html" xr:uid="{B79A250A-8F1F-4B8D-B313-937D01B2D536}"/>
    <hyperlink ref="D463" r:id="rId460" display="https://gmatclub.com/forum/after-evidence-was-obtained-in-the-1920s-that-the-universe-is-expandin-83242.html" xr:uid="{B95585C7-FCE8-4CB6-B20F-4736BDF39303}"/>
    <hyperlink ref="D464" r:id="rId461" display="https://gmatclub.com/forum/after-evidence-was-obtained-in-the-1920s-that-the-universe-is-expandin-83242.html" xr:uid="{9D410DCD-DA39-4DE6-8BEB-F47A0EB21253}"/>
    <hyperlink ref="D465" r:id="rId462" display="https://gmatclub.com/forum/after-evidence-was-obtained-in-the-1920s-that-the-universe-is-expandin-83242.html" xr:uid="{39329734-4313-48BC-BB24-1AD5D5B17405}"/>
    <hyperlink ref="D466" r:id="rId463" display="https://gmatclub.com/forum/historians-sometimes-forget-that-history-is-continually-being-made-and-201249.html" xr:uid="{56018B67-4E04-4720-AB1F-70709722A2B8}"/>
    <hyperlink ref="D467" r:id="rId464" display="https://gmatclub.com/forum/historians-sometimes-forget-that-history-is-continually-being-made-and-201249.html" xr:uid="{FA26D727-65F6-41F0-BB2C-A8DE8D1C35C7}"/>
    <hyperlink ref="D468" r:id="rId465" display="https://gmatclub.com/forum/historians-sometimes-forget-that-history-is-continually-being-made-and-201249.html" xr:uid="{BA881089-CE63-414A-A1B2-2D1AAF41C548}"/>
    <hyperlink ref="D469" r:id="rId466" display="https://gmatclub.com/forum/historians-sometimes-forget-that-history-is-continually-being-made-and-201249.html" xr:uid="{91065EC5-A510-4D00-9656-925AC058D1CB}"/>
    <hyperlink ref="D470" r:id="rId467" display="https://gmatclub.com/forum/historians-sometimes-forget-that-history-is-continually-being-made-and-201249.html" xr:uid="{FAA372EB-5A79-405D-A8CD-18BA407659E1}"/>
    <hyperlink ref="D471" r:id="rId468" display="https://gmatclub.com/forum/historians-sometimes-forget-that-history-is-continually-being-made-and-201249.html" xr:uid="{ED572C68-D573-44C1-9A38-7F8146DA976A}"/>
    <hyperlink ref="D472" r:id="rId469" display="https://gmatclub.com/forum/the-function-of-capital-markets-is-to-facilitate-an-exchange-of-funds-247606.html" xr:uid="{9179C873-3FD1-4BAB-B64E-4CE9A1E4E1E2}"/>
    <hyperlink ref="D473" r:id="rId470" display="https://gmatclub.com/forum/the-function-of-capital-markets-is-to-facilitate-an-exchange-of-funds-247606.html" xr:uid="{3154921D-1547-4A88-B5B6-B2A9DEA75A4F}"/>
    <hyperlink ref="D474" r:id="rId471" display="https://gmatclub.com/forum/the-function-of-capital-markets-is-to-facilitate-an-exchange-of-funds-247606.html" xr:uid="{2A2A7584-F7A8-40C0-9A91-ED8434B0D273}"/>
    <hyperlink ref="D475" r:id="rId472" display="https://gmatclub.com/forum/the-function-of-capital-markets-is-to-facilitate-an-exchange-of-funds-247606.html" xr:uid="{27A38B63-EB12-45DB-B22D-F17ABE30A2D8}"/>
    <hyperlink ref="D476" r:id="rId473" display="https://gmatclub.com/forum/the-function-of-capital-markets-is-to-facilitate-an-exchange-of-funds-247606.html" xr:uid="{5C9814D1-FF22-4B80-A838-AAA9B5D501DC}"/>
    <hyperlink ref="D477" r:id="rId474" display="https://gmatclub.com/forum/the-function-of-capital-markets-is-to-facilitate-an-exchange-of-funds-247606.html" xr:uid="{8F4F4A1C-EE4F-4629-828A-01C46F0BB951}"/>
    <hyperlink ref="D478" r:id="rId475" display="https://gmatclub.com/forum/the-function-of-capital-markets-is-to-facilitate-an-exchange-of-funds-247606.html" xr:uid="{9D7727EE-5D9F-48AF-97FC-A975F9BE44E4}"/>
    <hyperlink ref="D479" r:id="rId476" display="https://gmatclub.com/forum/archaeology-as-a-profession-faces-two-major-problems-first-it-is-the-76231.html" xr:uid="{064E2D06-F553-4CB4-9260-640A42A0FE2D}"/>
    <hyperlink ref="D480" r:id="rId477" display="https://gmatclub.com/forum/archaeology-as-a-profession-faces-two-major-problems-first-it-is-the-76231.html" xr:uid="{6B5DEA85-CD95-4211-961A-2162B3DECDD6}"/>
    <hyperlink ref="D481" r:id="rId478" display="https://gmatclub.com/forum/archaeology-as-a-profession-faces-two-major-problems-first-it-is-the-76231.html" xr:uid="{B84F979A-4FC1-45CA-A9D1-5CD2E15878BA}"/>
    <hyperlink ref="D482" r:id="rId479" display="https://gmatclub.com/forum/archaeology-as-a-profession-faces-two-major-problems-first-it-is-the-76231.html" xr:uid="{ACFCC4AA-74CB-4E36-BE8C-4617831B20F2}"/>
    <hyperlink ref="D483" r:id="rId480" display="https://gmatclub.com/forum/archaeology-as-a-profession-faces-two-major-problems-first-it-is-the-76231.html" xr:uid="{84529B6C-022C-4DBA-9AB4-3572C096E343}"/>
    <hyperlink ref="D484" r:id="rId481" display="https://gmatclub.com/forum/archaeology-as-a-profession-faces-two-major-problems-first-it-is-the-76231.html" xr:uid="{2A819C50-B2D4-4C12-95A3-CC4F21E9A05C}"/>
    <hyperlink ref="D485" r:id="rId482" display="https://gmatclub.com/forum/archaeology-as-a-profession-faces-two-major-problems-first-it-is-the-76231.html" xr:uid="{96F821B3-4C11-4028-8FA8-07AEAC434329}"/>
    <hyperlink ref="D486" r:id="rId483" display="https://gmatclub.com/forum/federal-efforts-to-aid-minority-businesses-began-in-the-1960-s-when-th-4518.html" xr:uid="{870E7F9D-4D35-46DF-9266-A2BF9191A19B}"/>
    <hyperlink ref="D487" r:id="rId484" display="https://gmatclub.com/forum/federal-efforts-to-aid-minority-businesses-began-in-the-1960-s-when-th-4518.html" xr:uid="{EB401DA9-EE75-4985-B807-E8377F43723F}"/>
    <hyperlink ref="D488" r:id="rId485" display="https://gmatclub.com/forum/federal-efforts-to-aid-minority-businesses-began-in-the-1960-s-when-th-4518.html" xr:uid="{9779DD54-0247-47EA-AA0D-21AE4CB3C625}"/>
    <hyperlink ref="D489" r:id="rId486" display="https://gmatclub.com/forum/federal-efforts-to-aid-minority-businesses-began-in-the-1960-s-when-th-4518.html" xr:uid="{3EDB0E41-7662-46F3-87E3-5D20CB6A81DB}"/>
    <hyperlink ref="D490" r:id="rId487" display="https://gmatclub.com/forum/federal-efforts-to-aid-minority-businesses-began-in-the-1960-s-when-th-4518.html" xr:uid="{C337AEE2-6B06-4A9F-B6C6-8C3468E2E3C0}"/>
    <hyperlink ref="D491" r:id="rId488" display="https://gmatclub.com/forum/federal-efforts-to-aid-minority-businesses-began-in-the-1960-s-when-th-4518.html" xr:uid="{3A72CE5F-8CC1-4701-BA23-BB6573A5013F}"/>
    <hyperlink ref="D492" r:id="rId489" display="https://gmatclub.com/forum/federal-efforts-to-aid-minority-businesses-began-in-the-1960-s-when-th-4518.html" xr:uid="{274EDF96-5E95-4098-93C6-500CC28A1306}"/>
    <hyperlink ref="D493" r:id="rId490" display="https://gmatclub.com/forum/federal-efforts-to-aid-minority-businesses-began-in-the-1960-s-when-th-4518.html" xr:uid="{E8DFD627-3954-4508-B6FC-7E116770C79C}"/>
    <hyperlink ref="D494" r:id="rId491" display="https://gmatclub.com/forum/federal-efforts-to-aid-minority-businesses-began-in-the-1960-s-when-th-4518.html" xr:uid="{1C2DC8BD-ED8F-4D4F-A0B2-0047B3EFF90D}"/>
    <hyperlink ref="D495" r:id="rId492" display="https://gmatclub.com/forum/nearly-a-century-ago-biologists-found-that-if-they-separate-96221.html" xr:uid="{1129EA8E-92C9-4704-A4B7-9EE7C2A43C01}"/>
    <hyperlink ref="D496" r:id="rId493" display="https://gmatclub.com/forum/nearly-a-century-ago-biologists-found-that-if-they-separate-96221.html" xr:uid="{24A46140-7AB9-4A60-9626-10D12D1E7938}"/>
    <hyperlink ref="D497" r:id="rId494" display="https://gmatclub.com/forum/nearly-a-century-ago-biologists-found-that-if-they-separate-96221.html" xr:uid="{8FB26C5D-89A6-453D-B794-E16D2B02F9FC}"/>
    <hyperlink ref="D498" r:id="rId495" display="https://gmatclub.com/forum/nearly-a-century-ago-biologists-found-that-if-they-separate-96221.html" xr:uid="{F31363D7-B38A-41EE-96D7-EA8F61E5F2D0}"/>
    <hyperlink ref="D499" r:id="rId496" display="https://gmatclub.com/forum/nearly-a-century-ago-biologists-found-that-if-they-separate-96221.html" xr:uid="{2B406902-57E2-4A91-9D68-873CA60F2810}"/>
    <hyperlink ref="D500" r:id="rId497" display="https://gmatclub.com/forum/nearly-a-century-ago-biologists-found-that-if-they-separate-96221.html" xr:uid="{1669E302-A6CD-4DDD-A570-CFEF5C8D7716}"/>
    <hyperlink ref="D501" r:id="rId498" display="https://gmatclub.com/forum/nearly-a-century-ago-biologists-found-that-if-they-separate-96221.html" xr:uid="{693E3DB7-0F7C-428F-969B-31B20BD7B8F0}"/>
    <hyperlink ref="D502" r:id="rId499" display="https://gmatclub.com/forum/nearly-a-century-ago-biologists-found-that-if-they-separate-96221.html" xr:uid="{716C70C2-3A28-4CC9-83FE-7E209CBE9227}"/>
    <hyperlink ref="D503" r:id="rId500" display="https://gmatclub.com/forum/nearly-a-century-ago-biologists-found-that-if-they-separate-96221.html" xr:uid="{F3999B7B-0D58-48CF-AA9A-41E2F05D3228}"/>
    <hyperlink ref="D504" r:id="rId501" display="https://gmatclub.com/forum/prior-to-1975-union-efforts-to-organize-public-sector-103048.html" xr:uid="{4AB230EA-8D8F-47D2-9EAC-D8053BB0DA96}"/>
    <hyperlink ref="D505" r:id="rId502" display="https://gmatclub.com/forum/prior-to-1975-union-efforts-to-organize-public-sector-103048.html" xr:uid="{7F86D217-6CBA-410A-BF8B-E5CE26E93BF4}"/>
    <hyperlink ref="D506" r:id="rId503" display="https://gmatclub.com/forum/prior-to-1975-union-efforts-to-organize-public-sector-103048.html" xr:uid="{7AD33DE7-2A73-4FA8-8991-90B2EB282AFD}"/>
    <hyperlink ref="D507" r:id="rId504" display="https://gmatclub.com/forum/prior-to-1975-union-efforts-to-organize-public-sector-103048.html" xr:uid="{2838C9EB-1DEE-4981-BF52-5E95BD1A3DD9}"/>
    <hyperlink ref="D508" r:id="rId505" display="https://gmatclub.com/forum/prior-to-1975-union-efforts-to-organize-public-sector-103048.html" xr:uid="{EEB88E6D-C1D0-40DF-8097-60E9A531C549}"/>
    <hyperlink ref="D509" r:id="rId506" display="https://gmatclub.com/forum/prior-to-1975-union-efforts-to-organize-public-sector-103048.html" xr:uid="{535DC1F3-95F4-4B91-A605-66002ADEDAFF}"/>
    <hyperlink ref="D510" r:id="rId507" display="https://gmatclub.com/forum/prior-to-1975-union-efforts-to-organize-public-sector-103048.html" xr:uid="{D17BCD11-3395-419E-97F4-4A6E26DAF600}"/>
    <hyperlink ref="D511" r:id="rId508" display="https://gmatclub.com/forum/prior-to-1975-union-efforts-to-organize-public-sector-103048.html" xr:uid="{48D43E1E-F7AD-4960-9D31-D9972E7B6D86}"/>
    <hyperlink ref="D512" r:id="rId509" display="https://gmatclub.com/forum/prior-to-1975-union-efforts-to-organize-public-sector-103048.html" xr:uid="{3F52FB42-DC77-41AE-B0D9-BCC5C3F26798}"/>
    <hyperlink ref="D513" r:id="rId510" display="https://gmatclub.com/forum/at-the-end-of-the-nineteenth-century-a-rising-interest-in-native-amer-119818.html" xr:uid="{4026004C-0B70-4144-A4A0-F4BC20F4D5BA}"/>
    <hyperlink ref="D514" r:id="rId511" display="https://gmatclub.com/forum/at-the-end-of-the-nineteenth-century-a-rising-interest-in-native-amer-119818.html" xr:uid="{C98FE5AF-2ADF-4B42-879E-BE7815DCAD09}"/>
    <hyperlink ref="D515" r:id="rId512" display="https://gmatclub.com/forum/at-the-end-of-the-nineteenth-century-a-rising-interest-in-native-amer-119818.html" xr:uid="{CED88CCB-F571-41DD-954B-45B0736FC82C}"/>
    <hyperlink ref="D516" r:id="rId513" display="https://gmatclub.com/forum/at-the-end-of-the-nineteenth-century-a-rising-interest-in-native-amer-119818.html" xr:uid="{949DF108-529A-470B-81E0-7DC92B3356DD}"/>
    <hyperlink ref="D517" r:id="rId514" display="https://gmatclub.com/forum/at-the-end-of-the-nineteenth-century-a-rising-interest-in-native-amer-119818.html" xr:uid="{62306C68-EC8B-4E00-847D-08958B63CF39}"/>
    <hyperlink ref="D518" r:id="rId515" display="https://gmatclub.com/forum/at-the-end-of-the-nineteenth-century-a-rising-interest-in-native-amer-119818.html" xr:uid="{5F1609D2-1485-4F78-8758-1C8C58038197}"/>
    <hyperlink ref="D519" r:id="rId516" display="https://gmatclub.com/forum/a-meteor-stream-is-composed-of-dust-particles-that-have-been-149122.html" xr:uid="{3EC038B3-3F15-4303-920D-76B3B62415DF}"/>
    <hyperlink ref="D520" r:id="rId517" display="https://gmatclub.com/forum/a-meteor-stream-is-composed-of-dust-particles-that-have-been-149122.html" xr:uid="{4605A476-78DF-4158-BFB5-E9E41D9544DB}"/>
    <hyperlink ref="D521" r:id="rId518" display="https://gmatclub.com/forum/a-meteor-stream-is-composed-of-dust-particles-that-have-been-149122.html" xr:uid="{56E1F636-D2C0-4C10-AAB3-3CE8392A2A7C}"/>
    <hyperlink ref="D522" r:id="rId519" display="https://gmatclub.com/forum/a-meteor-stream-is-composed-of-dust-particles-that-have-been-149122.html" xr:uid="{56BF35A4-C53F-48FC-86BA-0DCE05A457FF}"/>
    <hyperlink ref="D523" r:id="rId520" display="https://gmatclub.com/forum/a-meteor-stream-is-composed-of-dust-particles-that-have-been-149122.html" xr:uid="{57E0A242-C2BF-494E-B9E2-9A6EB21F85FD}"/>
    <hyperlink ref="D524" r:id="rId521" display="https://gmatclub.com/forum/a-meteor-stream-is-composed-of-dust-particles-that-have-been-149122.html" xr:uid="{DF597B0F-8D3E-46D2-A9CC-C6B4DA9639FF}"/>
    <hyperlink ref="D525" r:id="rId522" display="https://gmatclub.com/forum/a-meteor-stream-is-composed-of-dust-particles-that-have-been-149122.html" xr:uid="{13724A27-4D2C-4AC0-9663-14876C636BFB}"/>
    <hyperlink ref="D526" r:id="rId523" display="https://gmatclub.com/forum/a-meteor-stream-is-composed-of-dust-particles-that-have-been-149122.html" xr:uid="{94D99468-CFD0-47C0-8F47-5179A952BDC3}"/>
    <hyperlink ref="D527" r:id="rId524" display="https://gmatclub.com/forum/during-the-1960-s-and-1970-s-the-primary-economic-144492.html" xr:uid="{017D98F3-450E-4318-A212-42CFA28C3426}"/>
    <hyperlink ref="D528" r:id="rId525" display="https://gmatclub.com/forum/during-the-1960-s-and-1970-s-the-primary-economic-144492.html" xr:uid="{5CEF7AF1-00DE-4D23-9D8A-159143593BCF}"/>
    <hyperlink ref="D529" r:id="rId526" display="https://gmatclub.com/forum/during-the-1960-s-and-1970-s-the-primary-economic-144492.html" xr:uid="{528782CD-1864-4B9B-8C5B-CAE482308921}"/>
    <hyperlink ref="D530" r:id="rId527" display="https://gmatclub.com/forum/during-the-1960-s-and-1970-s-the-primary-economic-144492.html" xr:uid="{EFC34B37-7CE4-41D7-A6DE-15C58DC7103B}"/>
    <hyperlink ref="D531" r:id="rId528" display="https://gmatclub.com/forum/during-the-1960-s-and-1970-s-the-primary-economic-144492.html" xr:uid="{1F182926-1F47-40EA-9BD5-E25FE668C499}"/>
    <hyperlink ref="D532" r:id="rId529" display="https://gmatclub.com/forum/it-was-once-assumed-that-all-living-things-could-be-divided-into-223449.html" xr:uid="{8EB120FB-A3FD-4033-BC3E-006581128FB7}"/>
    <hyperlink ref="D533" r:id="rId530" display="https://gmatclub.com/forum/it-was-once-assumed-that-all-living-things-could-be-divided-into-223449.html" xr:uid="{A2AD2B4E-40CE-4A36-97AC-4D7840AAA6B4}"/>
    <hyperlink ref="D534" r:id="rId531" display="https://gmatclub.com/forum/it-was-once-assumed-that-all-living-things-could-be-divided-into-223449.html" xr:uid="{0A75B7CE-FACD-4127-8642-D7EB7F7D1146}"/>
    <hyperlink ref="D535" r:id="rId532" display="https://gmatclub.com/forum/it-was-once-assumed-that-all-living-things-could-be-divided-into-223449.html" xr:uid="{5A8A912E-11E8-46F9-A866-FAF535E34EF5}"/>
    <hyperlink ref="D536" r:id="rId533" display="https://gmatclub.com/forum/it-was-once-assumed-that-all-living-things-could-be-divided-into-223449.html" xr:uid="{AE4F3B6F-3BA9-4D11-ADC6-AAD9E8195478}"/>
    <hyperlink ref="D537" r:id="rId534" display="https://gmatclub.com/forum/it-was-once-assumed-that-all-living-things-could-be-divided-into-223449.html" xr:uid="{D143F477-47DC-4602-A297-6CB8B4EC81CD}"/>
    <hyperlink ref="D538" r:id="rId535" display="https://gmatclub.com/forum/it-was-once-assumed-that-all-living-things-could-be-divided-into-223449.html" xr:uid="{BAC01C20-FE8B-4612-A1EF-A08356C3C5D5}"/>
    <hyperlink ref="D539" r:id="rId536" display="https://gmatclub.com/forum/it-was-once-assumed-that-all-living-things-could-be-divided-into-223449.html" xr:uid="{CB05797E-5D2D-40AC-B524-1A3906BDB514}"/>
    <hyperlink ref="D540" r:id="rId537" display="https://gmatclub.com/forum/in-an-unfinished-but-highly-suggestive-series-of-essays-the-late-sara-159239.html" xr:uid="{C18EAC05-E658-4E7B-9C62-0DB5617C264C}"/>
    <hyperlink ref="D541" r:id="rId538" display="https://gmatclub.com/forum/in-an-unfinished-but-highly-suggestive-series-of-essays-the-late-sara-159239.html" xr:uid="{53B991FB-B288-4085-8F7F-4346D5BED34D}"/>
    <hyperlink ref="D542" r:id="rId539" display="https://gmatclub.com/forum/in-an-unfinished-but-highly-suggestive-series-of-essays-the-late-sara-159239.html" xr:uid="{660BA3F1-02E0-4072-8AEC-D0AC03042196}"/>
    <hyperlink ref="D543" r:id="rId540" display="https://gmatclub.com/forum/in-an-unfinished-but-highly-suggestive-series-of-essays-the-late-sara-159239.html" xr:uid="{5C7E6F86-08AE-4787-8CEB-6A25D36EF31E}"/>
    <hyperlink ref="D544" r:id="rId541" display="https://gmatclub.com/forum/in-the-seventeenth-century-florentine-textile-industry-women-were-emp-137031.html" xr:uid="{9730379B-4452-4301-A0ED-D9B731326305}"/>
    <hyperlink ref="D545" r:id="rId542" display="https://gmatclub.com/forum/in-the-seventeenth-century-florentine-textile-industry-women-were-emp-137031.html" xr:uid="{F4A69DE0-6DB1-48C0-AA50-AA3C6CEFDFC2}"/>
    <hyperlink ref="D546" r:id="rId543" display="https://gmatclub.com/forum/in-the-seventeenth-century-florentine-textile-industry-women-were-emp-137031.html" xr:uid="{60996634-7FAA-4510-A831-E4770B6BF26F}"/>
    <hyperlink ref="D547" r:id="rId544" display="https://gmatclub.com/forum/the-montreal-protocol-on-substances-that-deplete-the-ozone-173033.html" xr:uid="{24BAF18A-88E8-4C16-B08B-616A3A5FA0B6}"/>
    <hyperlink ref="D548" r:id="rId545" display="https://gmatclub.com/forum/the-montreal-protocol-on-substances-that-deplete-the-ozone-173033.html" xr:uid="{C50D0E64-0437-4857-9595-0020D16961C9}"/>
    <hyperlink ref="D549" r:id="rId546" display="https://gmatclub.com/forum/the-montreal-protocol-on-substances-that-deplete-the-ozone-173033.html" xr:uid="{E11D5A9A-928E-4247-826D-D7D5DD760760}"/>
    <hyperlink ref="D550" r:id="rId547" display="https://gmatclub.com/forum/seeking-a-competitive-advantage-some-professional-service-f-161466.html" xr:uid="{54F74007-3705-4CD2-A34B-B0476828DE8A}"/>
    <hyperlink ref="D551" r:id="rId548" display="https://gmatclub.com/forum/seeking-a-competitive-advantage-some-professional-service-f-161466.html" xr:uid="{244B38CC-DCCA-4E93-8D31-7DCEDFD8FF2C}"/>
    <hyperlink ref="D552" r:id="rId549" display="https://gmatclub.com/forum/seeking-a-competitive-advantage-some-professional-service-f-161466.html" xr:uid="{0FF912E4-6220-4592-879C-C4A5437A6F71}"/>
    <hyperlink ref="D553" r:id="rId550" display="https://gmatclub.com/forum/seeking-a-competitive-advantage-some-professional-service-f-161466.html" xr:uid="{4D9E56E5-D74D-4647-9AB2-E8CE112CD861}"/>
    <hyperlink ref="D554" r:id="rId551" display="https://gmatclub.com/forum/seeking-a-competitive-advantage-some-professional-service-f-161466.html" xr:uid="{FED68911-E136-4C6F-B29C-0DE9D0FDC362}"/>
    <hyperlink ref="D555" r:id="rId552" display="https://gmatclub.com/forum/seeking-a-competitive-advantage-some-professional-service-f-161466.html" xr:uid="{DA4F0CED-6BC8-4E3F-9D2A-2CE1770D0B6B}"/>
    <hyperlink ref="D556" r:id="rId553" display="https://gmatclub.com/forum/the-fact-that-superior-service-can-generate-a-competitive-advantage-fo-67847.html" xr:uid="{C39EE9A2-583A-4AD0-BCC4-1CD75CF08267}"/>
    <hyperlink ref="D557" r:id="rId554" display="https://gmatclub.com/forum/the-fact-that-superior-service-can-generate-a-competitive-advantage-fo-67847.html" xr:uid="{07531DF4-5B3F-4FAE-8593-A34BC604832D}"/>
    <hyperlink ref="D558" r:id="rId555" display="https://gmatclub.com/forum/the-fact-that-superior-service-can-generate-a-competitive-advantage-fo-67847.html" xr:uid="{941445CE-F617-43A0-91A3-AFEC2B1672C4}"/>
    <hyperlink ref="D559" r:id="rId556" display="https://gmatclub.com/forum/the-fact-that-superior-service-can-generate-a-competitive-advantage-fo-67847.html" xr:uid="{B4FE236C-99E3-4B0B-ADC7-552E5C9F9FD8}"/>
    <hyperlink ref="D560" r:id="rId557" display="https://gmatclub.com/forum/the-fact-that-superior-service-can-generate-a-competitive-advantage-fo-67847.html" xr:uid="{9627600E-C1C6-42F8-9357-BD4411350172}"/>
    <hyperlink ref="D561" r:id="rId558" display="https://gmatclub.com/forum/the-fact-that-superior-service-can-generate-a-competitive-advantage-fo-67847.html" xr:uid="{73546F48-A912-44CF-851A-033B62D81382}"/>
    <hyperlink ref="D562" r:id="rId559" display="https://gmatclub.com/forum/traditionally-the-first-firm-to-commercialize-a-new-technology-has-201878.html" xr:uid="{54426C76-89B1-4F62-96F1-C3B630C3D6BE}"/>
    <hyperlink ref="D563" r:id="rId560" display="https://gmatclub.com/forum/traditionally-the-first-firm-to-commercialize-a-new-technology-has-201878.html" xr:uid="{AD55FDF4-3D64-4FF1-828C-89EDA61379A8}"/>
    <hyperlink ref="D564" r:id="rId561" display="https://gmatclub.com/forum/traditionally-the-first-firm-to-commercialize-a-new-technology-has-201878.html" xr:uid="{8787414E-B320-4C7B-ADCF-93315C221EB3}"/>
    <hyperlink ref="D565" r:id="rId562" display="https://gmatclub.com/forum/traditionally-the-first-firm-to-commercialize-a-new-technology-has-201878.html" xr:uid="{DADD051E-C8B2-43C8-B115-59A71D8793FC}"/>
    <hyperlink ref="D566" r:id="rId563" display="https://gmatclub.com/forum/traditionally-the-first-firm-to-commercialize-a-new-technology-has-201878.html" xr:uid="{DEF679C7-4874-4608-A086-4D39E5067E40}"/>
    <hyperlink ref="D567" r:id="rId564" display="https://gmatclub.com/forum/traditionally-the-first-firm-to-commercialize-a-new-technology-has-201878.html" xr:uid="{FBBA8647-B6B9-4FE6-A843-BB5E7E57D5F8}"/>
    <hyperlink ref="D568" r:id="rId565" display="https://gmatclub.com/forum/two-modes-of-argumentation-have-been-used-on-behalf-of-women-s-emancip-55102.html" xr:uid="{A6F31B0C-7CE1-4454-BC02-FBD1D36658B8}"/>
    <hyperlink ref="D569" r:id="rId566" display="https://gmatclub.com/forum/two-modes-of-argumentation-have-been-used-on-behalf-of-women-s-emancip-55102.html" xr:uid="{D8B87422-DCCB-482F-89F8-ED2BEE3D798A}"/>
    <hyperlink ref="D570" r:id="rId567" display="https://gmatclub.com/forum/two-modes-of-argumentation-have-been-used-on-behalf-of-women-s-emancip-55102.html" xr:uid="{6B888A80-C6B0-4AD0-8C3B-47709BD871CA}"/>
    <hyperlink ref="D571" r:id="rId568" display="https://gmatclub.com/forum/two-modes-of-argumentation-have-been-used-on-behalf-of-women-s-emancip-55102.html" xr:uid="{D3192A21-4DE7-457D-87AB-A4DC052ACA47}"/>
    <hyperlink ref="D572" r:id="rId569" display="https://gmatclub.com/forum/two-modes-of-argumentation-have-been-used-on-behalf-of-women-s-emancip-55102.html" xr:uid="{D94995EF-7715-4EF9-BD79-CCFF9E878ADD}"/>
    <hyperlink ref="D573" r:id="rId570" display="https://gmatclub.com/forum/two-modes-of-argumentation-have-been-used-on-behalf-of-women-s-emancip-55102.html" xr:uid="{95A15733-A8D6-423F-B868-F45DDADDE1BC}"/>
    <hyperlink ref="D574" r:id="rId571" display="https://gmatclub.com/forum/until-recently-scientists-did-not-know-of-a-close-vertebrate-analogue-203270.html" xr:uid="{45835C43-37BE-406B-A5E1-2E8C0D33E8A4}"/>
    <hyperlink ref="D575" r:id="rId572" display="https://gmatclub.com/forum/until-recently-scientists-did-not-know-of-a-close-vertebrate-analogue-203270.html" xr:uid="{F0AB140E-E05B-4B40-8E34-A7570F5A4DCE}"/>
    <hyperlink ref="D576" r:id="rId573" display="https://gmatclub.com/forum/until-recently-scientists-did-not-know-of-a-close-vertebrate-analogue-203270.html" xr:uid="{E5A5D2ED-6CEB-4A2C-A03D-DC31905302CC}"/>
    <hyperlink ref="D577" r:id="rId574" display="https://gmatclub.com/forum/until-recently-scientists-did-not-know-of-a-close-vertebrate-analogue-203270.html" xr:uid="{2B2ECC33-7BAE-4EF6-8D1A-7F123725CE6B}"/>
    <hyperlink ref="D578" r:id="rId575" display="https://gmatclub.com/forum/until-recently-scientists-did-not-know-of-a-close-vertebrate-analogue-203270.html" xr:uid="{2B83F465-8A4C-4541-8A4D-B261E1E4C7AB}"/>
    <hyperlink ref="D579" r:id="rId576" display="https://gmatclub.com/forum/until-recently-scientists-did-not-know-of-a-close-vertebrate-analogue-203270.html" xr:uid="{0FCED28E-7E74-46D7-912C-4F4A5D7718F7}"/>
    <hyperlink ref="D580" r:id="rId577" display="https://gmatclub.com/forum/until-recently-scientists-did-not-know-of-a-close-vertebrate-analogue-203270.html" xr:uid="{58577995-BC70-4197-9E1C-C88900EE62F1}"/>
    <hyperlink ref="D581" r:id="rId578" display="https://gmatclub.com/forum/while-there-is-no-blueprint-for-transforming-a-largely-government-cont-60285.html" xr:uid="{97D6CC19-CDC4-4D85-8608-1436A878BF61}"/>
    <hyperlink ref="D582" r:id="rId579" display="https://gmatclub.com/forum/while-there-is-no-blueprint-for-transforming-a-largely-government-cont-60285.html" xr:uid="{FDC4B53A-975D-45E1-B639-39E755B7C38D}"/>
    <hyperlink ref="D583" r:id="rId580" display="https://gmatclub.com/forum/while-there-is-no-blueprint-for-transforming-a-largely-government-cont-60285.html" xr:uid="{E3A66B39-3E54-4F88-BA55-B7111E3A67C9}"/>
    <hyperlink ref="D584" r:id="rId581" display="https://gmatclub.com/forum/while-there-is-no-blueprint-for-transforming-a-largely-government-cont-60285.html" xr:uid="{3B836449-50DF-4D11-9520-EDB42D541AC6}"/>
    <hyperlink ref="D585" r:id="rId582" display="https://gmatclub.com/forum/while-there-is-no-blueprint-for-transforming-a-largely-government-cont-60285.html" xr:uid="{A6FC3C3F-DCD6-44FF-A766-75F2DD53403D}"/>
    <hyperlink ref="D586" r:id="rId583" display="https://gmatclub.com/forum/while-there-is-no-blueprint-for-transforming-a-largely-government-cont-60285.html" xr:uid="{DBA06815-2FC3-41FB-928C-745544D9528F}"/>
    <hyperlink ref="D587" r:id="rId584" display="https://gmatclub.com/forum/while-there-is-no-blueprint-for-transforming-a-largely-government-cont-60285.html" xr:uid="{A8F4F819-18E9-472D-856C-BA81205F3385}"/>
    <hyperlink ref="D588" r:id="rId585" display="https://gmatclub.com/forum/arboria-is-floundering-in-the-global-marketplace-incurring-devastati-294558.html" xr:uid="{4524DC94-E513-4520-BF38-7DFB56FDAAB9}"/>
    <hyperlink ref="D589" r:id="rId586" display="https://gmatclub.com/forum/arboria-is-floundering-in-the-global-marketplace-incurring-devastati-294558.html" xr:uid="{ABC8BC82-FB3C-4493-9A33-6C739527566D}"/>
    <hyperlink ref="D590" r:id="rId587" display="https://gmatclub.com/forum/arboria-is-floundering-in-the-global-marketplace-incurring-devastati-294558.html" xr:uid="{186AF664-87DE-40FF-B12D-B11D38F0BD7C}"/>
    <hyperlink ref="D591" r:id="rId588" display="https://gmatclub.com/forum/arboria-is-floundering-in-the-global-marketplace-incurring-devastati-294558.html" xr:uid="{FDA2422A-863C-441F-8289-87D94552CEC1}"/>
    <hyperlink ref="D592" r:id="rId589" display="https://gmatclub.com/forum/arboria-is-floundering-in-the-global-marketplace-incurring-devastati-294558.html" xr:uid="{4242A69D-F149-464A-89FC-FE727C28AE74}"/>
    <hyperlink ref="D593" r:id="rId590" display="https://gmatclub.com/forum/arboria-is-floundering-in-the-global-marketplace-incurring-devastati-294558.html" xr:uid="{F0939DF8-F449-43D6-AD55-384A3A70998D}"/>
    <hyperlink ref="D594" r:id="rId591" display="https://gmatclub.com/forum/arboria-is-floundering-in-the-global-marketplace-incurring-devastati-294558.html" xr:uid="{2BE6316B-5F27-4DD2-BDAB-FBB89979C35C}"/>
    <hyperlink ref="D595" r:id="rId592" display="https://gmatclub.com/forum/arboria-is-floundering-in-the-global-marketplace-incurring-devastati-294558.html" xr:uid="{D86D2CAC-18D8-410A-88DD-3480BC7A4670}"/>
    <hyperlink ref="D596" r:id="rId593" display="https://gmatclub.com/forum/in-winters-v-united-states-1908-the-supreme-court-held-that-the-ri-67133.html" xr:uid="{779B5593-FE82-47F8-AC06-E41353903211}"/>
    <hyperlink ref="D597" r:id="rId594" display="https://gmatclub.com/forum/in-winters-v-united-states-1908-the-supreme-court-held-that-the-ri-67133.html" xr:uid="{1D079680-9471-4878-935A-DFA5F1C29F1F}"/>
    <hyperlink ref="D598" r:id="rId595" display="https://gmatclub.com/forum/in-winters-v-united-states-1908-the-supreme-court-held-that-the-ri-67133.html" xr:uid="{18F80305-BCC2-43C1-9D4C-86CECA9ECE28}"/>
    <hyperlink ref="D599" r:id="rId596" display="https://gmatclub.com/forum/in-winters-v-united-states-1908-the-supreme-court-held-that-the-ri-67133.html" xr:uid="{5CC25FBB-D47C-4FB1-95DD-AD7318F9C155}"/>
    <hyperlink ref="D600" r:id="rId597" display="https://gmatclub.com/forum/in-winters-v-united-states-1908-the-supreme-court-held-that-the-ri-67133.html" xr:uid="{83AF2579-83AF-4FBD-8491-31E303ED452C}"/>
    <hyperlink ref="D601" r:id="rId598" display="https://gmatclub.com/forum/in-winters-v-united-states-1908-the-supreme-court-held-that-the-ri-67133.html" xr:uid="{1B32DA74-C592-4A70-8117-82CCABD51294}"/>
    <hyperlink ref="D602" r:id="rId599" display="https://gmatclub.com/forum/in-winters-v-united-states-1908-the-supreme-court-held-that-the-ri-67133.html" xr:uid="{8A81B045-492C-45C5-BE9C-866C53CCADB3}"/>
    <hyperlink ref="D603" r:id="rId600" display="https://gmatclub.com/forum/in-winters-v-united-states-1908-the-supreme-court-held-that-the-ri-67133.html" xr:uid="{97501906-A384-4D78-9566-60A640B528C6}"/>
    <hyperlink ref="D604" r:id="rId601" display="https://gmatclub.com/forum/according-to-many-analysts-labor-management-relations-in-the-united-294470.html" xr:uid="{0C40E8DF-5232-47D2-805E-FC94F7441EC6}"/>
    <hyperlink ref="D605" r:id="rId602" display="https://gmatclub.com/forum/according-to-many-analysts-labor-management-relations-in-the-united-294470.html" xr:uid="{F2354816-EC08-4BD7-ACE7-2273AD1E1532}"/>
    <hyperlink ref="D606" r:id="rId603" display="https://gmatclub.com/forum/according-to-many-analysts-labor-management-relations-in-the-united-294470.html" xr:uid="{FB47BC59-1441-45DF-A33F-51686B05A73B}"/>
    <hyperlink ref="D607" r:id="rId604" display="https://gmatclub.com/forum/according-to-many-analysts-labor-management-relations-in-the-united-294470.html" xr:uid="{2D90A0B9-30B7-4696-9445-3BCDED97C10F}"/>
    <hyperlink ref="D608" r:id="rId605" display="https://gmatclub.com/forum/according-to-many-analysts-labor-management-relations-in-the-united-294470.html" xr:uid="{1CD49000-DABA-4085-83F7-57E961F3B029}"/>
    <hyperlink ref="D609" r:id="rId606" display="https://gmatclub.com/forum/according-to-many-analysts-labor-management-relations-in-the-united-294470.html" xr:uid="{E84BF675-AC71-4047-8D16-1A8A685D5A36}"/>
    <hyperlink ref="D610" r:id="rId607" display="https://gmatclub.com/forum/according-to-many-analysts-labor-management-relations-in-the-united-294470.html" xr:uid="{473DEB4C-AFBC-4824-85A4-78E72C487601}"/>
    <hyperlink ref="D611" r:id="rId608" display="https://gmatclub.com/forum/seventeenth-century-philosopher-john-locke-stated-that-as-much-as-190904.html" xr:uid="{4C333F6D-063F-4BEF-B8F0-D9DBA96801B3}"/>
    <hyperlink ref="D612" r:id="rId609" display="https://gmatclub.com/forum/seventeenth-century-philosopher-john-locke-stated-that-as-much-as-190904.html" xr:uid="{E52BF010-80F5-4368-8EAB-6D15BF8FF180}"/>
    <hyperlink ref="D613" r:id="rId610" display="https://gmatclub.com/forum/seventeenth-century-philosopher-john-locke-stated-that-as-much-as-190904.html" xr:uid="{02D0DC40-6AD4-43E6-8A51-6322B5565A27}"/>
    <hyperlink ref="D614" r:id="rId611" display="https://gmatclub.com/forum/for-most-species-of-animals-the-number-of-individuals-in-the-species-294564.html" xr:uid="{84076DF6-2D79-431E-8E24-0ED8F81645AC}"/>
    <hyperlink ref="D615" r:id="rId612" display="https://gmatclub.com/forum/for-most-species-of-animals-the-number-of-individuals-in-the-species-294564.html" xr:uid="{935874B2-2645-41A6-A4AB-BDCDC854C3F4}"/>
    <hyperlink ref="D616" r:id="rId613" display="https://gmatclub.com/forum/for-most-species-of-animals-the-number-of-individuals-in-the-species-294564.html" xr:uid="{3DED153F-41F8-468B-95A6-FD4182B1D809}"/>
    <hyperlink ref="D617" r:id="rId614" display="https://gmatclub.com/forum/for-most-species-of-animals-the-number-of-individuals-in-the-species-294564.html" xr:uid="{CA15E552-9FBF-4D18-9CDC-6F58A370CEB2}"/>
    <hyperlink ref="D618" r:id="rId615" display="https://gmatclub.com/forum/for-most-species-of-animals-the-number-of-individuals-in-the-species-294564.html" xr:uid="{DEA6AB49-5ED6-43BB-B27F-A3DDF22630B2}"/>
    <hyperlink ref="D619" r:id="rId616" display="https://gmatclub.com/forum/for-most-species-of-animals-the-number-of-individuals-in-the-species-294564.html" xr:uid="{B118EC4D-A18F-44BB-BDF7-C85D3E78290D}"/>
    <hyperlink ref="D620" r:id="rId617" display="https://gmatclub.com/forum/for-most-species-of-animals-the-number-of-individuals-in-the-species-294564.html" xr:uid="{405BC99D-5FEA-4648-8A9D-F445C068FD82}"/>
    <hyperlink ref="D621" r:id="rId618" display="https://gmatclub.com/forum/critics-maintain-that-the-fiction-of-herman-melville-1819-1891-has-306236.html" xr:uid="{1E63D6B6-D389-4F01-A62F-A798382597C2}"/>
    <hyperlink ref="D622" r:id="rId619" display="https://gmatclub.com/forum/critics-maintain-that-the-fiction-of-herman-melville-1819-1891-has-306236.html" xr:uid="{23E71EAB-D3C1-4B97-800B-1F9EEBEE4429}"/>
    <hyperlink ref="D623" r:id="rId620" display="https://gmatclub.com/forum/critics-maintain-that-the-fiction-of-herman-melville-1819-1891-has-306236.html" xr:uid="{039F33DC-F02E-46B3-8E27-1454CF8316E2}"/>
    <hyperlink ref="D624" r:id="rId621" display="https://gmatclub.com/forum/critics-maintain-that-the-fiction-of-herman-melville-1819-1891-has-306236.html" xr:uid="{BFCBFDD3-3255-4B27-A9F6-5265977B4EC7}"/>
    <hyperlink ref="D625" r:id="rId622" display="https://gmatclub.com/forum/critics-maintain-that-the-fiction-of-herman-melville-1819-1891-has-306236.html" xr:uid="{1745E0E7-3835-4BD8-B974-A1B54D16CCFD}"/>
    <hyperlink ref="D626" r:id="rId623" display="https://gmatclub.com/forum/critics-maintain-that-the-fiction-of-herman-melville-1819-1891-has-306236.html" xr:uid="{40109C36-6D71-43D3-8136-0259ACB122C1}"/>
    <hyperlink ref="D627" r:id="rId624" display="https://gmatclub.com/forum/critics-maintain-that-the-fiction-of-herman-melville-1819-1891-has-306236.html" xr:uid="{726F6DFA-CEA8-4638-8D5D-494519DDAFBB}"/>
    <hyperlink ref="D628" r:id="rId625" display="https://gmatclub.com/forum/critics-maintain-that-the-fiction-of-herman-melville-1819-1891-has-306236.html" xr:uid="{9E50ECC8-8FA7-44BA-9D25-8103133D8360}"/>
    <hyperlink ref="D629" r:id="rId626" display="https://gmatclub.com/forum/is-there-a-massive-black-hole-at-the-center-of-our-galaxy-the-milky-306222.html" xr:uid="{A8AFA23E-3F72-45B1-93C1-23F889F88A46}"/>
    <hyperlink ref="D630" r:id="rId627" display="https://gmatclub.com/forum/is-there-a-massive-black-hole-at-the-center-of-our-galaxy-the-milky-306222.html" xr:uid="{EA47F3D8-9F02-4F84-A5A0-7A664EF8FAE8}"/>
    <hyperlink ref="D631" r:id="rId628" display="https://gmatclub.com/forum/is-there-a-massive-black-hole-at-the-center-of-our-galaxy-the-milky-306222.html" xr:uid="{1B68FA09-1A6D-4B68-B0D4-FFC40658AA8E}"/>
    <hyperlink ref="D632" r:id="rId629" display="https://gmatclub.com/forum/is-there-a-massive-black-hole-at-the-center-of-our-galaxy-the-milky-306222.html" xr:uid="{3BD7A6A9-C37A-4F8F-B802-28FCEA41C858}"/>
    <hyperlink ref="D633" r:id="rId630" display="https://gmatclub.com/forum/anthropologists-once-thought-that-the-ancestors-of-modern-humans-began-124991.html" xr:uid="{11525575-667E-4F1C-9440-1189790914B4}"/>
    <hyperlink ref="D634" r:id="rId631" display="https://gmatclub.com/forum/anthropologists-once-thought-that-the-ancestors-of-modern-humans-began-124991.html" xr:uid="{20EB9D43-44CA-41B5-B892-B4C194060762}"/>
    <hyperlink ref="D635" r:id="rId632" display="https://gmatclub.com/forum/anthropologists-once-thought-that-the-ancestors-of-modern-humans-began-124991.html" xr:uid="{E08B1A4A-3EB0-4261-B267-29885BC2549D}"/>
    <hyperlink ref="D636" r:id="rId633" display="https://gmatclub.com/forum/anthropologists-once-thought-that-the-ancestors-of-modern-humans-began-124991.html" xr:uid="{9DD0B6E0-D6DC-4F85-96A3-E63907C045FD}"/>
    <hyperlink ref="D637" r:id="rId634" display="https://gmatclub.com/forum/anthropologists-once-thought-that-the-ancestors-of-modern-humans-began-124991.html" xr:uid="{1090F00C-E32C-4DD3-9275-3B03E35C2DB5}"/>
    <hyperlink ref="D638" r:id="rId635" display="https://gmatclub.com/forum/behind-every-book-review-there-are-two-key-figures-a-book-review-edit-306237.html" xr:uid="{8B9879D3-D372-4F73-9E63-1E3A55F3D25E}"/>
    <hyperlink ref="D639" r:id="rId636" display="https://gmatclub.com/forum/behind-every-book-review-there-are-two-key-figures-a-book-review-edit-306237.html" xr:uid="{8DA2F1AF-1781-42DE-8F62-85976F345D9B}"/>
    <hyperlink ref="D640" r:id="rId637" display="https://gmatclub.com/forum/behind-every-book-review-there-are-two-key-figures-a-book-review-edit-306237.html" xr:uid="{20C56A47-D277-4CF6-8CCD-2ADDAB602DF5}"/>
    <hyperlink ref="D641" r:id="rId638" display="https://gmatclub.com/forum/behind-every-book-review-there-are-two-key-figures-a-book-review-edit-306237.html" xr:uid="{8A93B63E-1990-4C9D-82B4-51D5AB3875E1}"/>
    <hyperlink ref="D642" r:id="rId639" display="https://gmatclub.com/forum/behind-every-book-review-there-are-two-key-figures-a-book-review-edit-306237.html" xr:uid="{A203AC1A-91DA-4C96-8FE7-5E863099578A}"/>
    <hyperlink ref="D643" r:id="rId640" display="https://gmatclub.com/forum/behind-every-book-review-there-are-two-key-figures-a-book-review-edit-306237.html" xr:uid="{19227B02-D098-46FA-AE9B-FC2B7F74CE06}"/>
    <hyperlink ref="D644" r:id="rId641" display="https://gmatclub.com/forum/behind-every-book-review-there-are-two-key-figures-a-book-review-edit-306237.html" xr:uid="{2219A4F8-29D5-4321-914B-C4435F10B181}"/>
    <hyperlink ref="D645" r:id="rId642" display="https://gmatclub.com/forum/behind-every-book-review-there-are-two-key-figures-a-book-review-edit-306237.html" xr:uid="{6250D95D-2A0E-46CA-991C-84C7EECF38B4}"/>
    <hyperlink ref="D646" r:id="rId643" display="https://gmatclub.com/forum/the-final-quarter-of-the-nineteenth-century-marked-a-turning-point-in-306233.html" xr:uid="{2CDE9466-764B-469C-BEBD-CE916D901036}"/>
    <hyperlink ref="D647" r:id="rId644" display="https://gmatclub.com/forum/the-final-quarter-of-the-nineteenth-century-marked-a-turning-point-in-306233.html" xr:uid="{7D7EB31C-A398-43CB-B50A-1CBBC8B1C58A}"/>
    <hyperlink ref="D648" r:id="rId645" display="https://gmatclub.com/forum/the-final-quarter-of-the-nineteenth-century-marked-a-turning-point-in-306233.html" xr:uid="{8FF7E6E9-954A-438F-841D-0A45EDB8C4A1}"/>
    <hyperlink ref="D649" r:id="rId646" display="https://gmatclub.com/forum/the-final-quarter-of-the-nineteenth-century-marked-a-turning-point-in-306233.html" xr:uid="{F3CB4315-B2B3-42D7-AC34-E72F6F567545}"/>
    <hyperlink ref="D650" r:id="rId647" display="https://gmatclub.com/forum/the-final-quarter-of-the-nineteenth-century-marked-a-turning-point-in-306233.html" xr:uid="{A1C53C94-259B-4452-821F-6CC413D745AD}"/>
    <hyperlink ref="D651" r:id="rId648" display="https://gmatclub.com/forum/recent-feminist-scholarship-concerning-the-united-states-in-the-1920-s-190397.html" xr:uid="{276AED76-94D7-4D3F-ABBC-28524A4EA159}"/>
    <hyperlink ref="D652" r:id="rId649" display="https://gmatclub.com/forum/recent-feminist-scholarship-concerning-the-united-states-in-the-1920-s-190397.html" xr:uid="{B2143430-819F-4C14-BD16-0D7E84110165}"/>
    <hyperlink ref="D653" r:id="rId650" display="https://gmatclub.com/forum/recent-feminist-scholarship-concerning-the-united-states-in-the-1920-s-190397.html" xr:uid="{5E7F3B2B-C1F9-4F4F-883D-73A05C8C3AA1}"/>
    <hyperlink ref="D654" r:id="rId651" display="https://gmatclub.com/forum/recent-feminist-scholarship-concerning-the-united-states-in-the-1920-s-190397.html" xr:uid="{B184D0CB-ACBC-495F-8470-19E189E8931B}"/>
    <hyperlink ref="D655" r:id="rId652" display="https://gmatclub.com/forum/recent-feminist-scholarship-concerning-the-united-states-in-the-1920-s-190397.html" xr:uid="{EEF54B46-9653-4ADC-BCC4-4319A867E027}"/>
    <hyperlink ref="D656" r:id="rId653" display="https://gmatclub.com/forum/recent-feminist-scholarship-concerning-the-united-states-in-the-1920-s-190397.html" xr:uid="{98C31CA6-8113-47F3-A237-38748F55E626}"/>
    <hyperlink ref="D657" r:id="rId654" display="https://gmatclub.com/forum/there-are-two-theories-that-have-been-used-to-explain-ancient-and-mode-306240.html" xr:uid="{39FBC913-4CDE-4FB7-BC5F-EC4A9006AE27}"/>
    <hyperlink ref="D658" r:id="rId655" display="https://gmatclub.com/forum/there-are-two-theories-that-have-been-used-to-explain-ancient-and-mode-306240.html" xr:uid="{AC0CC652-20CC-4AD4-AF31-CF7A968BD99B}"/>
    <hyperlink ref="D659" r:id="rId656" display="https://gmatclub.com/forum/there-are-two-theories-that-have-been-used-to-explain-ancient-and-mode-306240.html" xr:uid="{8B88BFAB-AC2F-48AC-8767-5CB8D0BD4914}"/>
    <hyperlink ref="D660" r:id="rId657" display="https://gmatclub.com/forum/there-are-two-theories-that-have-been-used-to-explain-ancient-and-mode-306240.html" xr:uid="{BF89C2BB-E8CE-4D39-A9AC-BD8F0C3F04EC}"/>
    <hyperlink ref="D661" r:id="rId658" display="https://gmatclub.com/forum/there-are-two-theories-that-have-been-used-to-explain-ancient-and-mode-306240.html" xr:uid="{4A882449-4DF1-47FF-A43F-49A7C51A3EA8}"/>
    <hyperlink ref="D662" r:id="rId659" display="https://gmatclub.com/forum/there-are-two-theories-that-have-been-used-to-explain-ancient-and-mode-306240.html" xr:uid="{E80E2278-746C-43AE-B74A-BBA19BB5D226}"/>
    <hyperlink ref="D663" r:id="rId660" display="https://gmatclub.com/forum/there-are-two-theories-that-have-been-used-to-explain-ancient-and-mode-306240.html" xr:uid="{31B5A6EE-F34F-4DF7-801D-B30DF7601798}"/>
    <hyperlink ref="D205" r:id="rId661" display="https://gmatclub.com/forum/antonia-castaneda-has-utilized-scholarship-from-women-s-studies-and-me-242693.html" xr:uid="{4EC493D7-4379-48D2-9645-975FC15B8614}"/>
  </hyperlinks>
  <pageMargins left="0.7" right="0.7" top="0.75" bottom="0.75" header="0.3" footer="0.3"/>
  <pageSetup orientation="portrait" r:id="rId662"/>
  <tableParts count="1">
    <tablePart r:id="rId66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8A068-85B7-4A9E-B845-67514A89C8E9}">
  <dimension ref="A1:S311"/>
  <sheetViews>
    <sheetView tabSelected="1" topLeftCell="A21" zoomScale="80" zoomScaleNormal="80" workbookViewId="0">
      <selection activeCell="I49" sqref="I49"/>
    </sheetView>
  </sheetViews>
  <sheetFormatPr defaultRowHeight="15"/>
  <cols>
    <col min="1" max="1" width="1.7109375" customWidth="1"/>
    <col min="2" max="2" width="7.85546875" bestFit="1" customWidth="1"/>
    <col min="3" max="5" width="11" customWidth="1"/>
    <col min="6" max="6" width="11.5703125" customWidth="1"/>
    <col min="7" max="7" width="31.28515625" bestFit="1" customWidth="1"/>
    <col min="8" max="8" width="11.5703125" bestFit="1" customWidth="1"/>
    <col min="9" max="9" width="18.7109375" customWidth="1"/>
    <col min="10" max="11" width="1.7109375" customWidth="1"/>
    <col min="13" max="13" width="34.28515625" bestFit="1" customWidth="1"/>
    <col min="14" max="14" width="12.7109375" bestFit="1" customWidth="1"/>
    <col min="15" max="15" width="14.42578125" bestFit="1" customWidth="1"/>
    <col min="16" max="16" width="15.28515625" bestFit="1" customWidth="1"/>
    <col min="17" max="17" width="12.85546875" bestFit="1" customWidth="1"/>
    <col min="18" max="18" width="8" bestFit="1" customWidth="1"/>
    <col min="19" max="19" width="12.7109375" bestFit="1" customWidth="1"/>
  </cols>
  <sheetData>
    <row r="1" spans="1:19" ht="20.25">
      <c r="A1" s="2" t="str">
        <f ca="1">MID(CELL("filename",A1),FIND("]",CELL("filename",A1))+1,255)</f>
        <v>OG-Quant</v>
      </c>
      <c r="J1" s="75">
        <v>1</v>
      </c>
      <c r="K1" s="55" t="str">
        <f ca="1">MID(CELL("filename",K1),FIND("]",CELL("filename",K1))+1,255)</f>
        <v>OG-Quant</v>
      </c>
      <c r="L1" s="56"/>
      <c r="M1" s="56"/>
      <c r="N1" s="56"/>
      <c r="O1" s="56"/>
      <c r="P1" s="56"/>
      <c r="Q1" s="56"/>
      <c r="R1" s="56"/>
      <c r="S1" s="56"/>
    </row>
    <row r="2" spans="1:19" ht="18">
      <c r="B2" s="102" t="s">
        <v>137</v>
      </c>
      <c r="C2" s="102" t="s">
        <v>0</v>
      </c>
      <c r="D2" s="102" t="s">
        <v>92</v>
      </c>
      <c r="E2" s="102" t="s">
        <v>118</v>
      </c>
      <c r="F2" s="102" t="s">
        <v>116</v>
      </c>
      <c r="G2" s="102" t="s">
        <v>570</v>
      </c>
      <c r="H2" s="102" t="s">
        <v>1</v>
      </c>
      <c r="I2" s="102" t="s">
        <v>571</v>
      </c>
      <c r="K2" s="57"/>
      <c r="L2" s="58" t="s">
        <v>454</v>
      </c>
      <c r="M2" s="56"/>
      <c r="N2" s="56"/>
      <c r="O2" s="56"/>
      <c r="P2" s="56"/>
      <c r="Q2" s="56"/>
      <c r="R2" s="56"/>
      <c r="S2" s="56"/>
    </row>
    <row r="3" spans="1:19" hidden="1">
      <c r="B3" s="103">
        <v>9</v>
      </c>
      <c r="C3" s="103" t="s">
        <v>550</v>
      </c>
      <c r="D3" s="103" t="s">
        <v>33</v>
      </c>
      <c r="E3" s="104" t="s">
        <v>118</v>
      </c>
      <c r="F3" s="103" t="s">
        <v>359</v>
      </c>
      <c r="G3" s="103" t="s">
        <v>547</v>
      </c>
      <c r="H3" s="105"/>
      <c r="I3" s="103"/>
      <c r="K3" s="57"/>
      <c r="L3" s="56"/>
      <c r="M3" s="60" t="s">
        <v>71</v>
      </c>
      <c r="N3" s="60" t="s">
        <v>516</v>
      </c>
      <c r="O3" s="60" t="s">
        <v>452</v>
      </c>
      <c r="P3" s="60" t="s">
        <v>451</v>
      </c>
      <c r="Q3" s="60" t="s">
        <v>453</v>
      </c>
      <c r="R3" s="61" t="s">
        <v>517</v>
      </c>
      <c r="S3" s="93" t="s">
        <v>76</v>
      </c>
    </row>
    <row r="4" spans="1:19" hidden="1">
      <c r="B4" s="103">
        <v>10</v>
      </c>
      <c r="C4" s="103" t="s">
        <v>549</v>
      </c>
      <c r="D4" s="103" t="s">
        <v>33</v>
      </c>
      <c r="E4" s="104" t="s">
        <v>118</v>
      </c>
      <c r="F4" s="103" t="s">
        <v>359</v>
      </c>
      <c r="G4" s="103" t="s">
        <v>547</v>
      </c>
      <c r="H4" s="105"/>
      <c r="I4" s="103"/>
      <c r="K4" s="57"/>
      <c r="L4" s="56"/>
      <c r="M4" s="62" t="s">
        <v>36</v>
      </c>
      <c r="N4" s="62">
        <f>COUNTIFS(Table13[Q Type],M4)</f>
        <v>155</v>
      </c>
      <c r="O4" s="62">
        <f>N4-P4</f>
        <v>129</v>
      </c>
      <c r="P4" s="94">
        <f>COUNTIFS(Table13[Q Type],M4,Table13[Date],"&lt;&gt;")</f>
        <v>26</v>
      </c>
      <c r="Q4" s="63">
        <f>P4/N4</f>
        <v>0.16774193548387098</v>
      </c>
      <c r="R4" s="94">
        <f>COUNTIFS(Table13[Incorrect/Correct],"Correct",Table13[Q Type],M4)</f>
        <v>20</v>
      </c>
      <c r="S4" s="95">
        <f>R4/P4</f>
        <v>0.76923076923076927</v>
      </c>
    </row>
    <row r="5" spans="1:19">
      <c r="B5" s="103">
        <v>17</v>
      </c>
      <c r="C5" s="103" t="s">
        <v>545</v>
      </c>
      <c r="D5" s="103" t="s">
        <v>36</v>
      </c>
      <c r="E5" s="104" t="s">
        <v>118</v>
      </c>
      <c r="F5" s="103" t="s">
        <v>359</v>
      </c>
      <c r="G5" s="103" t="s">
        <v>547</v>
      </c>
      <c r="H5" s="105">
        <v>44241</v>
      </c>
      <c r="I5" s="103" t="s">
        <v>450</v>
      </c>
      <c r="K5" s="57"/>
      <c r="L5" s="56"/>
      <c r="M5" s="62" t="s">
        <v>33</v>
      </c>
      <c r="N5" s="62">
        <f>COUNTIFS(Table13[Q Type],M5)</f>
        <v>154</v>
      </c>
      <c r="O5" s="62">
        <f>N5-P5</f>
        <v>154</v>
      </c>
      <c r="P5" s="94">
        <f>COUNTIFS(Table13[Q Type],M5,Table13[Date],"&lt;&gt;")</f>
        <v>0</v>
      </c>
      <c r="Q5" s="63">
        <f>P5/N5</f>
        <v>0</v>
      </c>
      <c r="R5" s="94">
        <f>COUNTIFS(Table13[Incorrect/Correct],"Correct",Table13[Q Type],M5)</f>
        <v>0</v>
      </c>
      <c r="S5" s="95" t="e">
        <f t="shared" ref="S5:S6" si="0">R5/P5</f>
        <v>#DIV/0!</v>
      </c>
    </row>
    <row r="6" spans="1:19">
      <c r="B6" s="103">
        <v>18</v>
      </c>
      <c r="C6" s="103" t="s">
        <v>129</v>
      </c>
      <c r="D6" s="103" t="s">
        <v>36</v>
      </c>
      <c r="E6" s="104" t="s">
        <v>118</v>
      </c>
      <c r="F6" s="103" t="s">
        <v>359</v>
      </c>
      <c r="G6" s="103" t="s">
        <v>547</v>
      </c>
      <c r="H6" s="105">
        <v>44241</v>
      </c>
      <c r="I6" s="103" t="s">
        <v>450</v>
      </c>
      <c r="K6" s="57"/>
      <c r="L6" s="56"/>
      <c r="M6" s="64" t="s">
        <v>72</v>
      </c>
      <c r="N6" s="96">
        <f>SUM(N4:N5)</f>
        <v>309</v>
      </c>
      <c r="O6" s="96">
        <f t="shared" ref="O6:R6" si="1">SUM(O4:O5)</f>
        <v>283</v>
      </c>
      <c r="P6" s="96">
        <f t="shared" si="1"/>
        <v>26</v>
      </c>
      <c r="Q6" s="63">
        <f>P6/N6</f>
        <v>8.4142394822006472E-2</v>
      </c>
      <c r="R6" s="96">
        <f t="shared" si="1"/>
        <v>20</v>
      </c>
      <c r="S6" s="95">
        <f t="shared" si="0"/>
        <v>0.76923076923076927</v>
      </c>
    </row>
    <row r="7" spans="1:19">
      <c r="B7" s="103">
        <v>19</v>
      </c>
      <c r="C7" s="103" t="s">
        <v>117</v>
      </c>
      <c r="D7" s="103" t="s">
        <v>36</v>
      </c>
      <c r="E7" s="104" t="s">
        <v>118</v>
      </c>
      <c r="F7" s="103" t="s">
        <v>359</v>
      </c>
      <c r="G7" s="103" t="s">
        <v>547</v>
      </c>
      <c r="H7" s="105">
        <v>44241</v>
      </c>
      <c r="I7" s="103" t="s">
        <v>450</v>
      </c>
      <c r="K7" s="57"/>
      <c r="L7" s="56"/>
    </row>
    <row r="8" spans="1:19" hidden="1">
      <c r="B8" s="103">
        <v>105</v>
      </c>
      <c r="C8" s="103" t="s">
        <v>117</v>
      </c>
      <c r="D8" s="103" t="s">
        <v>33</v>
      </c>
      <c r="E8" s="104" t="s">
        <v>118</v>
      </c>
      <c r="F8" s="103" t="s">
        <v>359</v>
      </c>
      <c r="G8" s="103" t="s">
        <v>38</v>
      </c>
      <c r="H8" s="105"/>
      <c r="I8" s="103"/>
    </row>
    <row r="9" spans="1:19" hidden="1">
      <c r="B9" s="103">
        <v>106</v>
      </c>
      <c r="C9" s="103" t="s">
        <v>117</v>
      </c>
      <c r="D9" s="103" t="s">
        <v>33</v>
      </c>
      <c r="E9" s="104" t="s">
        <v>118</v>
      </c>
      <c r="F9" s="103" t="s">
        <v>359</v>
      </c>
      <c r="G9" s="103" t="s">
        <v>38</v>
      </c>
      <c r="H9" s="105"/>
      <c r="I9" s="103"/>
      <c r="N9" s="60" t="s">
        <v>76</v>
      </c>
      <c r="O9" s="60" t="s">
        <v>77</v>
      </c>
      <c r="P9" s="60" t="s">
        <v>78</v>
      </c>
    </row>
    <row r="10" spans="1:19" hidden="1">
      <c r="B10" s="103">
        <v>107</v>
      </c>
      <c r="C10" s="103" t="s">
        <v>117</v>
      </c>
      <c r="D10" s="103" t="s">
        <v>33</v>
      </c>
      <c r="E10" s="104" t="s">
        <v>118</v>
      </c>
      <c r="F10" s="103" t="s">
        <v>359</v>
      </c>
      <c r="G10" s="103" t="s">
        <v>38</v>
      </c>
      <c r="H10" s="105"/>
      <c r="I10" s="103"/>
      <c r="M10" s="106" t="s">
        <v>547</v>
      </c>
      <c r="N10">
        <f>P10/O10</f>
        <v>1</v>
      </c>
      <c r="O10">
        <f>COUNTIFS(Table13[Topic],M10,Table13[Date],"&lt;&gt;")</f>
        <v>3</v>
      </c>
      <c r="P10">
        <f>COUNTIFS(Table13[Topic],M10,Table13[Date],"&lt;&gt;",Table13[Incorrect/Correct],"Correct")</f>
        <v>3</v>
      </c>
    </row>
    <row r="11" spans="1:19">
      <c r="B11" s="103">
        <v>202</v>
      </c>
      <c r="C11" s="103" t="s">
        <v>548</v>
      </c>
      <c r="D11" s="103" t="s">
        <v>36</v>
      </c>
      <c r="E11" s="104" t="s">
        <v>118</v>
      </c>
      <c r="F11" s="103" t="s">
        <v>359</v>
      </c>
      <c r="G11" s="103" t="s">
        <v>38</v>
      </c>
      <c r="H11" s="105">
        <v>44241</v>
      </c>
      <c r="I11" s="103" t="s">
        <v>450</v>
      </c>
      <c r="M11" s="106" t="s">
        <v>38</v>
      </c>
      <c r="N11" s="162">
        <f t="shared" ref="N11:N33" si="2">P11/O11</f>
        <v>0.5</v>
      </c>
      <c r="O11">
        <f>COUNTIFS(Table13[Topic],M11,Table13[Date],"&lt;&gt;")</f>
        <v>4</v>
      </c>
      <c r="P11">
        <f>COUNTIFS(Table13[Topic],M11,Table13[Date],"&lt;&gt;",Table13[Incorrect/Correct],"Correct")</f>
        <v>2</v>
      </c>
    </row>
    <row r="12" spans="1:19">
      <c r="B12" s="103">
        <v>203</v>
      </c>
      <c r="C12" s="103" t="s">
        <v>126</v>
      </c>
      <c r="D12" s="103" t="s">
        <v>36</v>
      </c>
      <c r="E12" s="104" t="s">
        <v>118</v>
      </c>
      <c r="F12" s="103" t="s">
        <v>359</v>
      </c>
      <c r="G12" s="103" t="s">
        <v>38</v>
      </c>
      <c r="H12" s="105">
        <v>44241</v>
      </c>
      <c r="I12" s="103" t="s">
        <v>450</v>
      </c>
      <c r="M12" s="106" t="s">
        <v>40</v>
      </c>
      <c r="N12" s="162">
        <f t="shared" si="2"/>
        <v>0.75</v>
      </c>
      <c r="O12">
        <f>COUNTIFS(Table13[Topic],M12,Table13[Date],"&lt;&gt;")</f>
        <v>4</v>
      </c>
      <c r="P12">
        <f>COUNTIFS(Table13[Topic],M12,Table13[Date],"&lt;&gt;",Table13[Incorrect/Correct],"Correct")</f>
        <v>3</v>
      </c>
    </row>
    <row r="13" spans="1:19">
      <c r="B13" s="103">
        <v>204</v>
      </c>
      <c r="C13" s="103" t="s">
        <v>117</v>
      </c>
      <c r="D13" s="103" t="s">
        <v>36</v>
      </c>
      <c r="E13" s="104" t="s">
        <v>118</v>
      </c>
      <c r="F13" s="103" t="s">
        <v>359</v>
      </c>
      <c r="G13" s="103" t="s">
        <v>38</v>
      </c>
      <c r="H13" s="105">
        <v>44241</v>
      </c>
      <c r="I13" s="103" t="s">
        <v>449</v>
      </c>
      <c r="M13" s="106" t="s">
        <v>551</v>
      </c>
      <c r="N13" s="162" t="e">
        <f t="shared" si="2"/>
        <v>#DIV/0!</v>
      </c>
      <c r="O13">
        <f>COUNTIFS(Table13[Topic],M13,Table13[Date],"&lt;&gt;")</f>
        <v>0</v>
      </c>
      <c r="P13">
        <f>COUNTIFS(Table13[Topic],M13,Table13[Date],"&lt;&gt;",Table13[Incorrect/Correct],"Correct")</f>
        <v>0</v>
      </c>
    </row>
    <row r="14" spans="1:19">
      <c r="B14" s="103">
        <v>205</v>
      </c>
      <c r="C14" s="103" t="s">
        <v>549</v>
      </c>
      <c r="D14" s="103" t="s">
        <v>36</v>
      </c>
      <c r="E14" s="104" t="s">
        <v>118</v>
      </c>
      <c r="F14" s="103" t="s">
        <v>359</v>
      </c>
      <c r="G14" s="103" t="s">
        <v>38</v>
      </c>
      <c r="H14" s="105">
        <v>44241</v>
      </c>
      <c r="I14" s="103" t="s">
        <v>449</v>
      </c>
      <c r="M14" s="106" t="s">
        <v>552</v>
      </c>
      <c r="N14" s="162">
        <f t="shared" si="2"/>
        <v>0.875</v>
      </c>
      <c r="O14">
        <f>COUNTIFS(Table13[Topic],M14,Table13[Date],"&lt;&gt;")</f>
        <v>8</v>
      </c>
      <c r="P14">
        <f>COUNTIFS(Table13[Topic],M14,Table13[Date],"&lt;&gt;",Table13[Incorrect/Correct],"Correct")</f>
        <v>7</v>
      </c>
    </row>
    <row r="15" spans="1:19" hidden="1">
      <c r="B15" s="103">
        <v>306</v>
      </c>
      <c r="C15" s="103" t="s">
        <v>117</v>
      </c>
      <c r="D15" s="103" t="s">
        <v>33</v>
      </c>
      <c r="E15" s="104" t="s">
        <v>118</v>
      </c>
      <c r="F15" s="103" t="s">
        <v>359</v>
      </c>
      <c r="G15" s="103" t="s">
        <v>40</v>
      </c>
      <c r="H15" s="105"/>
      <c r="I15" s="103"/>
      <c r="M15" s="106" t="s">
        <v>553</v>
      </c>
      <c r="N15" s="162">
        <f t="shared" si="2"/>
        <v>0.5</v>
      </c>
      <c r="O15">
        <f>COUNTIFS(Table13[Topic],M15,Table13[Date],"&lt;&gt;")</f>
        <v>2</v>
      </c>
      <c r="P15">
        <f>COUNTIFS(Table13[Topic],M15,Table13[Date],"&lt;&gt;",Table13[Incorrect/Correct],"Correct")</f>
        <v>1</v>
      </c>
    </row>
    <row r="16" spans="1:19" hidden="1">
      <c r="B16" s="103">
        <v>307</v>
      </c>
      <c r="C16" s="103" t="s">
        <v>117</v>
      </c>
      <c r="D16" s="103" t="s">
        <v>33</v>
      </c>
      <c r="E16" s="104" t="s">
        <v>118</v>
      </c>
      <c r="F16" s="103" t="s">
        <v>359</v>
      </c>
      <c r="G16" s="103" t="s">
        <v>40</v>
      </c>
      <c r="H16" s="105"/>
      <c r="I16" s="103"/>
      <c r="M16" s="106" t="s">
        <v>554</v>
      </c>
      <c r="N16" s="162">
        <f t="shared" si="2"/>
        <v>0.75</v>
      </c>
      <c r="O16">
        <f>COUNTIFS(Table13[Topic],M16,Table13[Date],"&lt;&gt;")</f>
        <v>4</v>
      </c>
      <c r="P16">
        <f>COUNTIFS(Table13[Topic],M16,Table13[Date],"&lt;&gt;",Table13[Incorrect/Correct],"Correct")</f>
        <v>3</v>
      </c>
    </row>
    <row r="17" spans="2:16" hidden="1">
      <c r="B17" s="103">
        <v>308</v>
      </c>
      <c r="C17" s="103" t="s">
        <v>549</v>
      </c>
      <c r="D17" s="103" t="s">
        <v>33</v>
      </c>
      <c r="E17" s="104" t="s">
        <v>118</v>
      </c>
      <c r="F17" s="103" t="s">
        <v>359</v>
      </c>
      <c r="G17" s="103" t="s">
        <v>40</v>
      </c>
      <c r="H17" s="105"/>
      <c r="I17" s="103"/>
      <c r="M17" s="106" t="s">
        <v>555</v>
      </c>
      <c r="N17" s="162">
        <f t="shared" si="2"/>
        <v>1</v>
      </c>
      <c r="O17">
        <f>COUNTIFS(Table13[Topic],M17,Table13[Date],"&lt;&gt;")</f>
        <v>1</v>
      </c>
      <c r="P17">
        <f>COUNTIFS(Table13[Topic],M17,Table13[Date],"&lt;&gt;",Table13[Incorrect/Correct],"Correct")</f>
        <v>1</v>
      </c>
    </row>
    <row r="18" spans="2:16" hidden="1">
      <c r="B18" s="103">
        <v>309</v>
      </c>
      <c r="C18" s="103" t="s">
        <v>126</v>
      </c>
      <c r="D18" s="103" t="s">
        <v>33</v>
      </c>
      <c r="E18" s="104" t="s">
        <v>118</v>
      </c>
      <c r="F18" s="103" t="s">
        <v>359</v>
      </c>
      <c r="G18" s="103" t="s">
        <v>40</v>
      </c>
      <c r="H18" s="105"/>
      <c r="I18" s="103"/>
      <c r="M18" s="106" t="s">
        <v>556</v>
      </c>
      <c r="N18" s="162" t="e">
        <f t="shared" si="2"/>
        <v>#DIV/0!</v>
      </c>
      <c r="O18">
        <f>COUNTIFS(Table13[Topic],M18,Table13[Date],"&lt;&gt;")</f>
        <v>0</v>
      </c>
      <c r="P18">
        <f>COUNTIFS(Table13[Topic],M18,Table13[Date],"&lt;&gt;",Table13[Incorrect/Correct],"Correct")</f>
        <v>0</v>
      </c>
    </row>
    <row r="19" spans="2:16" hidden="1">
      <c r="B19" s="103">
        <v>310</v>
      </c>
      <c r="C19" s="103" t="s">
        <v>545</v>
      </c>
      <c r="D19" s="103" t="s">
        <v>33</v>
      </c>
      <c r="E19" s="104" t="s">
        <v>118</v>
      </c>
      <c r="F19" s="103" t="s">
        <v>359</v>
      </c>
      <c r="G19" s="103" t="s">
        <v>40</v>
      </c>
      <c r="H19" s="105"/>
      <c r="I19" s="103"/>
      <c r="M19" s="106" t="s">
        <v>557</v>
      </c>
      <c r="N19" s="162" t="e">
        <f t="shared" si="2"/>
        <v>#DIV/0!</v>
      </c>
      <c r="O19">
        <f>COUNTIFS(Table13[Topic],M19,Table13[Date],"&lt;&gt;")</f>
        <v>0</v>
      </c>
      <c r="P19">
        <f>COUNTIFS(Table13[Topic],M19,Table13[Date],"&lt;&gt;",Table13[Incorrect/Correct],"Correct")</f>
        <v>0</v>
      </c>
    </row>
    <row r="20" spans="2:16" hidden="1">
      <c r="B20" s="103">
        <v>311</v>
      </c>
      <c r="C20" s="103" t="s">
        <v>117</v>
      </c>
      <c r="D20" s="103" t="s">
        <v>33</v>
      </c>
      <c r="E20" s="104" t="s">
        <v>118</v>
      </c>
      <c r="F20" s="103" t="s">
        <v>359</v>
      </c>
      <c r="G20" s="103" t="s">
        <v>40</v>
      </c>
      <c r="H20" s="105"/>
      <c r="I20" s="103"/>
      <c r="M20" s="106" t="s">
        <v>35</v>
      </c>
      <c r="N20" s="162" t="e">
        <f t="shared" si="2"/>
        <v>#DIV/0!</v>
      </c>
      <c r="O20">
        <f>COUNTIFS(Table13[Topic],M20,Table13[Date],"&lt;&gt;")</f>
        <v>0</v>
      </c>
      <c r="P20">
        <f>COUNTIFS(Table13[Topic],M20,Table13[Date],"&lt;&gt;",Table13[Incorrect/Correct],"Correct")</f>
        <v>0</v>
      </c>
    </row>
    <row r="21" spans="2:16">
      <c r="B21" s="103">
        <v>359</v>
      </c>
      <c r="C21" s="103" t="s">
        <v>117</v>
      </c>
      <c r="D21" s="103" t="s">
        <v>36</v>
      </c>
      <c r="E21" s="104" t="s">
        <v>118</v>
      </c>
      <c r="F21" s="103" t="s">
        <v>359</v>
      </c>
      <c r="G21" s="103" t="s">
        <v>40</v>
      </c>
      <c r="H21" s="105">
        <v>44241</v>
      </c>
      <c r="I21" s="103" t="s">
        <v>450</v>
      </c>
      <c r="M21" s="106" t="s">
        <v>558</v>
      </c>
      <c r="N21" s="162" t="e">
        <f t="shared" si="2"/>
        <v>#DIV/0!</v>
      </c>
      <c r="O21">
        <f>COUNTIFS(Table13[Topic],M21,Table13[Date],"&lt;&gt;")</f>
        <v>0</v>
      </c>
      <c r="P21">
        <f>COUNTIFS(Table13[Topic],M21,Table13[Date],"&lt;&gt;",Table13[Incorrect/Correct],"Correct")</f>
        <v>0</v>
      </c>
    </row>
    <row r="22" spans="2:16">
      <c r="B22" s="103">
        <v>360</v>
      </c>
      <c r="C22" s="103" t="s">
        <v>126</v>
      </c>
      <c r="D22" s="103" t="s">
        <v>36</v>
      </c>
      <c r="E22" s="104" t="s">
        <v>118</v>
      </c>
      <c r="F22" s="103" t="s">
        <v>359</v>
      </c>
      <c r="G22" s="103" t="s">
        <v>40</v>
      </c>
      <c r="H22" s="105">
        <v>44241</v>
      </c>
      <c r="I22" s="103" t="s">
        <v>449</v>
      </c>
      <c r="M22" s="106" t="s">
        <v>57</v>
      </c>
      <c r="N22" s="162" t="e">
        <f t="shared" si="2"/>
        <v>#DIV/0!</v>
      </c>
      <c r="O22">
        <f>COUNTIFS(Table13[Topic],M22,Table13[Date],"&lt;&gt;")</f>
        <v>0</v>
      </c>
      <c r="P22">
        <f>COUNTIFS(Table13[Topic],M22,Table13[Date],"&lt;&gt;",Table13[Incorrect/Correct],"Correct")</f>
        <v>0</v>
      </c>
    </row>
    <row r="23" spans="2:16">
      <c r="B23" s="103">
        <v>361</v>
      </c>
      <c r="C23" s="103" t="s">
        <v>117</v>
      </c>
      <c r="D23" s="103" t="s">
        <v>36</v>
      </c>
      <c r="E23" s="104" t="s">
        <v>118</v>
      </c>
      <c r="F23" s="103" t="s">
        <v>359</v>
      </c>
      <c r="G23" s="103" t="s">
        <v>40</v>
      </c>
      <c r="H23" s="105">
        <v>44241</v>
      </c>
      <c r="I23" s="103" t="s">
        <v>450</v>
      </c>
      <c r="M23" s="106" t="s">
        <v>560</v>
      </c>
      <c r="N23" s="162" t="e">
        <f t="shared" si="2"/>
        <v>#DIV/0!</v>
      </c>
      <c r="O23">
        <f>COUNTIFS(Table13[Topic],M23,Table13[Date],"&lt;&gt;")</f>
        <v>0</v>
      </c>
      <c r="P23">
        <f>COUNTIFS(Table13[Topic],M23,Table13[Date],"&lt;&gt;",Table13[Incorrect/Correct],"Correct")</f>
        <v>0</v>
      </c>
    </row>
    <row r="24" spans="2:16">
      <c r="B24" s="103">
        <v>362</v>
      </c>
      <c r="C24" s="103" t="s">
        <v>117</v>
      </c>
      <c r="D24" s="103" t="s">
        <v>36</v>
      </c>
      <c r="E24" s="104" t="s">
        <v>118</v>
      </c>
      <c r="F24" s="103" t="s">
        <v>359</v>
      </c>
      <c r="G24" s="103" t="s">
        <v>40</v>
      </c>
      <c r="H24" s="105">
        <v>44241</v>
      </c>
      <c r="I24" s="103" t="s">
        <v>450</v>
      </c>
      <c r="M24" s="106" t="s">
        <v>561</v>
      </c>
      <c r="N24" s="162" t="e">
        <f t="shared" si="2"/>
        <v>#DIV/0!</v>
      </c>
      <c r="O24">
        <f>COUNTIFS(Table13[Topic],M24,Table13[Date],"&lt;&gt;")</f>
        <v>0</v>
      </c>
      <c r="P24">
        <f>COUNTIFS(Table13[Topic],M24,Table13[Date],"&lt;&gt;",Table13[Incorrect/Correct],"Correct")</f>
        <v>0</v>
      </c>
    </row>
    <row r="25" spans="2:16" hidden="1">
      <c r="B25" s="103">
        <v>376</v>
      </c>
      <c r="C25" s="103" t="s">
        <v>117</v>
      </c>
      <c r="D25" s="103" t="s">
        <v>33</v>
      </c>
      <c r="E25" s="104" t="s">
        <v>118</v>
      </c>
      <c r="F25" s="103" t="s">
        <v>359</v>
      </c>
      <c r="G25" s="103" t="s">
        <v>551</v>
      </c>
      <c r="H25" s="105"/>
      <c r="I25" s="103"/>
      <c r="M25" s="106" t="s">
        <v>562</v>
      </c>
      <c r="N25" s="162" t="e">
        <f t="shared" si="2"/>
        <v>#DIV/0!</v>
      </c>
      <c r="O25">
        <f>COUNTIFS(Table13[Topic],M25,Table13[Date],"&lt;&gt;")</f>
        <v>0</v>
      </c>
      <c r="P25">
        <f>COUNTIFS(Table13[Topic],M25,Table13[Date],"&lt;&gt;",Table13[Incorrect/Correct],"Correct")</f>
        <v>0</v>
      </c>
    </row>
    <row r="26" spans="2:16" hidden="1">
      <c r="B26" s="103">
        <v>377</v>
      </c>
      <c r="C26" s="103" t="s">
        <v>549</v>
      </c>
      <c r="D26" s="103" t="s">
        <v>33</v>
      </c>
      <c r="E26" s="104" t="s">
        <v>118</v>
      </c>
      <c r="F26" s="103" t="s">
        <v>359</v>
      </c>
      <c r="G26" s="103" t="s">
        <v>551</v>
      </c>
      <c r="H26" s="105"/>
      <c r="I26" s="103"/>
      <c r="M26" s="106" t="s">
        <v>43</v>
      </c>
      <c r="N26" s="162" t="e">
        <f t="shared" si="2"/>
        <v>#DIV/0!</v>
      </c>
      <c r="O26">
        <f>COUNTIFS(Table13[Topic],M26,Table13[Date],"&lt;&gt;")</f>
        <v>0</v>
      </c>
      <c r="P26">
        <f>COUNTIFS(Table13[Topic],M26,Table13[Date],"&lt;&gt;",Table13[Incorrect/Correct],"Correct")</f>
        <v>0</v>
      </c>
    </row>
    <row r="27" spans="2:16" hidden="1">
      <c r="B27" s="103">
        <v>378</v>
      </c>
      <c r="C27" s="103" t="s">
        <v>549</v>
      </c>
      <c r="D27" s="103" t="s">
        <v>33</v>
      </c>
      <c r="E27" s="104" t="s">
        <v>118</v>
      </c>
      <c r="F27" s="103" t="s">
        <v>359</v>
      </c>
      <c r="G27" s="103" t="s">
        <v>551</v>
      </c>
      <c r="H27" s="105"/>
      <c r="I27" s="103"/>
      <c r="M27" s="106" t="s">
        <v>569</v>
      </c>
      <c r="N27" s="162" t="e">
        <f t="shared" si="2"/>
        <v>#DIV/0!</v>
      </c>
      <c r="O27">
        <f>COUNTIFS(Table13[Topic],M27,Table13[Date],"&lt;&gt;")</f>
        <v>0</v>
      </c>
      <c r="P27">
        <f>COUNTIFS(Table13[Topic],M27,Table13[Date],"&lt;&gt;",Table13[Incorrect/Correct],"Correct")</f>
        <v>0</v>
      </c>
    </row>
    <row r="28" spans="2:16" hidden="1">
      <c r="B28" s="103">
        <v>379</v>
      </c>
      <c r="C28" s="103" t="s">
        <v>117</v>
      </c>
      <c r="D28" s="103" t="s">
        <v>33</v>
      </c>
      <c r="E28" s="104" t="s">
        <v>118</v>
      </c>
      <c r="F28" s="103" t="s">
        <v>359</v>
      </c>
      <c r="G28" s="103" t="s">
        <v>551</v>
      </c>
      <c r="H28" s="105"/>
      <c r="I28" s="103"/>
      <c r="M28" s="106" t="s">
        <v>564</v>
      </c>
      <c r="N28" s="162" t="e">
        <f t="shared" si="2"/>
        <v>#DIV/0!</v>
      </c>
      <c r="O28">
        <f>COUNTIFS(Table13[Topic],M28,Table13[Date],"&lt;&gt;")</f>
        <v>0</v>
      </c>
      <c r="P28">
        <f>COUNTIFS(Table13[Topic],M28,Table13[Date],"&lt;&gt;",Table13[Incorrect/Correct],"Correct")</f>
        <v>0</v>
      </c>
    </row>
    <row r="29" spans="2:16" hidden="1">
      <c r="B29" s="103">
        <v>380</v>
      </c>
      <c r="C29" s="103" t="s">
        <v>131</v>
      </c>
      <c r="D29" s="103" t="s">
        <v>33</v>
      </c>
      <c r="E29" s="104" t="s">
        <v>118</v>
      </c>
      <c r="F29" s="103" t="s">
        <v>359</v>
      </c>
      <c r="G29" s="103" t="s">
        <v>551</v>
      </c>
      <c r="H29" s="105"/>
      <c r="I29" s="103"/>
      <c r="M29" s="106" t="s">
        <v>565</v>
      </c>
      <c r="N29" s="162" t="e">
        <f t="shared" si="2"/>
        <v>#DIV/0!</v>
      </c>
      <c r="O29">
        <f>COUNTIFS(Table13[Topic],M29,Table13[Date],"&lt;&gt;")</f>
        <v>0</v>
      </c>
      <c r="P29">
        <f>COUNTIFS(Table13[Topic],M29,Table13[Date],"&lt;&gt;",Table13[Incorrect/Correct],"Correct")</f>
        <v>0</v>
      </c>
    </row>
    <row r="30" spans="2:16" hidden="1">
      <c r="B30" s="103">
        <v>412</v>
      </c>
      <c r="C30" s="103" t="s">
        <v>548</v>
      </c>
      <c r="D30" s="103" t="s">
        <v>33</v>
      </c>
      <c r="E30" s="104" t="s">
        <v>118</v>
      </c>
      <c r="F30" s="103" t="s">
        <v>359</v>
      </c>
      <c r="G30" s="103" t="s">
        <v>552</v>
      </c>
      <c r="H30" s="105"/>
      <c r="I30" s="103"/>
      <c r="M30" s="106" t="s">
        <v>566</v>
      </c>
      <c r="N30" s="162" t="e">
        <f t="shared" si="2"/>
        <v>#DIV/0!</v>
      </c>
      <c r="O30">
        <f>COUNTIFS(Table13[Topic],M30,Table13[Date],"&lt;&gt;")</f>
        <v>0</v>
      </c>
      <c r="P30">
        <f>COUNTIFS(Table13[Topic],M30,Table13[Date],"&lt;&gt;",Table13[Incorrect/Correct],"Correct")</f>
        <v>0</v>
      </c>
    </row>
    <row r="31" spans="2:16">
      <c r="B31" s="103">
        <v>430</v>
      </c>
      <c r="C31" s="103" t="s">
        <v>126</v>
      </c>
      <c r="D31" s="103" t="s">
        <v>36</v>
      </c>
      <c r="E31" s="104" t="s">
        <v>118</v>
      </c>
      <c r="F31" s="103" t="s">
        <v>359</v>
      </c>
      <c r="G31" s="103" t="s">
        <v>552</v>
      </c>
      <c r="H31" s="105">
        <v>44242</v>
      </c>
      <c r="I31" s="103" t="s">
        <v>449</v>
      </c>
      <c r="M31" s="106" t="s">
        <v>567</v>
      </c>
      <c r="N31" s="162" t="e">
        <f t="shared" si="2"/>
        <v>#DIV/0!</v>
      </c>
      <c r="O31">
        <f>COUNTIFS(Table13[Topic],M31,Table13[Date],"&lt;&gt;")</f>
        <v>0</v>
      </c>
      <c r="P31">
        <f>COUNTIFS(Table13[Topic],M31,Table13[Date],"&lt;&gt;",Table13[Incorrect/Correct],"Correct")</f>
        <v>0</v>
      </c>
    </row>
    <row r="32" spans="2:16">
      <c r="B32" s="103">
        <v>431</v>
      </c>
      <c r="C32" s="103" t="s">
        <v>117</v>
      </c>
      <c r="D32" s="103" t="s">
        <v>36</v>
      </c>
      <c r="E32" s="104" t="s">
        <v>118</v>
      </c>
      <c r="F32" s="103" t="s">
        <v>359</v>
      </c>
      <c r="G32" s="103" t="s">
        <v>552</v>
      </c>
      <c r="H32" s="105">
        <v>44242</v>
      </c>
      <c r="I32" s="103" t="s">
        <v>450</v>
      </c>
      <c r="M32" s="106" t="s">
        <v>559</v>
      </c>
      <c r="N32" s="162" t="e">
        <f t="shared" si="2"/>
        <v>#DIV/0!</v>
      </c>
      <c r="O32">
        <f>COUNTIFS(Table13[Topic],M32,Table13[Date],"&lt;&gt;")</f>
        <v>0</v>
      </c>
      <c r="P32">
        <f>COUNTIFS(Table13[Topic],M32,Table13[Date],"&lt;&gt;",Table13[Incorrect/Correct],"Correct")</f>
        <v>0</v>
      </c>
    </row>
    <row r="33" spans="2:16">
      <c r="B33" s="103">
        <v>432</v>
      </c>
      <c r="C33" s="103" t="s">
        <v>117</v>
      </c>
      <c r="D33" s="103" t="s">
        <v>36</v>
      </c>
      <c r="E33" s="104" t="s">
        <v>118</v>
      </c>
      <c r="F33" s="103" t="s">
        <v>359</v>
      </c>
      <c r="G33" s="103" t="s">
        <v>552</v>
      </c>
      <c r="H33" s="105">
        <v>44242</v>
      </c>
      <c r="I33" s="103" t="s">
        <v>450</v>
      </c>
      <c r="M33" s="106" t="s">
        <v>563</v>
      </c>
      <c r="N33" s="162" t="e">
        <f t="shared" si="2"/>
        <v>#DIV/0!</v>
      </c>
      <c r="O33">
        <f>COUNTIFS(Table13[Topic],M33,Table13[Date],"&lt;&gt;")</f>
        <v>0</v>
      </c>
      <c r="P33">
        <f>COUNTIFS(Table13[Topic],M33,Table13[Date],"&lt;&gt;",Table13[Incorrect/Correct],"Correct")</f>
        <v>0</v>
      </c>
    </row>
    <row r="34" spans="2:16">
      <c r="B34" s="103">
        <v>433</v>
      </c>
      <c r="C34" s="103" t="s">
        <v>126</v>
      </c>
      <c r="D34" s="103" t="s">
        <v>36</v>
      </c>
      <c r="E34" s="104" t="s">
        <v>118</v>
      </c>
      <c r="F34" s="103" t="s">
        <v>359</v>
      </c>
      <c r="G34" s="103" t="s">
        <v>552</v>
      </c>
      <c r="H34" s="105">
        <v>44242</v>
      </c>
      <c r="I34" s="103" t="s">
        <v>450</v>
      </c>
    </row>
    <row r="35" spans="2:16">
      <c r="B35" s="103">
        <v>434</v>
      </c>
      <c r="C35" s="103" t="s">
        <v>549</v>
      </c>
      <c r="D35" s="103" t="s">
        <v>36</v>
      </c>
      <c r="E35" s="104" t="s">
        <v>118</v>
      </c>
      <c r="F35" s="103" t="s">
        <v>359</v>
      </c>
      <c r="G35" s="103" t="s">
        <v>552</v>
      </c>
      <c r="H35" s="105">
        <v>44242</v>
      </c>
      <c r="I35" s="103" t="s">
        <v>450</v>
      </c>
    </row>
    <row r="36" spans="2:16">
      <c r="B36" s="103">
        <v>435</v>
      </c>
      <c r="C36" s="103" t="s">
        <v>123</v>
      </c>
      <c r="D36" s="103" t="s">
        <v>36</v>
      </c>
      <c r="E36" s="104" t="s">
        <v>118</v>
      </c>
      <c r="F36" s="103" t="s">
        <v>359</v>
      </c>
      <c r="G36" s="103" t="s">
        <v>552</v>
      </c>
      <c r="H36" s="105">
        <v>44242</v>
      </c>
      <c r="I36" s="103" t="s">
        <v>450</v>
      </c>
    </row>
    <row r="37" spans="2:16">
      <c r="B37" s="103">
        <v>436</v>
      </c>
      <c r="C37" s="103" t="s">
        <v>117</v>
      </c>
      <c r="D37" s="103" t="s">
        <v>36</v>
      </c>
      <c r="E37" s="104" t="s">
        <v>118</v>
      </c>
      <c r="F37" s="103" t="s">
        <v>359</v>
      </c>
      <c r="G37" s="103" t="s">
        <v>552</v>
      </c>
      <c r="H37" s="105">
        <v>44242</v>
      </c>
      <c r="I37" s="103" t="s">
        <v>450</v>
      </c>
    </row>
    <row r="38" spans="2:16">
      <c r="B38" s="103">
        <v>437</v>
      </c>
      <c r="C38" s="103" t="s">
        <v>126</v>
      </c>
      <c r="D38" s="103" t="s">
        <v>36</v>
      </c>
      <c r="E38" s="104" t="s">
        <v>118</v>
      </c>
      <c r="F38" s="103" t="s">
        <v>359</v>
      </c>
      <c r="G38" s="103" t="s">
        <v>552</v>
      </c>
      <c r="H38" s="105">
        <v>44242</v>
      </c>
      <c r="I38" s="103" t="s">
        <v>450</v>
      </c>
    </row>
    <row r="39" spans="2:16" hidden="1">
      <c r="B39" s="103">
        <v>458</v>
      </c>
      <c r="C39" s="103" t="s">
        <v>117</v>
      </c>
      <c r="D39" s="103" t="s">
        <v>33</v>
      </c>
      <c r="E39" s="104" t="s">
        <v>118</v>
      </c>
      <c r="F39" s="103" t="s">
        <v>359</v>
      </c>
      <c r="G39" s="103" t="s">
        <v>553</v>
      </c>
      <c r="H39" s="105"/>
      <c r="I39" s="103"/>
    </row>
    <row r="40" spans="2:16" hidden="1">
      <c r="B40" s="103">
        <v>459</v>
      </c>
      <c r="C40" s="103" t="s">
        <v>117</v>
      </c>
      <c r="D40" s="103" t="s">
        <v>33</v>
      </c>
      <c r="E40" s="104" t="s">
        <v>118</v>
      </c>
      <c r="F40" s="103" t="s">
        <v>359</v>
      </c>
      <c r="G40" s="103" t="s">
        <v>553</v>
      </c>
      <c r="H40" s="105"/>
      <c r="I40" s="103"/>
    </row>
    <row r="41" spans="2:16" hidden="1">
      <c r="B41" s="103">
        <v>460</v>
      </c>
      <c r="C41" s="103" t="s">
        <v>117</v>
      </c>
      <c r="D41" s="103" t="s">
        <v>33</v>
      </c>
      <c r="E41" s="104" t="s">
        <v>118</v>
      </c>
      <c r="F41" s="103" t="s">
        <v>359</v>
      </c>
      <c r="G41" s="103" t="s">
        <v>553</v>
      </c>
      <c r="H41" s="105"/>
      <c r="I41" s="103"/>
    </row>
    <row r="42" spans="2:16">
      <c r="B42" s="103">
        <v>486</v>
      </c>
      <c r="C42" s="103" t="s">
        <v>135</v>
      </c>
      <c r="D42" s="103" t="s">
        <v>36</v>
      </c>
      <c r="E42" s="104" t="s">
        <v>118</v>
      </c>
      <c r="F42" s="103" t="s">
        <v>359</v>
      </c>
      <c r="G42" s="103" t="s">
        <v>553</v>
      </c>
      <c r="H42" s="105">
        <v>44242</v>
      </c>
      <c r="I42" s="103" t="s">
        <v>449</v>
      </c>
    </row>
    <row r="43" spans="2:16">
      <c r="B43" s="103">
        <v>487</v>
      </c>
      <c r="C43" s="103" t="s">
        <v>117</v>
      </c>
      <c r="D43" s="103" t="s">
        <v>36</v>
      </c>
      <c r="E43" s="104" t="s">
        <v>118</v>
      </c>
      <c r="F43" s="103" t="s">
        <v>359</v>
      </c>
      <c r="G43" s="103" t="s">
        <v>553</v>
      </c>
      <c r="H43" s="105">
        <v>44242</v>
      </c>
      <c r="I43" s="103" t="s">
        <v>450</v>
      </c>
    </row>
    <row r="44" spans="2:16" hidden="1">
      <c r="B44" s="103">
        <v>511</v>
      </c>
      <c r="C44" s="103" t="s">
        <v>549</v>
      </c>
      <c r="D44" s="103" t="s">
        <v>33</v>
      </c>
      <c r="E44" s="104" t="s">
        <v>118</v>
      </c>
      <c r="F44" s="103" t="s">
        <v>359</v>
      </c>
      <c r="G44" s="103" t="s">
        <v>554</v>
      </c>
      <c r="H44" s="105"/>
      <c r="I44" s="103"/>
    </row>
    <row r="45" spans="2:16" hidden="1">
      <c r="B45" s="103">
        <v>512</v>
      </c>
      <c r="C45" s="103" t="s">
        <v>117</v>
      </c>
      <c r="D45" s="103" t="s">
        <v>33</v>
      </c>
      <c r="E45" s="104" t="s">
        <v>118</v>
      </c>
      <c r="F45" s="103" t="s">
        <v>359</v>
      </c>
      <c r="G45" s="103" t="s">
        <v>554</v>
      </c>
      <c r="H45" s="105"/>
      <c r="I45" s="103"/>
    </row>
    <row r="46" spans="2:16" hidden="1">
      <c r="B46" s="103">
        <v>513</v>
      </c>
      <c r="C46" s="103" t="s">
        <v>549</v>
      </c>
      <c r="D46" s="103" t="s">
        <v>33</v>
      </c>
      <c r="E46" s="104" t="s">
        <v>118</v>
      </c>
      <c r="F46" s="103" t="s">
        <v>359</v>
      </c>
      <c r="G46" s="103" t="s">
        <v>554</v>
      </c>
      <c r="H46" s="105"/>
      <c r="I46" s="103"/>
    </row>
    <row r="47" spans="2:16" hidden="1">
      <c r="B47" s="103">
        <v>514</v>
      </c>
      <c r="C47" s="103" t="s">
        <v>545</v>
      </c>
      <c r="D47" s="103" t="s">
        <v>33</v>
      </c>
      <c r="E47" s="104" t="s">
        <v>118</v>
      </c>
      <c r="F47" s="103" t="s">
        <v>359</v>
      </c>
      <c r="G47" s="103" t="s">
        <v>554</v>
      </c>
      <c r="H47" s="105"/>
      <c r="I47" s="103"/>
    </row>
    <row r="48" spans="2:16" hidden="1">
      <c r="B48" s="103">
        <v>515</v>
      </c>
      <c r="C48" s="103" t="s">
        <v>549</v>
      </c>
      <c r="D48" s="103" t="s">
        <v>33</v>
      </c>
      <c r="E48" s="104" t="s">
        <v>118</v>
      </c>
      <c r="F48" s="103" t="s">
        <v>359</v>
      </c>
      <c r="G48" s="103" t="s">
        <v>554</v>
      </c>
      <c r="H48" s="105"/>
      <c r="I48" s="103"/>
    </row>
    <row r="49" spans="2:9">
      <c r="B49" s="103">
        <v>535</v>
      </c>
      <c r="C49" s="103" t="s">
        <v>134</v>
      </c>
      <c r="D49" s="103" t="s">
        <v>36</v>
      </c>
      <c r="E49" s="104" t="s">
        <v>118</v>
      </c>
      <c r="F49" s="103" t="s">
        <v>359</v>
      </c>
      <c r="G49" s="103" t="s">
        <v>554</v>
      </c>
      <c r="H49" s="105">
        <v>44242</v>
      </c>
      <c r="I49" s="103" t="s">
        <v>450</v>
      </c>
    </row>
    <row r="50" spans="2:9">
      <c r="B50" s="103">
        <v>536</v>
      </c>
      <c r="C50" s="103" t="s">
        <v>126</v>
      </c>
      <c r="D50" s="103" t="s">
        <v>36</v>
      </c>
      <c r="E50" s="104" t="s">
        <v>118</v>
      </c>
      <c r="F50" s="103" t="s">
        <v>359</v>
      </c>
      <c r="G50" s="103" t="s">
        <v>554</v>
      </c>
      <c r="H50" s="105">
        <v>44242</v>
      </c>
      <c r="I50" s="103" t="s">
        <v>449</v>
      </c>
    </row>
    <row r="51" spans="2:9">
      <c r="B51" s="103">
        <v>537</v>
      </c>
      <c r="C51" s="103" t="s">
        <v>549</v>
      </c>
      <c r="D51" s="103" t="s">
        <v>36</v>
      </c>
      <c r="E51" s="104" t="s">
        <v>118</v>
      </c>
      <c r="F51" s="103" t="s">
        <v>359</v>
      </c>
      <c r="G51" s="103" t="s">
        <v>554</v>
      </c>
      <c r="H51" s="105">
        <v>44242</v>
      </c>
      <c r="I51" s="103" t="s">
        <v>450</v>
      </c>
    </row>
    <row r="52" spans="2:9">
      <c r="B52" s="103">
        <v>538</v>
      </c>
      <c r="C52" s="103" t="s">
        <v>126</v>
      </c>
      <c r="D52" s="103" t="s">
        <v>36</v>
      </c>
      <c r="E52" s="104" t="s">
        <v>118</v>
      </c>
      <c r="F52" s="103" t="s">
        <v>359</v>
      </c>
      <c r="G52" s="103" t="s">
        <v>554</v>
      </c>
      <c r="H52" s="105">
        <v>44242</v>
      </c>
      <c r="I52" s="103" t="s">
        <v>450</v>
      </c>
    </row>
    <row r="53" spans="2:9" hidden="1">
      <c r="B53" s="103">
        <v>566</v>
      </c>
      <c r="C53" s="103" t="s">
        <v>135</v>
      </c>
      <c r="D53" s="103" t="s">
        <v>33</v>
      </c>
      <c r="E53" s="104" t="s">
        <v>118</v>
      </c>
      <c r="F53" s="103" t="s">
        <v>359</v>
      </c>
      <c r="G53" s="103" t="s">
        <v>555</v>
      </c>
      <c r="H53" s="105"/>
      <c r="I53" s="103"/>
    </row>
    <row r="54" spans="2:9" hidden="1">
      <c r="B54" s="103">
        <v>567</v>
      </c>
      <c r="C54" s="103" t="s">
        <v>129</v>
      </c>
      <c r="D54" s="103" t="s">
        <v>33</v>
      </c>
      <c r="E54" s="104" t="s">
        <v>118</v>
      </c>
      <c r="F54" s="103" t="s">
        <v>359</v>
      </c>
      <c r="G54" s="103" t="s">
        <v>555</v>
      </c>
      <c r="H54" s="105"/>
      <c r="I54" s="103"/>
    </row>
    <row r="55" spans="2:9" hidden="1">
      <c r="B55" s="103">
        <v>568</v>
      </c>
      <c r="C55" s="103" t="s">
        <v>117</v>
      </c>
      <c r="D55" s="103" t="s">
        <v>33</v>
      </c>
      <c r="E55" s="104" t="s">
        <v>118</v>
      </c>
      <c r="F55" s="103" t="s">
        <v>359</v>
      </c>
      <c r="G55" s="103" t="s">
        <v>555</v>
      </c>
      <c r="H55" s="105"/>
      <c r="I55" s="103"/>
    </row>
    <row r="56" spans="2:9">
      <c r="B56" s="103">
        <v>588</v>
      </c>
      <c r="C56" s="103" t="s">
        <v>126</v>
      </c>
      <c r="D56" s="103" t="s">
        <v>36</v>
      </c>
      <c r="E56" s="104" t="s">
        <v>118</v>
      </c>
      <c r="F56" s="103" t="s">
        <v>359</v>
      </c>
      <c r="G56" s="103" t="s">
        <v>555</v>
      </c>
      <c r="H56" s="105">
        <v>44242</v>
      </c>
      <c r="I56" s="103" t="s">
        <v>450</v>
      </c>
    </row>
    <row r="57" spans="2:9">
      <c r="B57" s="103">
        <v>589</v>
      </c>
      <c r="C57" s="103" t="s">
        <v>123</v>
      </c>
      <c r="D57" s="103" t="s">
        <v>36</v>
      </c>
      <c r="E57" s="104" t="s">
        <v>118</v>
      </c>
      <c r="F57" s="103" t="s">
        <v>359</v>
      </c>
      <c r="G57" s="103" t="s">
        <v>555</v>
      </c>
      <c r="H57" s="105"/>
      <c r="I57" s="103"/>
    </row>
    <row r="58" spans="2:9">
      <c r="B58" s="103">
        <v>590</v>
      </c>
      <c r="C58" s="103" t="s">
        <v>549</v>
      </c>
      <c r="D58" s="103" t="s">
        <v>36</v>
      </c>
      <c r="E58" s="104" t="s">
        <v>118</v>
      </c>
      <c r="F58" s="103" t="s">
        <v>359</v>
      </c>
      <c r="G58" s="103" t="s">
        <v>555</v>
      </c>
      <c r="H58" s="105"/>
      <c r="I58" s="103"/>
    </row>
    <row r="59" spans="2:9" hidden="1">
      <c r="B59" s="103">
        <v>649</v>
      </c>
      <c r="C59" s="103" t="s">
        <v>129</v>
      </c>
      <c r="D59" s="103" t="s">
        <v>33</v>
      </c>
      <c r="E59" s="104" t="s">
        <v>118</v>
      </c>
      <c r="F59" s="103" t="s">
        <v>359</v>
      </c>
      <c r="G59" s="103" t="s">
        <v>556</v>
      </c>
      <c r="H59" s="105"/>
      <c r="I59" s="103"/>
    </row>
    <row r="60" spans="2:9" hidden="1">
      <c r="B60" s="103">
        <v>650</v>
      </c>
      <c r="C60" s="103" t="s">
        <v>117</v>
      </c>
      <c r="D60" s="103" t="s">
        <v>33</v>
      </c>
      <c r="E60" s="104" t="s">
        <v>118</v>
      </c>
      <c r="F60" s="103" t="s">
        <v>359</v>
      </c>
      <c r="G60" s="103" t="s">
        <v>556</v>
      </c>
      <c r="H60" s="105"/>
      <c r="I60" s="103"/>
    </row>
    <row r="61" spans="2:9" hidden="1">
      <c r="B61" s="103">
        <v>651</v>
      </c>
      <c r="C61" s="103" t="s">
        <v>126</v>
      </c>
      <c r="D61" s="103" t="s">
        <v>33</v>
      </c>
      <c r="E61" s="104" t="s">
        <v>118</v>
      </c>
      <c r="F61" s="103" t="s">
        <v>359</v>
      </c>
      <c r="G61" s="103" t="s">
        <v>556</v>
      </c>
      <c r="H61" s="105"/>
      <c r="I61" s="103"/>
    </row>
    <row r="62" spans="2:9" hidden="1">
      <c r="B62" s="103">
        <v>652</v>
      </c>
      <c r="C62" s="103" t="s">
        <v>545</v>
      </c>
      <c r="D62" s="103" t="s">
        <v>33</v>
      </c>
      <c r="E62" s="104" t="s">
        <v>118</v>
      </c>
      <c r="F62" s="103" t="s">
        <v>359</v>
      </c>
      <c r="G62" s="103" t="s">
        <v>556</v>
      </c>
      <c r="H62" s="105"/>
      <c r="I62" s="103"/>
    </row>
    <row r="63" spans="2:9" hidden="1">
      <c r="B63" s="103">
        <v>653</v>
      </c>
      <c r="C63" s="103" t="s">
        <v>117</v>
      </c>
      <c r="D63" s="103" t="s">
        <v>33</v>
      </c>
      <c r="E63" s="104" t="s">
        <v>118</v>
      </c>
      <c r="F63" s="103" t="s">
        <v>359</v>
      </c>
      <c r="G63" s="103" t="s">
        <v>556</v>
      </c>
      <c r="H63" s="105"/>
      <c r="I63" s="103"/>
    </row>
    <row r="64" spans="2:9">
      <c r="B64" s="103">
        <v>696</v>
      </c>
      <c r="C64" s="103" t="s">
        <v>126</v>
      </c>
      <c r="D64" s="103" t="s">
        <v>36</v>
      </c>
      <c r="E64" s="104" t="s">
        <v>118</v>
      </c>
      <c r="F64" s="103" t="s">
        <v>359</v>
      </c>
      <c r="G64" s="103" t="s">
        <v>556</v>
      </c>
      <c r="H64" s="105"/>
      <c r="I64" s="103"/>
    </row>
    <row r="65" spans="2:9">
      <c r="B65" s="103">
        <v>697</v>
      </c>
      <c r="C65" s="103" t="s">
        <v>117</v>
      </c>
      <c r="D65" s="103" t="s">
        <v>36</v>
      </c>
      <c r="E65" s="104" t="s">
        <v>118</v>
      </c>
      <c r="F65" s="103" t="s">
        <v>359</v>
      </c>
      <c r="G65" s="103" t="s">
        <v>556</v>
      </c>
      <c r="H65" s="105"/>
      <c r="I65" s="103"/>
    </row>
    <row r="66" spans="2:9">
      <c r="B66" s="103">
        <v>698</v>
      </c>
      <c r="C66" s="103" t="s">
        <v>123</v>
      </c>
      <c r="D66" s="103" t="s">
        <v>36</v>
      </c>
      <c r="E66" s="104" t="s">
        <v>118</v>
      </c>
      <c r="F66" s="103" t="s">
        <v>359</v>
      </c>
      <c r="G66" s="103" t="s">
        <v>556</v>
      </c>
      <c r="H66" s="105"/>
      <c r="I66" s="103"/>
    </row>
    <row r="67" spans="2:9">
      <c r="B67" s="103">
        <v>699</v>
      </c>
      <c r="C67" s="103" t="s">
        <v>545</v>
      </c>
      <c r="D67" s="103" t="s">
        <v>36</v>
      </c>
      <c r="E67" s="104" t="s">
        <v>118</v>
      </c>
      <c r="F67" s="103" t="s">
        <v>359</v>
      </c>
      <c r="G67" s="103" t="s">
        <v>556</v>
      </c>
      <c r="H67" s="105"/>
      <c r="I67" s="103"/>
    </row>
    <row r="68" spans="2:9" hidden="1">
      <c r="B68" s="103">
        <v>721</v>
      </c>
      <c r="C68" s="103" t="s">
        <v>549</v>
      </c>
      <c r="D68" s="103" t="s">
        <v>33</v>
      </c>
      <c r="E68" s="104" t="s">
        <v>118</v>
      </c>
      <c r="F68" s="103" t="s">
        <v>359</v>
      </c>
      <c r="G68" s="103" t="s">
        <v>557</v>
      </c>
      <c r="H68" s="105"/>
      <c r="I68" s="103"/>
    </row>
    <row r="69" spans="2:9">
      <c r="B69" s="103">
        <v>728</v>
      </c>
      <c r="C69" s="103" t="s">
        <v>117</v>
      </c>
      <c r="D69" s="103" t="s">
        <v>36</v>
      </c>
      <c r="E69" s="104" t="s">
        <v>118</v>
      </c>
      <c r="F69" s="103" t="s">
        <v>359</v>
      </c>
      <c r="G69" s="103" t="s">
        <v>557</v>
      </c>
      <c r="H69" s="105"/>
      <c r="I69" s="103"/>
    </row>
    <row r="70" spans="2:9">
      <c r="B70" s="103">
        <v>729</v>
      </c>
      <c r="C70" s="103" t="s">
        <v>548</v>
      </c>
      <c r="D70" s="103" t="s">
        <v>36</v>
      </c>
      <c r="E70" s="104" t="s">
        <v>118</v>
      </c>
      <c r="F70" s="103" t="s">
        <v>359</v>
      </c>
      <c r="G70" s="103" t="s">
        <v>557</v>
      </c>
      <c r="H70" s="105"/>
      <c r="I70" s="103"/>
    </row>
    <row r="71" spans="2:9" hidden="1">
      <c r="B71" s="103">
        <v>791</v>
      </c>
      <c r="C71" s="103" t="s">
        <v>126</v>
      </c>
      <c r="D71" s="103" t="s">
        <v>33</v>
      </c>
      <c r="E71" s="104" t="s">
        <v>118</v>
      </c>
      <c r="F71" s="103" t="s">
        <v>359</v>
      </c>
      <c r="G71" s="103" t="s">
        <v>35</v>
      </c>
      <c r="H71" s="105"/>
      <c r="I71" s="103"/>
    </row>
    <row r="72" spans="2:9" hidden="1">
      <c r="B72" s="103">
        <v>792</v>
      </c>
      <c r="C72" s="103" t="s">
        <v>117</v>
      </c>
      <c r="D72" s="103" t="s">
        <v>33</v>
      </c>
      <c r="E72" s="104" t="s">
        <v>118</v>
      </c>
      <c r="F72" s="103" t="s">
        <v>359</v>
      </c>
      <c r="G72" s="103" t="s">
        <v>35</v>
      </c>
      <c r="H72" s="105"/>
      <c r="I72" s="103"/>
    </row>
    <row r="73" spans="2:9" hidden="1">
      <c r="B73" s="103">
        <v>793</v>
      </c>
      <c r="C73" s="103" t="s">
        <v>126</v>
      </c>
      <c r="D73" s="103" t="s">
        <v>33</v>
      </c>
      <c r="E73" s="104" t="s">
        <v>118</v>
      </c>
      <c r="F73" s="103" t="s">
        <v>359</v>
      </c>
      <c r="G73" s="103" t="s">
        <v>35</v>
      </c>
      <c r="H73" s="105"/>
      <c r="I73" s="103"/>
    </row>
    <row r="74" spans="2:9" hidden="1">
      <c r="B74" s="103">
        <v>794</v>
      </c>
      <c r="C74" s="103" t="s">
        <v>549</v>
      </c>
      <c r="D74" s="103" t="s">
        <v>33</v>
      </c>
      <c r="E74" s="104" t="s">
        <v>118</v>
      </c>
      <c r="F74" s="103" t="s">
        <v>359</v>
      </c>
      <c r="G74" s="103" t="s">
        <v>35</v>
      </c>
      <c r="H74" s="105"/>
      <c r="I74" s="103"/>
    </row>
    <row r="75" spans="2:9" hidden="1">
      <c r="B75" s="103">
        <v>795</v>
      </c>
      <c r="C75" s="103" t="s">
        <v>117</v>
      </c>
      <c r="D75" s="103" t="s">
        <v>33</v>
      </c>
      <c r="E75" s="104" t="s">
        <v>118</v>
      </c>
      <c r="F75" s="103" t="s">
        <v>359</v>
      </c>
      <c r="G75" s="103" t="s">
        <v>35</v>
      </c>
      <c r="H75" s="105"/>
      <c r="I75" s="103"/>
    </row>
    <row r="76" spans="2:9" hidden="1">
      <c r="B76" s="103">
        <v>796</v>
      </c>
      <c r="C76" s="103" t="s">
        <v>549</v>
      </c>
      <c r="D76" s="103" t="s">
        <v>33</v>
      </c>
      <c r="E76" s="104" t="s">
        <v>118</v>
      </c>
      <c r="F76" s="103" t="s">
        <v>359</v>
      </c>
      <c r="G76" s="103" t="s">
        <v>35</v>
      </c>
      <c r="H76" s="105"/>
      <c r="I76" s="103"/>
    </row>
    <row r="77" spans="2:9" hidden="1">
      <c r="B77" s="103">
        <v>797</v>
      </c>
      <c r="C77" s="103" t="s">
        <v>545</v>
      </c>
      <c r="D77" s="103" t="s">
        <v>33</v>
      </c>
      <c r="E77" s="104" t="s">
        <v>118</v>
      </c>
      <c r="F77" s="103" t="s">
        <v>359</v>
      </c>
      <c r="G77" s="103" t="s">
        <v>35</v>
      </c>
      <c r="H77" s="105"/>
      <c r="I77" s="103"/>
    </row>
    <row r="78" spans="2:9" hidden="1">
      <c r="B78" s="103">
        <v>798</v>
      </c>
      <c r="C78" s="103" t="s">
        <v>549</v>
      </c>
      <c r="D78" s="103" t="s">
        <v>33</v>
      </c>
      <c r="E78" s="104" t="s">
        <v>118</v>
      </c>
      <c r="F78" s="103" t="s">
        <v>359</v>
      </c>
      <c r="G78" s="103" t="s">
        <v>35</v>
      </c>
      <c r="H78" s="105"/>
      <c r="I78" s="103"/>
    </row>
    <row r="79" spans="2:9" hidden="1">
      <c r="B79" s="103">
        <v>799</v>
      </c>
      <c r="C79" s="103" t="s">
        <v>549</v>
      </c>
      <c r="D79" s="103" t="s">
        <v>33</v>
      </c>
      <c r="E79" s="104" t="s">
        <v>118</v>
      </c>
      <c r="F79" s="103" t="s">
        <v>359</v>
      </c>
      <c r="G79" s="103" t="s">
        <v>35</v>
      </c>
      <c r="H79" s="105"/>
      <c r="I79" s="103"/>
    </row>
    <row r="80" spans="2:9" hidden="1">
      <c r="B80" s="103">
        <v>800</v>
      </c>
      <c r="C80" s="103" t="s">
        <v>550</v>
      </c>
      <c r="D80" s="103" t="s">
        <v>33</v>
      </c>
      <c r="E80" s="104" t="s">
        <v>118</v>
      </c>
      <c r="F80" s="103" t="s">
        <v>359</v>
      </c>
      <c r="G80" s="103" t="s">
        <v>35</v>
      </c>
      <c r="H80" s="105"/>
      <c r="I80" s="103"/>
    </row>
    <row r="81" spans="2:9" hidden="1">
      <c r="B81" s="103">
        <v>801</v>
      </c>
      <c r="C81" s="103" t="s">
        <v>117</v>
      </c>
      <c r="D81" s="103" t="s">
        <v>33</v>
      </c>
      <c r="E81" s="104" t="s">
        <v>118</v>
      </c>
      <c r="F81" s="103" t="s">
        <v>359</v>
      </c>
      <c r="G81" s="103" t="s">
        <v>35</v>
      </c>
      <c r="H81" s="105"/>
      <c r="I81" s="103"/>
    </row>
    <row r="82" spans="2:9" hidden="1">
      <c r="B82" s="103">
        <v>802</v>
      </c>
      <c r="C82" s="103" t="s">
        <v>117</v>
      </c>
      <c r="D82" s="103" t="s">
        <v>33</v>
      </c>
      <c r="E82" s="104" t="s">
        <v>118</v>
      </c>
      <c r="F82" s="103" t="s">
        <v>359</v>
      </c>
      <c r="G82" s="103" t="s">
        <v>35</v>
      </c>
      <c r="H82" s="105"/>
      <c r="I82" s="103"/>
    </row>
    <row r="83" spans="2:9" hidden="1">
      <c r="B83" s="103">
        <v>803</v>
      </c>
      <c r="C83" s="103" t="s">
        <v>117</v>
      </c>
      <c r="D83" s="103" t="s">
        <v>33</v>
      </c>
      <c r="E83" s="104" t="s">
        <v>118</v>
      </c>
      <c r="F83" s="103" t="s">
        <v>359</v>
      </c>
      <c r="G83" s="103" t="s">
        <v>35</v>
      </c>
      <c r="H83" s="105"/>
      <c r="I83" s="103"/>
    </row>
    <row r="84" spans="2:9" hidden="1">
      <c r="B84" s="103">
        <v>804</v>
      </c>
      <c r="C84" s="103" t="s">
        <v>545</v>
      </c>
      <c r="D84" s="103" t="s">
        <v>33</v>
      </c>
      <c r="E84" s="104" t="s">
        <v>118</v>
      </c>
      <c r="F84" s="103" t="s">
        <v>359</v>
      </c>
      <c r="G84" s="103" t="s">
        <v>35</v>
      </c>
      <c r="H84" s="105"/>
      <c r="I84" s="103"/>
    </row>
    <row r="85" spans="2:9" hidden="1">
      <c r="B85" s="103">
        <v>805</v>
      </c>
      <c r="C85" s="103" t="s">
        <v>117</v>
      </c>
      <c r="D85" s="103" t="s">
        <v>33</v>
      </c>
      <c r="E85" s="104" t="s">
        <v>118</v>
      </c>
      <c r="F85" s="103" t="s">
        <v>359</v>
      </c>
      <c r="G85" s="103" t="s">
        <v>35</v>
      </c>
      <c r="H85" s="105"/>
      <c r="I85" s="103"/>
    </row>
    <row r="86" spans="2:9" hidden="1">
      <c r="B86" s="103">
        <v>806</v>
      </c>
      <c r="C86" s="103" t="s">
        <v>550</v>
      </c>
      <c r="D86" s="103" t="s">
        <v>33</v>
      </c>
      <c r="E86" s="104" t="s">
        <v>118</v>
      </c>
      <c r="F86" s="103" t="s">
        <v>359</v>
      </c>
      <c r="G86" s="103" t="s">
        <v>35</v>
      </c>
      <c r="H86" s="105"/>
      <c r="I86" s="103"/>
    </row>
    <row r="87" spans="2:9" hidden="1">
      <c r="B87" s="103">
        <v>807</v>
      </c>
      <c r="C87" s="103" t="s">
        <v>549</v>
      </c>
      <c r="D87" s="103" t="s">
        <v>33</v>
      </c>
      <c r="E87" s="104" t="s">
        <v>118</v>
      </c>
      <c r="F87" s="103" t="s">
        <v>359</v>
      </c>
      <c r="G87" s="103" t="s">
        <v>35</v>
      </c>
      <c r="H87" s="105"/>
      <c r="I87" s="103"/>
    </row>
    <row r="88" spans="2:9" hidden="1">
      <c r="B88" s="103">
        <v>808</v>
      </c>
      <c r="C88" s="103" t="s">
        <v>549</v>
      </c>
      <c r="D88" s="103" t="s">
        <v>33</v>
      </c>
      <c r="E88" s="104" t="s">
        <v>118</v>
      </c>
      <c r="F88" s="103" t="s">
        <v>359</v>
      </c>
      <c r="G88" s="103" t="s">
        <v>35</v>
      </c>
      <c r="H88" s="105"/>
      <c r="I88" s="103"/>
    </row>
    <row r="89" spans="2:9">
      <c r="B89" s="103">
        <v>881</v>
      </c>
      <c r="C89" s="103" t="s">
        <v>129</v>
      </c>
      <c r="D89" s="103" t="s">
        <v>36</v>
      </c>
      <c r="E89" s="104" t="s">
        <v>118</v>
      </c>
      <c r="F89" s="103" t="s">
        <v>359</v>
      </c>
      <c r="G89" s="103" t="s">
        <v>35</v>
      </c>
      <c r="H89" s="105"/>
      <c r="I89" s="103"/>
    </row>
    <row r="90" spans="2:9">
      <c r="B90" s="103">
        <v>882</v>
      </c>
      <c r="C90" s="103" t="s">
        <v>548</v>
      </c>
      <c r="D90" s="103" t="s">
        <v>36</v>
      </c>
      <c r="E90" s="104" t="s">
        <v>118</v>
      </c>
      <c r="F90" s="103" t="s">
        <v>359</v>
      </c>
      <c r="G90" s="103" t="s">
        <v>35</v>
      </c>
      <c r="H90" s="105"/>
      <c r="I90" s="103"/>
    </row>
    <row r="91" spans="2:9">
      <c r="B91" s="103">
        <v>883</v>
      </c>
      <c r="C91" s="103" t="s">
        <v>117</v>
      </c>
      <c r="D91" s="103" t="s">
        <v>36</v>
      </c>
      <c r="E91" s="104" t="s">
        <v>118</v>
      </c>
      <c r="F91" s="103" t="s">
        <v>359</v>
      </c>
      <c r="G91" s="103" t="s">
        <v>35</v>
      </c>
      <c r="H91" s="105"/>
      <c r="I91" s="103"/>
    </row>
    <row r="92" spans="2:9">
      <c r="B92" s="103">
        <v>884</v>
      </c>
      <c r="C92" s="103" t="s">
        <v>131</v>
      </c>
      <c r="D92" s="103" t="s">
        <v>36</v>
      </c>
      <c r="E92" s="104" t="s">
        <v>118</v>
      </c>
      <c r="F92" s="103" t="s">
        <v>359</v>
      </c>
      <c r="G92" s="103" t="s">
        <v>35</v>
      </c>
      <c r="H92" s="105"/>
      <c r="I92" s="103"/>
    </row>
    <row r="93" spans="2:9">
      <c r="B93" s="103">
        <v>885</v>
      </c>
      <c r="C93" s="103" t="s">
        <v>117</v>
      </c>
      <c r="D93" s="103" t="s">
        <v>36</v>
      </c>
      <c r="E93" s="104" t="s">
        <v>118</v>
      </c>
      <c r="F93" s="103" t="s">
        <v>359</v>
      </c>
      <c r="G93" s="103" t="s">
        <v>35</v>
      </c>
      <c r="H93" s="105"/>
      <c r="I93" s="103"/>
    </row>
    <row r="94" spans="2:9">
      <c r="B94" s="103">
        <v>886</v>
      </c>
      <c r="C94" s="103" t="s">
        <v>117</v>
      </c>
      <c r="D94" s="103" t="s">
        <v>36</v>
      </c>
      <c r="E94" s="104" t="s">
        <v>118</v>
      </c>
      <c r="F94" s="103" t="s">
        <v>359</v>
      </c>
      <c r="G94" s="103" t="s">
        <v>35</v>
      </c>
      <c r="H94" s="105"/>
      <c r="I94" s="103"/>
    </row>
    <row r="95" spans="2:9">
      <c r="B95" s="103">
        <v>887</v>
      </c>
      <c r="C95" s="103" t="s">
        <v>549</v>
      </c>
      <c r="D95" s="103" t="s">
        <v>36</v>
      </c>
      <c r="E95" s="104" t="s">
        <v>118</v>
      </c>
      <c r="F95" s="103" t="s">
        <v>359</v>
      </c>
      <c r="G95" s="103" t="s">
        <v>35</v>
      </c>
      <c r="H95" s="105"/>
      <c r="I95" s="103"/>
    </row>
    <row r="96" spans="2:9">
      <c r="B96" s="103">
        <v>888</v>
      </c>
      <c r="C96" s="103" t="s">
        <v>548</v>
      </c>
      <c r="D96" s="103" t="s">
        <v>36</v>
      </c>
      <c r="E96" s="104" t="s">
        <v>118</v>
      </c>
      <c r="F96" s="103" t="s">
        <v>359</v>
      </c>
      <c r="G96" s="103" t="s">
        <v>35</v>
      </c>
      <c r="H96" s="105"/>
      <c r="I96" s="103"/>
    </row>
    <row r="97" spans="2:9">
      <c r="B97" s="103">
        <v>889</v>
      </c>
      <c r="C97" s="103" t="s">
        <v>135</v>
      </c>
      <c r="D97" s="103" t="s">
        <v>36</v>
      </c>
      <c r="E97" s="104" t="s">
        <v>118</v>
      </c>
      <c r="F97" s="103" t="s">
        <v>359</v>
      </c>
      <c r="G97" s="103" t="s">
        <v>35</v>
      </c>
      <c r="H97" s="105"/>
      <c r="I97" s="103"/>
    </row>
    <row r="98" spans="2:9">
      <c r="B98" s="103">
        <v>890</v>
      </c>
      <c r="C98" s="103" t="s">
        <v>117</v>
      </c>
      <c r="D98" s="103" t="s">
        <v>36</v>
      </c>
      <c r="E98" s="104" t="s">
        <v>118</v>
      </c>
      <c r="F98" s="103" t="s">
        <v>359</v>
      </c>
      <c r="G98" s="103" t="s">
        <v>35</v>
      </c>
      <c r="H98" s="105"/>
      <c r="I98" s="103"/>
    </row>
    <row r="99" spans="2:9">
      <c r="B99" s="103">
        <v>925</v>
      </c>
      <c r="C99" s="103" t="s">
        <v>545</v>
      </c>
      <c r="D99" s="103" t="s">
        <v>36</v>
      </c>
      <c r="E99" s="104" t="s">
        <v>118</v>
      </c>
      <c r="F99" s="103" t="s">
        <v>359</v>
      </c>
      <c r="G99" s="103" t="s">
        <v>558</v>
      </c>
      <c r="H99" s="105"/>
      <c r="I99" s="103"/>
    </row>
    <row r="100" spans="2:9" hidden="1">
      <c r="B100" s="103">
        <v>942</v>
      </c>
      <c r="C100" s="103" t="s">
        <v>550</v>
      </c>
      <c r="D100" s="103" t="s">
        <v>33</v>
      </c>
      <c r="E100" s="104" t="s">
        <v>118</v>
      </c>
      <c r="F100" s="103" t="s">
        <v>359</v>
      </c>
      <c r="G100" s="103" t="s">
        <v>57</v>
      </c>
      <c r="H100" s="105"/>
      <c r="I100" s="103"/>
    </row>
    <row r="101" spans="2:9">
      <c r="B101" s="103">
        <v>984</v>
      </c>
      <c r="C101" s="103" t="s">
        <v>117</v>
      </c>
      <c r="D101" s="103" t="s">
        <v>36</v>
      </c>
      <c r="E101" s="104" t="s">
        <v>118</v>
      </c>
      <c r="F101" s="103" t="s">
        <v>359</v>
      </c>
      <c r="G101" s="103" t="s">
        <v>57</v>
      </c>
      <c r="H101" s="105"/>
      <c r="I101" s="103"/>
    </row>
    <row r="102" spans="2:9">
      <c r="B102" s="103">
        <v>985</v>
      </c>
      <c r="C102" s="103" t="s">
        <v>117</v>
      </c>
      <c r="D102" s="103" t="s">
        <v>36</v>
      </c>
      <c r="E102" s="104" t="s">
        <v>118</v>
      </c>
      <c r="F102" s="103" t="s">
        <v>359</v>
      </c>
      <c r="G102" s="103" t="s">
        <v>57</v>
      </c>
      <c r="H102" s="105"/>
      <c r="I102" s="103"/>
    </row>
    <row r="103" spans="2:9">
      <c r="B103" s="103">
        <v>986</v>
      </c>
      <c r="C103" s="103" t="s">
        <v>134</v>
      </c>
      <c r="D103" s="103" t="s">
        <v>36</v>
      </c>
      <c r="E103" s="104" t="s">
        <v>118</v>
      </c>
      <c r="F103" s="103" t="s">
        <v>359</v>
      </c>
      <c r="G103" s="103" t="s">
        <v>57</v>
      </c>
      <c r="H103" s="105"/>
      <c r="I103" s="103"/>
    </row>
    <row r="104" spans="2:9">
      <c r="B104" s="103">
        <v>987</v>
      </c>
      <c r="C104" s="103" t="s">
        <v>117</v>
      </c>
      <c r="D104" s="103" t="s">
        <v>36</v>
      </c>
      <c r="E104" s="104" t="s">
        <v>118</v>
      </c>
      <c r="F104" s="103" t="s">
        <v>359</v>
      </c>
      <c r="G104" s="103" t="s">
        <v>57</v>
      </c>
      <c r="H104" s="105"/>
      <c r="I104" s="103"/>
    </row>
    <row r="105" spans="2:9">
      <c r="B105" s="103">
        <v>988</v>
      </c>
      <c r="C105" s="103" t="s">
        <v>117</v>
      </c>
      <c r="D105" s="103" t="s">
        <v>36</v>
      </c>
      <c r="E105" s="104" t="s">
        <v>118</v>
      </c>
      <c r="F105" s="103" t="s">
        <v>359</v>
      </c>
      <c r="G105" s="103" t="s">
        <v>57</v>
      </c>
      <c r="H105" s="105"/>
      <c r="I105" s="103"/>
    </row>
    <row r="106" spans="2:9">
      <c r="B106" s="103">
        <v>989</v>
      </c>
      <c r="C106" s="103" t="s">
        <v>549</v>
      </c>
      <c r="D106" s="103" t="s">
        <v>36</v>
      </c>
      <c r="E106" s="104" t="s">
        <v>118</v>
      </c>
      <c r="F106" s="103" t="s">
        <v>359</v>
      </c>
      <c r="G106" s="103" t="s">
        <v>57</v>
      </c>
      <c r="H106" s="105"/>
      <c r="I106" s="103"/>
    </row>
    <row r="107" spans="2:9">
      <c r="B107" s="103">
        <v>990</v>
      </c>
      <c r="C107" s="103" t="s">
        <v>548</v>
      </c>
      <c r="D107" s="103" t="s">
        <v>36</v>
      </c>
      <c r="E107" s="104" t="s">
        <v>118</v>
      </c>
      <c r="F107" s="103" t="s">
        <v>359</v>
      </c>
      <c r="G107" s="103" t="s">
        <v>57</v>
      </c>
      <c r="H107" s="105"/>
      <c r="I107" s="103"/>
    </row>
    <row r="108" spans="2:9">
      <c r="B108" s="103">
        <v>991</v>
      </c>
      <c r="C108" s="103" t="s">
        <v>134</v>
      </c>
      <c r="D108" s="103" t="s">
        <v>36</v>
      </c>
      <c r="E108" s="104" t="s">
        <v>118</v>
      </c>
      <c r="F108" s="103" t="s">
        <v>359</v>
      </c>
      <c r="G108" s="103" t="s">
        <v>57</v>
      </c>
      <c r="H108" s="105"/>
      <c r="I108" s="103"/>
    </row>
    <row r="109" spans="2:9">
      <c r="B109" s="103">
        <v>992</v>
      </c>
      <c r="C109" s="103" t="s">
        <v>134</v>
      </c>
      <c r="D109" s="103" t="s">
        <v>36</v>
      </c>
      <c r="E109" s="104" t="s">
        <v>118</v>
      </c>
      <c r="F109" s="103" t="s">
        <v>359</v>
      </c>
      <c r="G109" s="103" t="s">
        <v>57</v>
      </c>
      <c r="H109" s="105"/>
      <c r="I109" s="103"/>
    </row>
    <row r="110" spans="2:9" hidden="1">
      <c r="B110" s="103">
        <v>1048</v>
      </c>
      <c r="C110" s="103" t="s">
        <v>131</v>
      </c>
      <c r="D110" s="103" t="s">
        <v>33</v>
      </c>
      <c r="E110" s="104" t="s">
        <v>118</v>
      </c>
      <c r="F110" s="103" t="s">
        <v>359</v>
      </c>
      <c r="G110" s="103" t="s">
        <v>560</v>
      </c>
      <c r="H110" s="105"/>
      <c r="I110" s="103"/>
    </row>
    <row r="111" spans="2:9" hidden="1">
      <c r="B111" s="103">
        <v>1049</v>
      </c>
      <c r="C111" s="103" t="s">
        <v>117</v>
      </c>
      <c r="D111" s="103" t="s">
        <v>33</v>
      </c>
      <c r="E111" s="104" t="s">
        <v>118</v>
      </c>
      <c r="F111" s="103" t="s">
        <v>359</v>
      </c>
      <c r="G111" s="103" t="s">
        <v>560</v>
      </c>
      <c r="H111" s="105"/>
      <c r="I111" s="103"/>
    </row>
    <row r="112" spans="2:9" hidden="1">
      <c r="B112" s="103">
        <v>1050</v>
      </c>
      <c r="C112" s="103" t="s">
        <v>131</v>
      </c>
      <c r="D112" s="103" t="s">
        <v>33</v>
      </c>
      <c r="E112" s="104" t="s">
        <v>118</v>
      </c>
      <c r="F112" s="103" t="s">
        <v>359</v>
      </c>
      <c r="G112" s="103" t="s">
        <v>560</v>
      </c>
      <c r="H112" s="105"/>
      <c r="I112" s="103"/>
    </row>
    <row r="113" spans="2:9" hidden="1">
      <c r="B113" s="103">
        <v>1051</v>
      </c>
      <c r="C113" s="103" t="s">
        <v>550</v>
      </c>
      <c r="D113" s="103" t="s">
        <v>33</v>
      </c>
      <c r="E113" s="104" t="s">
        <v>118</v>
      </c>
      <c r="F113" s="103" t="s">
        <v>359</v>
      </c>
      <c r="G113" s="103" t="s">
        <v>560</v>
      </c>
      <c r="H113" s="105"/>
      <c r="I113" s="103"/>
    </row>
    <row r="114" spans="2:9" hidden="1">
      <c r="B114" s="103">
        <v>1052</v>
      </c>
      <c r="C114" s="103" t="s">
        <v>549</v>
      </c>
      <c r="D114" s="103" t="s">
        <v>33</v>
      </c>
      <c r="E114" s="104" t="s">
        <v>118</v>
      </c>
      <c r="F114" s="103" t="s">
        <v>359</v>
      </c>
      <c r="G114" s="103" t="s">
        <v>560</v>
      </c>
      <c r="H114" s="105"/>
      <c r="I114" s="103"/>
    </row>
    <row r="115" spans="2:9" hidden="1">
      <c r="B115" s="103">
        <v>1053</v>
      </c>
      <c r="C115" s="103" t="s">
        <v>549</v>
      </c>
      <c r="D115" s="103" t="s">
        <v>33</v>
      </c>
      <c r="E115" s="104" t="s">
        <v>118</v>
      </c>
      <c r="F115" s="103" t="s">
        <v>359</v>
      </c>
      <c r="G115" s="103" t="s">
        <v>560</v>
      </c>
      <c r="H115" s="105"/>
      <c r="I115" s="103"/>
    </row>
    <row r="116" spans="2:9" hidden="1">
      <c r="B116" s="103">
        <v>1054</v>
      </c>
      <c r="C116" s="103" t="s">
        <v>117</v>
      </c>
      <c r="D116" s="103" t="s">
        <v>33</v>
      </c>
      <c r="E116" s="104" t="s">
        <v>118</v>
      </c>
      <c r="F116" s="103" t="s">
        <v>359</v>
      </c>
      <c r="G116" s="103" t="s">
        <v>560</v>
      </c>
      <c r="H116" s="105"/>
      <c r="I116" s="103"/>
    </row>
    <row r="117" spans="2:9">
      <c r="B117" s="103">
        <v>1104</v>
      </c>
      <c r="C117" s="103" t="s">
        <v>545</v>
      </c>
      <c r="D117" s="103" t="s">
        <v>36</v>
      </c>
      <c r="E117" s="104" t="s">
        <v>118</v>
      </c>
      <c r="F117" s="103" t="s">
        <v>359</v>
      </c>
      <c r="G117" s="103" t="s">
        <v>560</v>
      </c>
      <c r="H117" s="105"/>
      <c r="I117" s="103"/>
    </row>
    <row r="118" spans="2:9">
      <c r="B118" s="103">
        <v>1105</v>
      </c>
      <c r="C118" s="103" t="s">
        <v>548</v>
      </c>
      <c r="D118" s="103" t="s">
        <v>36</v>
      </c>
      <c r="E118" s="104" t="s">
        <v>118</v>
      </c>
      <c r="F118" s="103" t="s">
        <v>359</v>
      </c>
      <c r="G118" s="103" t="s">
        <v>560</v>
      </c>
      <c r="H118" s="105"/>
      <c r="I118" s="103"/>
    </row>
    <row r="119" spans="2:9">
      <c r="B119" s="103">
        <v>1106</v>
      </c>
      <c r="C119" s="103" t="s">
        <v>549</v>
      </c>
      <c r="D119" s="103" t="s">
        <v>36</v>
      </c>
      <c r="E119" s="104" t="s">
        <v>118</v>
      </c>
      <c r="F119" s="103" t="s">
        <v>359</v>
      </c>
      <c r="G119" s="103" t="s">
        <v>560</v>
      </c>
      <c r="H119" s="105"/>
      <c r="I119" s="103"/>
    </row>
    <row r="120" spans="2:9">
      <c r="B120" s="103">
        <v>1107</v>
      </c>
      <c r="C120" s="103" t="s">
        <v>117</v>
      </c>
      <c r="D120" s="103" t="s">
        <v>36</v>
      </c>
      <c r="E120" s="104" t="s">
        <v>118</v>
      </c>
      <c r="F120" s="103" t="s">
        <v>359</v>
      </c>
      <c r="G120" s="103" t="s">
        <v>560</v>
      </c>
      <c r="H120" s="105"/>
      <c r="I120" s="103"/>
    </row>
    <row r="121" spans="2:9">
      <c r="B121" s="103">
        <v>1108</v>
      </c>
      <c r="C121" s="103" t="s">
        <v>549</v>
      </c>
      <c r="D121" s="103" t="s">
        <v>36</v>
      </c>
      <c r="E121" s="104" t="s">
        <v>118</v>
      </c>
      <c r="F121" s="103" t="s">
        <v>359</v>
      </c>
      <c r="G121" s="103" t="s">
        <v>560</v>
      </c>
      <c r="H121" s="105"/>
      <c r="I121" s="103"/>
    </row>
    <row r="122" spans="2:9">
      <c r="B122" s="103">
        <v>1109</v>
      </c>
      <c r="C122" s="103" t="s">
        <v>549</v>
      </c>
      <c r="D122" s="103" t="s">
        <v>36</v>
      </c>
      <c r="E122" s="104" t="s">
        <v>118</v>
      </c>
      <c r="F122" s="103" t="s">
        <v>359</v>
      </c>
      <c r="G122" s="103" t="s">
        <v>560</v>
      </c>
      <c r="H122" s="105"/>
      <c r="I122" s="103"/>
    </row>
    <row r="123" spans="2:9">
      <c r="B123" s="103">
        <v>1110</v>
      </c>
      <c r="C123" s="103" t="s">
        <v>126</v>
      </c>
      <c r="D123" s="103" t="s">
        <v>36</v>
      </c>
      <c r="E123" s="104" t="s">
        <v>118</v>
      </c>
      <c r="F123" s="103" t="s">
        <v>359</v>
      </c>
      <c r="G123" s="103" t="s">
        <v>560</v>
      </c>
      <c r="H123" s="105"/>
      <c r="I123" s="103"/>
    </row>
    <row r="124" spans="2:9">
      <c r="B124" s="103">
        <v>1111</v>
      </c>
      <c r="C124" s="103" t="s">
        <v>545</v>
      </c>
      <c r="D124" s="103" t="s">
        <v>36</v>
      </c>
      <c r="E124" s="104" t="s">
        <v>118</v>
      </c>
      <c r="F124" s="103" t="s">
        <v>359</v>
      </c>
      <c r="G124" s="103" t="s">
        <v>560</v>
      </c>
      <c r="H124" s="105"/>
      <c r="I124" s="103"/>
    </row>
    <row r="125" spans="2:9">
      <c r="B125" s="103">
        <v>1112</v>
      </c>
      <c r="C125" s="103" t="s">
        <v>117</v>
      </c>
      <c r="D125" s="103" t="s">
        <v>36</v>
      </c>
      <c r="E125" s="104" t="s">
        <v>118</v>
      </c>
      <c r="F125" s="103" t="s">
        <v>359</v>
      </c>
      <c r="G125" s="103" t="s">
        <v>560</v>
      </c>
      <c r="H125" s="105"/>
      <c r="I125" s="103"/>
    </row>
    <row r="126" spans="2:9">
      <c r="B126" s="103">
        <v>1113</v>
      </c>
      <c r="C126" s="103" t="s">
        <v>549</v>
      </c>
      <c r="D126" s="103" t="s">
        <v>36</v>
      </c>
      <c r="E126" s="104" t="s">
        <v>118</v>
      </c>
      <c r="F126" s="103" t="s">
        <v>359</v>
      </c>
      <c r="G126" s="103" t="s">
        <v>560</v>
      </c>
      <c r="H126" s="105"/>
      <c r="I126" s="103"/>
    </row>
    <row r="127" spans="2:9" hidden="1">
      <c r="B127" s="103">
        <v>1139</v>
      </c>
      <c r="C127" s="103" t="s">
        <v>135</v>
      </c>
      <c r="D127" s="103" t="s">
        <v>33</v>
      </c>
      <c r="E127" s="104" t="s">
        <v>118</v>
      </c>
      <c r="F127" s="103" t="s">
        <v>359</v>
      </c>
      <c r="G127" s="103" t="s">
        <v>561</v>
      </c>
      <c r="H127" s="105"/>
      <c r="I127" s="103"/>
    </row>
    <row r="128" spans="2:9" hidden="1">
      <c r="B128" s="103">
        <v>1140</v>
      </c>
      <c r="C128" s="103" t="s">
        <v>117</v>
      </c>
      <c r="D128" s="103" t="s">
        <v>33</v>
      </c>
      <c r="E128" s="104" t="s">
        <v>118</v>
      </c>
      <c r="F128" s="103" t="s">
        <v>359</v>
      </c>
      <c r="G128" s="103" t="s">
        <v>561</v>
      </c>
      <c r="H128" s="105"/>
      <c r="I128" s="103"/>
    </row>
    <row r="129" spans="2:9" hidden="1">
      <c r="B129" s="103">
        <v>1141</v>
      </c>
      <c r="C129" s="103" t="s">
        <v>545</v>
      </c>
      <c r="D129" s="103" t="s">
        <v>33</v>
      </c>
      <c r="E129" s="104" t="s">
        <v>118</v>
      </c>
      <c r="F129" s="103" t="s">
        <v>359</v>
      </c>
      <c r="G129" s="103" t="s">
        <v>561</v>
      </c>
      <c r="H129" s="105"/>
      <c r="I129" s="103"/>
    </row>
    <row r="130" spans="2:9" hidden="1">
      <c r="B130" s="103">
        <v>1142</v>
      </c>
      <c r="C130" s="103" t="s">
        <v>545</v>
      </c>
      <c r="D130" s="103" t="s">
        <v>33</v>
      </c>
      <c r="E130" s="104" t="s">
        <v>118</v>
      </c>
      <c r="F130" s="103" t="s">
        <v>359</v>
      </c>
      <c r="G130" s="103" t="s">
        <v>561</v>
      </c>
      <c r="H130" s="105"/>
      <c r="I130" s="103"/>
    </row>
    <row r="131" spans="2:9" hidden="1">
      <c r="B131" s="103">
        <v>1143</v>
      </c>
      <c r="C131" s="103" t="s">
        <v>129</v>
      </c>
      <c r="D131" s="103" t="s">
        <v>33</v>
      </c>
      <c r="E131" s="104" t="s">
        <v>118</v>
      </c>
      <c r="F131" s="103" t="s">
        <v>359</v>
      </c>
      <c r="G131" s="103" t="s">
        <v>561</v>
      </c>
      <c r="H131" s="105"/>
      <c r="I131" s="103"/>
    </row>
    <row r="132" spans="2:9">
      <c r="B132" s="103">
        <v>1166</v>
      </c>
      <c r="C132" s="103" t="s">
        <v>549</v>
      </c>
      <c r="D132" s="103" t="s">
        <v>36</v>
      </c>
      <c r="E132" s="104" t="s">
        <v>118</v>
      </c>
      <c r="F132" s="103" t="s">
        <v>359</v>
      </c>
      <c r="G132" s="103" t="s">
        <v>561</v>
      </c>
      <c r="H132" s="105"/>
      <c r="I132" s="103"/>
    </row>
    <row r="133" spans="2:9">
      <c r="B133" s="103">
        <v>1167</v>
      </c>
      <c r="C133" s="103" t="s">
        <v>126</v>
      </c>
      <c r="D133" s="103" t="s">
        <v>36</v>
      </c>
      <c r="E133" s="104" t="s">
        <v>118</v>
      </c>
      <c r="F133" s="103" t="s">
        <v>359</v>
      </c>
      <c r="G133" s="103" t="s">
        <v>561</v>
      </c>
      <c r="H133" s="105"/>
      <c r="I133" s="103"/>
    </row>
    <row r="134" spans="2:9">
      <c r="B134" s="103">
        <v>1168</v>
      </c>
      <c r="C134" s="103" t="s">
        <v>549</v>
      </c>
      <c r="D134" s="103" t="s">
        <v>36</v>
      </c>
      <c r="E134" s="104" t="s">
        <v>118</v>
      </c>
      <c r="F134" s="103" t="s">
        <v>359</v>
      </c>
      <c r="G134" s="103" t="s">
        <v>561</v>
      </c>
      <c r="H134" s="105"/>
      <c r="I134" s="103"/>
    </row>
    <row r="135" spans="2:9">
      <c r="B135" s="103">
        <v>1169</v>
      </c>
      <c r="C135" s="103" t="s">
        <v>549</v>
      </c>
      <c r="D135" s="103" t="s">
        <v>36</v>
      </c>
      <c r="E135" s="104" t="s">
        <v>118</v>
      </c>
      <c r="F135" s="103" t="s">
        <v>359</v>
      </c>
      <c r="G135" s="103" t="s">
        <v>561</v>
      </c>
      <c r="H135" s="105"/>
      <c r="I135" s="103"/>
    </row>
    <row r="136" spans="2:9" hidden="1">
      <c r="B136" s="103">
        <v>1247</v>
      </c>
      <c r="C136" s="103" t="s">
        <v>548</v>
      </c>
      <c r="D136" s="103" t="s">
        <v>33</v>
      </c>
      <c r="E136" s="104" t="s">
        <v>118</v>
      </c>
      <c r="F136" s="103" t="s">
        <v>359</v>
      </c>
      <c r="G136" s="103" t="s">
        <v>562</v>
      </c>
      <c r="H136" s="105"/>
      <c r="I136" s="103"/>
    </row>
    <row r="137" spans="2:9" hidden="1">
      <c r="B137" s="103">
        <v>1248</v>
      </c>
      <c r="C137" s="103" t="s">
        <v>135</v>
      </c>
      <c r="D137" s="103" t="s">
        <v>33</v>
      </c>
      <c r="E137" s="104" t="s">
        <v>118</v>
      </c>
      <c r="F137" s="103" t="s">
        <v>359</v>
      </c>
      <c r="G137" s="103" t="s">
        <v>562</v>
      </c>
      <c r="H137" s="105"/>
      <c r="I137" s="103"/>
    </row>
    <row r="138" spans="2:9" hidden="1">
      <c r="B138" s="103">
        <v>1249</v>
      </c>
      <c r="C138" s="103" t="s">
        <v>131</v>
      </c>
      <c r="D138" s="103" t="s">
        <v>33</v>
      </c>
      <c r="E138" s="104" t="s">
        <v>118</v>
      </c>
      <c r="F138" s="103" t="s">
        <v>359</v>
      </c>
      <c r="G138" s="103" t="s">
        <v>562</v>
      </c>
      <c r="H138" s="105"/>
      <c r="I138" s="103"/>
    </row>
    <row r="139" spans="2:9" hidden="1">
      <c r="B139" s="103">
        <v>1250</v>
      </c>
      <c r="C139" s="103" t="s">
        <v>549</v>
      </c>
      <c r="D139" s="103" t="s">
        <v>33</v>
      </c>
      <c r="E139" s="104" t="s">
        <v>118</v>
      </c>
      <c r="F139" s="103" t="s">
        <v>359</v>
      </c>
      <c r="G139" s="103" t="s">
        <v>562</v>
      </c>
      <c r="H139" s="105"/>
      <c r="I139" s="103"/>
    </row>
    <row r="140" spans="2:9" hidden="1">
      <c r="B140" s="103">
        <v>1251</v>
      </c>
      <c r="C140" s="103" t="s">
        <v>129</v>
      </c>
      <c r="D140" s="103" t="s">
        <v>33</v>
      </c>
      <c r="E140" s="104" t="s">
        <v>118</v>
      </c>
      <c r="F140" s="103" t="s">
        <v>359</v>
      </c>
      <c r="G140" s="103" t="s">
        <v>562</v>
      </c>
      <c r="H140" s="105"/>
      <c r="I140" s="103"/>
    </row>
    <row r="141" spans="2:9" hidden="1">
      <c r="B141" s="103">
        <v>1252</v>
      </c>
      <c r="C141" s="103" t="s">
        <v>545</v>
      </c>
      <c r="D141" s="103" t="s">
        <v>33</v>
      </c>
      <c r="E141" s="104" t="s">
        <v>118</v>
      </c>
      <c r="F141" s="103" t="s">
        <v>359</v>
      </c>
      <c r="G141" s="103" t="s">
        <v>562</v>
      </c>
      <c r="H141" s="105"/>
      <c r="I141" s="103"/>
    </row>
    <row r="142" spans="2:9" hidden="1">
      <c r="B142" s="103">
        <v>1253</v>
      </c>
      <c r="C142" s="103" t="s">
        <v>117</v>
      </c>
      <c r="D142" s="103" t="s">
        <v>33</v>
      </c>
      <c r="E142" s="104" t="s">
        <v>118</v>
      </c>
      <c r="F142" s="103" t="s">
        <v>359</v>
      </c>
      <c r="G142" s="103" t="s">
        <v>562</v>
      </c>
      <c r="H142" s="105"/>
      <c r="I142" s="103"/>
    </row>
    <row r="143" spans="2:9" hidden="1">
      <c r="B143" s="103">
        <v>1254</v>
      </c>
      <c r="C143" s="103" t="s">
        <v>117</v>
      </c>
      <c r="D143" s="103" t="s">
        <v>33</v>
      </c>
      <c r="E143" s="104" t="s">
        <v>118</v>
      </c>
      <c r="F143" s="103" t="s">
        <v>359</v>
      </c>
      <c r="G143" s="103" t="s">
        <v>562</v>
      </c>
      <c r="H143" s="105"/>
      <c r="I143" s="103"/>
    </row>
    <row r="144" spans="2:9" hidden="1">
      <c r="B144" s="103">
        <v>1255</v>
      </c>
      <c r="C144" s="103" t="s">
        <v>549</v>
      </c>
      <c r="D144" s="103" t="s">
        <v>33</v>
      </c>
      <c r="E144" s="104" t="s">
        <v>118</v>
      </c>
      <c r="F144" s="103" t="s">
        <v>359</v>
      </c>
      <c r="G144" s="103" t="s">
        <v>562</v>
      </c>
      <c r="H144" s="105"/>
      <c r="I144" s="103"/>
    </row>
    <row r="145" spans="2:9" hidden="1">
      <c r="B145" s="103">
        <v>1256</v>
      </c>
      <c r="C145" s="103" t="s">
        <v>129</v>
      </c>
      <c r="D145" s="103" t="s">
        <v>33</v>
      </c>
      <c r="E145" s="104" t="s">
        <v>118</v>
      </c>
      <c r="F145" s="103" t="s">
        <v>359</v>
      </c>
      <c r="G145" s="103" t="s">
        <v>562</v>
      </c>
      <c r="H145" s="105"/>
      <c r="I145" s="103"/>
    </row>
    <row r="146" spans="2:9" hidden="1">
      <c r="B146" s="103">
        <v>1257</v>
      </c>
      <c r="C146" s="103" t="s">
        <v>545</v>
      </c>
      <c r="D146" s="103" t="s">
        <v>33</v>
      </c>
      <c r="E146" s="104" t="s">
        <v>118</v>
      </c>
      <c r="F146" s="103" t="s">
        <v>359</v>
      </c>
      <c r="G146" s="103" t="s">
        <v>562</v>
      </c>
      <c r="H146" s="105"/>
      <c r="I146" s="103"/>
    </row>
    <row r="147" spans="2:9" hidden="1">
      <c r="B147" s="103">
        <v>1258</v>
      </c>
      <c r="C147" s="103" t="s">
        <v>117</v>
      </c>
      <c r="D147" s="103" t="s">
        <v>33</v>
      </c>
      <c r="E147" s="104" t="s">
        <v>118</v>
      </c>
      <c r="F147" s="103" t="s">
        <v>359</v>
      </c>
      <c r="G147" s="103" t="s">
        <v>562</v>
      </c>
      <c r="H147" s="105"/>
      <c r="I147" s="103"/>
    </row>
    <row r="148" spans="2:9" hidden="1">
      <c r="B148" s="103">
        <v>1259</v>
      </c>
      <c r="C148" s="103" t="s">
        <v>117</v>
      </c>
      <c r="D148" s="103" t="s">
        <v>33</v>
      </c>
      <c r="E148" s="104" t="s">
        <v>118</v>
      </c>
      <c r="F148" s="103" t="s">
        <v>359</v>
      </c>
      <c r="G148" s="103" t="s">
        <v>562</v>
      </c>
      <c r="H148" s="105"/>
      <c r="I148" s="103"/>
    </row>
    <row r="149" spans="2:9" hidden="1">
      <c r="B149" s="103">
        <v>1260</v>
      </c>
      <c r="C149" s="103" t="s">
        <v>117</v>
      </c>
      <c r="D149" s="103" t="s">
        <v>33</v>
      </c>
      <c r="E149" s="104" t="s">
        <v>118</v>
      </c>
      <c r="F149" s="103" t="s">
        <v>359</v>
      </c>
      <c r="G149" s="103" t="s">
        <v>562</v>
      </c>
      <c r="H149" s="105"/>
      <c r="I149" s="103"/>
    </row>
    <row r="150" spans="2:9">
      <c r="B150" s="103">
        <v>1316</v>
      </c>
      <c r="C150" s="103" t="s">
        <v>117</v>
      </c>
      <c r="D150" s="103" t="s">
        <v>36</v>
      </c>
      <c r="E150" s="104" t="s">
        <v>118</v>
      </c>
      <c r="F150" s="103" t="s">
        <v>359</v>
      </c>
      <c r="G150" s="103" t="s">
        <v>562</v>
      </c>
      <c r="H150" s="105"/>
      <c r="I150" s="103"/>
    </row>
    <row r="151" spans="2:9">
      <c r="B151" s="103">
        <v>1317</v>
      </c>
      <c r="C151" s="103" t="s">
        <v>117</v>
      </c>
      <c r="D151" s="103" t="s">
        <v>36</v>
      </c>
      <c r="E151" s="104" t="s">
        <v>118</v>
      </c>
      <c r="F151" s="103" t="s">
        <v>359</v>
      </c>
      <c r="G151" s="103" t="s">
        <v>562</v>
      </c>
      <c r="H151" s="105"/>
      <c r="I151" s="103"/>
    </row>
    <row r="152" spans="2:9">
      <c r="B152" s="103">
        <v>1318</v>
      </c>
      <c r="C152" s="103" t="s">
        <v>126</v>
      </c>
      <c r="D152" s="103" t="s">
        <v>36</v>
      </c>
      <c r="E152" s="104" t="s">
        <v>118</v>
      </c>
      <c r="F152" s="103" t="s">
        <v>359</v>
      </c>
      <c r="G152" s="103" t="s">
        <v>562</v>
      </c>
      <c r="H152" s="105"/>
      <c r="I152" s="103"/>
    </row>
    <row r="153" spans="2:9">
      <c r="B153" s="103">
        <v>1319</v>
      </c>
      <c r="C153" s="103" t="s">
        <v>135</v>
      </c>
      <c r="D153" s="103" t="s">
        <v>36</v>
      </c>
      <c r="E153" s="104" t="s">
        <v>118</v>
      </c>
      <c r="F153" s="103" t="s">
        <v>359</v>
      </c>
      <c r="G153" s="103" t="s">
        <v>562</v>
      </c>
      <c r="H153" s="105"/>
      <c r="I153" s="103"/>
    </row>
    <row r="154" spans="2:9">
      <c r="B154" s="103">
        <v>1320</v>
      </c>
      <c r="C154" s="103" t="s">
        <v>134</v>
      </c>
      <c r="D154" s="103" t="s">
        <v>36</v>
      </c>
      <c r="E154" s="104" t="s">
        <v>118</v>
      </c>
      <c r="F154" s="103" t="s">
        <v>359</v>
      </c>
      <c r="G154" s="103" t="s">
        <v>562</v>
      </c>
      <c r="H154" s="105"/>
      <c r="I154" s="103"/>
    </row>
    <row r="155" spans="2:9" hidden="1">
      <c r="B155" s="103">
        <v>1348</v>
      </c>
      <c r="C155" s="103" t="s">
        <v>545</v>
      </c>
      <c r="D155" s="103" t="s">
        <v>33</v>
      </c>
      <c r="E155" s="104" t="s">
        <v>118</v>
      </c>
      <c r="F155" s="103" t="s">
        <v>359</v>
      </c>
      <c r="G155" s="103" t="s">
        <v>43</v>
      </c>
      <c r="H155" s="105"/>
      <c r="I155" s="103"/>
    </row>
    <row r="156" spans="2:9" hidden="1">
      <c r="B156" s="103">
        <v>1349</v>
      </c>
      <c r="C156" s="103" t="s">
        <v>545</v>
      </c>
      <c r="D156" s="103" t="s">
        <v>33</v>
      </c>
      <c r="E156" s="104" t="s">
        <v>118</v>
      </c>
      <c r="F156" s="103" t="s">
        <v>359</v>
      </c>
      <c r="G156" s="103" t="s">
        <v>43</v>
      </c>
      <c r="H156" s="105"/>
      <c r="I156" s="103"/>
    </row>
    <row r="157" spans="2:9" hidden="1">
      <c r="B157" s="103">
        <v>1350</v>
      </c>
      <c r="C157" s="103" t="s">
        <v>117</v>
      </c>
      <c r="D157" s="103" t="s">
        <v>33</v>
      </c>
      <c r="E157" s="104" t="s">
        <v>118</v>
      </c>
      <c r="F157" s="103" t="s">
        <v>359</v>
      </c>
      <c r="G157" s="103" t="s">
        <v>43</v>
      </c>
      <c r="H157" s="105"/>
      <c r="I157" s="103"/>
    </row>
    <row r="158" spans="2:9">
      <c r="B158" s="103">
        <v>1366</v>
      </c>
      <c r="C158" s="103" t="s">
        <v>134</v>
      </c>
      <c r="D158" s="103" t="s">
        <v>36</v>
      </c>
      <c r="E158" s="104" t="s">
        <v>118</v>
      </c>
      <c r="F158" s="103" t="s">
        <v>359</v>
      </c>
      <c r="G158" s="103" t="s">
        <v>43</v>
      </c>
      <c r="H158" s="105"/>
      <c r="I158" s="103"/>
    </row>
    <row r="159" spans="2:9" hidden="1">
      <c r="B159" s="103">
        <v>1377</v>
      </c>
      <c r="C159" s="103" t="s">
        <v>129</v>
      </c>
      <c r="D159" s="103" t="s">
        <v>33</v>
      </c>
      <c r="E159" s="104" t="s">
        <v>118</v>
      </c>
      <c r="F159" s="103" t="s">
        <v>359</v>
      </c>
      <c r="G159" s="103" t="s">
        <v>569</v>
      </c>
      <c r="H159" s="105"/>
      <c r="I159" s="103"/>
    </row>
    <row r="160" spans="2:9" hidden="1">
      <c r="B160" s="103">
        <v>1378</v>
      </c>
      <c r="C160" s="103" t="s">
        <v>117</v>
      </c>
      <c r="D160" s="103" t="s">
        <v>33</v>
      </c>
      <c r="E160" s="104" t="s">
        <v>118</v>
      </c>
      <c r="F160" s="103" t="s">
        <v>359</v>
      </c>
      <c r="G160" s="103" t="s">
        <v>569</v>
      </c>
      <c r="H160" s="105"/>
      <c r="I160" s="103"/>
    </row>
    <row r="161" spans="2:9">
      <c r="B161" s="103">
        <v>1387</v>
      </c>
      <c r="C161" s="103" t="s">
        <v>117</v>
      </c>
      <c r="D161" s="103" t="s">
        <v>36</v>
      </c>
      <c r="E161" s="104" t="s">
        <v>118</v>
      </c>
      <c r="F161" s="103" t="s">
        <v>359</v>
      </c>
      <c r="G161" s="103" t="s">
        <v>569</v>
      </c>
      <c r="H161" s="105"/>
      <c r="I161" s="103"/>
    </row>
    <row r="162" spans="2:9">
      <c r="B162" s="103">
        <v>1388</v>
      </c>
      <c r="C162" s="103" t="s">
        <v>545</v>
      </c>
      <c r="D162" s="103" t="s">
        <v>36</v>
      </c>
      <c r="E162" s="104" t="s">
        <v>118</v>
      </c>
      <c r="F162" s="103" t="s">
        <v>359</v>
      </c>
      <c r="G162" s="103" t="s">
        <v>569</v>
      </c>
      <c r="H162" s="105"/>
      <c r="I162" s="103"/>
    </row>
    <row r="163" spans="2:9" hidden="1">
      <c r="B163" s="103">
        <v>1413</v>
      </c>
      <c r="C163" s="103" t="s">
        <v>117</v>
      </c>
      <c r="D163" s="103" t="s">
        <v>33</v>
      </c>
      <c r="E163" s="104" t="s">
        <v>118</v>
      </c>
      <c r="F163" s="103" t="s">
        <v>359</v>
      </c>
      <c r="G163" s="103" t="s">
        <v>564</v>
      </c>
      <c r="H163" s="105"/>
      <c r="I163" s="103"/>
    </row>
    <row r="164" spans="2:9" hidden="1">
      <c r="B164" s="103">
        <v>1414</v>
      </c>
      <c r="C164" s="103" t="s">
        <v>545</v>
      </c>
      <c r="D164" s="103" t="s">
        <v>33</v>
      </c>
      <c r="E164" s="104" t="s">
        <v>118</v>
      </c>
      <c r="F164" s="103" t="s">
        <v>359</v>
      </c>
      <c r="G164" s="103" t="s">
        <v>564</v>
      </c>
      <c r="H164" s="105"/>
      <c r="I164" s="103"/>
    </row>
    <row r="165" spans="2:9">
      <c r="B165" s="103">
        <v>1427</v>
      </c>
      <c r="C165" s="103" t="s">
        <v>550</v>
      </c>
      <c r="D165" s="103" t="s">
        <v>36</v>
      </c>
      <c r="E165" s="104" t="s">
        <v>118</v>
      </c>
      <c r="F165" s="103" t="s">
        <v>359</v>
      </c>
      <c r="G165" s="103" t="s">
        <v>564</v>
      </c>
      <c r="H165" s="105"/>
      <c r="I165" s="103"/>
    </row>
    <row r="166" spans="2:9">
      <c r="B166" s="103">
        <v>1428</v>
      </c>
      <c r="C166" s="103" t="s">
        <v>549</v>
      </c>
      <c r="D166" s="103" t="s">
        <v>36</v>
      </c>
      <c r="E166" s="104" t="s">
        <v>118</v>
      </c>
      <c r="F166" s="103" t="s">
        <v>359</v>
      </c>
      <c r="G166" s="103" t="s">
        <v>564</v>
      </c>
      <c r="H166" s="105"/>
      <c r="I166" s="103"/>
    </row>
    <row r="167" spans="2:9">
      <c r="B167" s="103">
        <v>1429</v>
      </c>
      <c r="C167" s="103" t="s">
        <v>548</v>
      </c>
      <c r="D167" s="103" t="s">
        <v>36</v>
      </c>
      <c r="E167" s="104" t="s">
        <v>118</v>
      </c>
      <c r="F167" s="103" t="s">
        <v>359</v>
      </c>
      <c r="G167" s="103" t="s">
        <v>564</v>
      </c>
      <c r="H167" s="105"/>
      <c r="I167" s="103"/>
    </row>
    <row r="168" spans="2:9" hidden="1">
      <c r="B168" s="103">
        <v>1472</v>
      </c>
      <c r="C168" s="103" t="s">
        <v>117</v>
      </c>
      <c r="D168" s="103" t="s">
        <v>33</v>
      </c>
      <c r="E168" s="104" t="s">
        <v>118</v>
      </c>
      <c r="F168" s="103" t="s">
        <v>359</v>
      </c>
      <c r="G168" s="103" t="s">
        <v>565</v>
      </c>
      <c r="H168" s="105"/>
      <c r="I168" s="103"/>
    </row>
    <row r="169" spans="2:9" hidden="1">
      <c r="B169" s="103">
        <v>1473</v>
      </c>
      <c r="C169" s="103" t="s">
        <v>134</v>
      </c>
      <c r="D169" s="103" t="s">
        <v>33</v>
      </c>
      <c r="E169" s="104" t="s">
        <v>118</v>
      </c>
      <c r="F169" s="103" t="s">
        <v>359</v>
      </c>
      <c r="G169" s="103" t="s">
        <v>565</v>
      </c>
      <c r="H169" s="105"/>
      <c r="I169" s="103"/>
    </row>
    <row r="170" spans="2:9" hidden="1">
      <c r="B170" s="103">
        <v>1474</v>
      </c>
      <c r="C170" s="103" t="s">
        <v>131</v>
      </c>
      <c r="D170" s="103" t="s">
        <v>33</v>
      </c>
      <c r="E170" s="104" t="s">
        <v>118</v>
      </c>
      <c r="F170" s="103" t="s">
        <v>359</v>
      </c>
      <c r="G170" s="103" t="s">
        <v>565</v>
      </c>
      <c r="H170" s="105"/>
      <c r="I170" s="103"/>
    </row>
    <row r="171" spans="2:9" hidden="1">
      <c r="B171" s="103">
        <v>1475</v>
      </c>
      <c r="C171" s="103" t="s">
        <v>129</v>
      </c>
      <c r="D171" s="103" t="s">
        <v>33</v>
      </c>
      <c r="E171" s="104" t="s">
        <v>118</v>
      </c>
      <c r="F171" s="103" t="s">
        <v>359</v>
      </c>
      <c r="G171" s="103" t="s">
        <v>565</v>
      </c>
      <c r="H171" s="105"/>
      <c r="I171" s="103"/>
    </row>
    <row r="172" spans="2:9" hidden="1">
      <c r="B172" s="103">
        <v>1476</v>
      </c>
      <c r="C172" s="103" t="s">
        <v>117</v>
      </c>
      <c r="D172" s="103" t="s">
        <v>33</v>
      </c>
      <c r="E172" s="104" t="s">
        <v>118</v>
      </c>
      <c r="F172" s="103" t="s">
        <v>359</v>
      </c>
      <c r="G172" s="103" t="s">
        <v>565</v>
      </c>
      <c r="H172" s="105"/>
      <c r="I172" s="103"/>
    </row>
    <row r="173" spans="2:9">
      <c r="B173" s="103">
        <v>1508</v>
      </c>
      <c r="C173" s="103" t="s">
        <v>549</v>
      </c>
      <c r="D173" s="103" t="s">
        <v>36</v>
      </c>
      <c r="E173" s="104" t="s">
        <v>118</v>
      </c>
      <c r="F173" s="103" t="s">
        <v>359</v>
      </c>
      <c r="G173" s="103" t="s">
        <v>565</v>
      </c>
      <c r="H173" s="105"/>
      <c r="I173" s="103"/>
    </row>
    <row r="174" spans="2:9">
      <c r="B174" s="103">
        <v>1509</v>
      </c>
      <c r="C174" s="103" t="s">
        <v>117</v>
      </c>
      <c r="D174" s="103" t="s">
        <v>36</v>
      </c>
      <c r="E174" s="104" t="s">
        <v>118</v>
      </c>
      <c r="F174" s="103" t="s">
        <v>359</v>
      </c>
      <c r="G174" s="103" t="s">
        <v>565</v>
      </c>
      <c r="H174" s="105"/>
      <c r="I174" s="103"/>
    </row>
    <row r="175" spans="2:9">
      <c r="B175" s="103">
        <v>1510</v>
      </c>
      <c r="C175" s="103" t="s">
        <v>135</v>
      </c>
      <c r="D175" s="103" t="s">
        <v>36</v>
      </c>
      <c r="E175" s="104" t="s">
        <v>118</v>
      </c>
      <c r="F175" s="103" t="s">
        <v>359</v>
      </c>
      <c r="G175" s="103" t="s">
        <v>565</v>
      </c>
      <c r="H175" s="105"/>
      <c r="I175" s="103"/>
    </row>
    <row r="176" spans="2:9">
      <c r="B176" s="103">
        <v>1511</v>
      </c>
      <c r="C176" s="103" t="s">
        <v>135</v>
      </c>
      <c r="D176" s="103" t="s">
        <v>36</v>
      </c>
      <c r="E176" s="104" t="s">
        <v>118</v>
      </c>
      <c r="F176" s="103" t="s">
        <v>359</v>
      </c>
      <c r="G176" s="103" t="s">
        <v>565</v>
      </c>
      <c r="H176" s="105"/>
      <c r="I176" s="103"/>
    </row>
    <row r="177" spans="2:9">
      <c r="B177" s="103">
        <v>1512</v>
      </c>
      <c r="C177" s="103" t="s">
        <v>550</v>
      </c>
      <c r="D177" s="103" t="s">
        <v>36</v>
      </c>
      <c r="E177" s="104" t="s">
        <v>118</v>
      </c>
      <c r="F177" s="103" t="s">
        <v>359</v>
      </c>
      <c r="G177" s="103" t="s">
        <v>565</v>
      </c>
      <c r="H177" s="105"/>
      <c r="I177" s="103"/>
    </row>
    <row r="178" spans="2:9">
      <c r="B178" s="103">
        <v>1513</v>
      </c>
      <c r="C178" s="103" t="s">
        <v>548</v>
      </c>
      <c r="D178" s="103" t="s">
        <v>36</v>
      </c>
      <c r="E178" s="104" t="s">
        <v>118</v>
      </c>
      <c r="F178" s="103" t="s">
        <v>359</v>
      </c>
      <c r="G178" s="103" t="s">
        <v>565</v>
      </c>
      <c r="H178" s="105"/>
      <c r="I178" s="103"/>
    </row>
    <row r="179" spans="2:9">
      <c r="B179" s="103">
        <v>1514</v>
      </c>
      <c r="C179" s="103" t="s">
        <v>545</v>
      </c>
      <c r="D179" s="103" t="s">
        <v>36</v>
      </c>
      <c r="E179" s="104" t="s">
        <v>118</v>
      </c>
      <c r="F179" s="103" t="s">
        <v>359</v>
      </c>
      <c r="G179" s="103" t="s">
        <v>565</v>
      </c>
      <c r="H179" s="105"/>
      <c r="I179" s="103"/>
    </row>
    <row r="180" spans="2:9" hidden="1">
      <c r="B180" s="103">
        <v>1615</v>
      </c>
      <c r="C180" s="103" t="s">
        <v>549</v>
      </c>
      <c r="D180" s="103" t="s">
        <v>33</v>
      </c>
      <c r="E180" s="104" t="s">
        <v>118</v>
      </c>
      <c r="F180" s="103" t="s">
        <v>359</v>
      </c>
      <c r="G180" s="103" t="s">
        <v>566</v>
      </c>
      <c r="H180" s="105"/>
      <c r="I180" s="103"/>
    </row>
    <row r="181" spans="2:9" hidden="1">
      <c r="B181" s="103">
        <v>1616</v>
      </c>
      <c r="C181" s="103" t="s">
        <v>126</v>
      </c>
      <c r="D181" s="103" t="s">
        <v>33</v>
      </c>
      <c r="E181" s="104" t="s">
        <v>118</v>
      </c>
      <c r="F181" s="103" t="s">
        <v>359</v>
      </c>
      <c r="G181" s="103" t="s">
        <v>566</v>
      </c>
      <c r="H181" s="105"/>
      <c r="I181" s="103"/>
    </row>
    <row r="182" spans="2:9" hidden="1">
      <c r="B182" s="103">
        <v>1617</v>
      </c>
      <c r="C182" s="103" t="s">
        <v>549</v>
      </c>
      <c r="D182" s="103" t="s">
        <v>33</v>
      </c>
      <c r="E182" s="104" t="s">
        <v>118</v>
      </c>
      <c r="F182" s="103" t="s">
        <v>359</v>
      </c>
      <c r="G182" s="103" t="s">
        <v>566</v>
      </c>
      <c r="H182" s="105"/>
      <c r="I182" s="103"/>
    </row>
    <row r="183" spans="2:9" hidden="1">
      <c r="B183" s="103">
        <v>1618</v>
      </c>
      <c r="C183" s="103" t="s">
        <v>548</v>
      </c>
      <c r="D183" s="103" t="s">
        <v>33</v>
      </c>
      <c r="E183" s="104" t="s">
        <v>118</v>
      </c>
      <c r="F183" s="103" t="s">
        <v>359</v>
      </c>
      <c r="G183" s="103" t="s">
        <v>566</v>
      </c>
      <c r="H183" s="105"/>
      <c r="I183" s="103"/>
    </row>
    <row r="184" spans="2:9" hidden="1">
      <c r="B184" s="103">
        <v>1619</v>
      </c>
      <c r="C184" s="103" t="s">
        <v>129</v>
      </c>
      <c r="D184" s="103" t="s">
        <v>33</v>
      </c>
      <c r="E184" s="104" t="s">
        <v>118</v>
      </c>
      <c r="F184" s="103" t="s">
        <v>359</v>
      </c>
      <c r="G184" s="103" t="s">
        <v>566</v>
      </c>
      <c r="H184" s="105"/>
      <c r="I184" s="103"/>
    </row>
    <row r="185" spans="2:9" hidden="1">
      <c r="B185" s="103">
        <v>1620</v>
      </c>
      <c r="C185" s="103" t="s">
        <v>549</v>
      </c>
      <c r="D185" s="103" t="s">
        <v>33</v>
      </c>
      <c r="E185" s="104" t="s">
        <v>118</v>
      </c>
      <c r="F185" s="103" t="s">
        <v>359</v>
      </c>
      <c r="G185" s="103" t="s">
        <v>566</v>
      </c>
      <c r="H185" s="105"/>
      <c r="I185" s="103"/>
    </row>
    <row r="186" spans="2:9" hidden="1">
      <c r="B186" s="103">
        <v>1621</v>
      </c>
      <c r="C186" s="103" t="s">
        <v>117</v>
      </c>
      <c r="D186" s="103" t="s">
        <v>33</v>
      </c>
      <c r="E186" s="104" t="s">
        <v>118</v>
      </c>
      <c r="F186" s="103" t="s">
        <v>359</v>
      </c>
      <c r="G186" s="103" t="s">
        <v>566</v>
      </c>
      <c r="H186" s="105"/>
      <c r="I186" s="103"/>
    </row>
    <row r="187" spans="2:9" hidden="1">
      <c r="B187" s="103">
        <v>1622</v>
      </c>
      <c r="C187" s="103" t="s">
        <v>545</v>
      </c>
      <c r="D187" s="103" t="s">
        <v>33</v>
      </c>
      <c r="E187" s="104" t="s">
        <v>118</v>
      </c>
      <c r="F187" s="103" t="s">
        <v>359</v>
      </c>
      <c r="G187" s="103" t="s">
        <v>566</v>
      </c>
      <c r="H187" s="105"/>
      <c r="I187" s="103"/>
    </row>
    <row r="188" spans="2:9" hidden="1">
      <c r="B188" s="103">
        <v>1623</v>
      </c>
      <c r="C188" s="103" t="s">
        <v>135</v>
      </c>
      <c r="D188" s="103" t="s">
        <v>33</v>
      </c>
      <c r="E188" s="104" t="s">
        <v>118</v>
      </c>
      <c r="F188" s="103" t="s">
        <v>359</v>
      </c>
      <c r="G188" s="103" t="s">
        <v>566</v>
      </c>
      <c r="H188" s="105"/>
      <c r="I188" s="103"/>
    </row>
    <row r="189" spans="2:9" hidden="1">
      <c r="B189" s="103">
        <v>1624</v>
      </c>
      <c r="C189" s="103" t="s">
        <v>117</v>
      </c>
      <c r="D189" s="103" t="s">
        <v>33</v>
      </c>
      <c r="E189" s="104" t="s">
        <v>118</v>
      </c>
      <c r="F189" s="103" t="s">
        <v>359</v>
      </c>
      <c r="G189" s="103" t="s">
        <v>566</v>
      </c>
      <c r="H189" s="105"/>
      <c r="I189" s="103"/>
    </row>
    <row r="190" spans="2:9" hidden="1">
      <c r="B190" s="103">
        <v>1625</v>
      </c>
      <c r="C190" s="103" t="s">
        <v>549</v>
      </c>
      <c r="D190" s="103" t="s">
        <v>33</v>
      </c>
      <c r="E190" s="104" t="s">
        <v>118</v>
      </c>
      <c r="F190" s="103" t="s">
        <v>359</v>
      </c>
      <c r="G190" s="103" t="s">
        <v>566</v>
      </c>
      <c r="H190" s="105"/>
      <c r="I190" s="103"/>
    </row>
    <row r="191" spans="2:9" hidden="1">
      <c r="B191" s="103">
        <v>1626</v>
      </c>
      <c r="C191" s="103" t="s">
        <v>549</v>
      </c>
      <c r="D191" s="103" t="s">
        <v>33</v>
      </c>
      <c r="E191" s="104" t="s">
        <v>118</v>
      </c>
      <c r="F191" s="103" t="s">
        <v>359</v>
      </c>
      <c r="G191" s="103" t="s">
        <v>566</v>
      </c>
      <c r="H191" s="105"/>
      <c r="I191" s="103"/>
    </row>
    <row r="192" spans="2:9" hidden="1">
      <c r="B192" s="103">
        <v>1627</v>
      </c>
      <c r="C192" s="103" t="s">
        <v>550</v>
      </c>
      <c r="D192" s="103" t="s">
        <v>33</v>
      </c>
      <c r="E192" s="104" t="s">
        <v>118</v>
      </c>
      <c r="F192" s="103" t="s">
        <v>359</v>
      </c>
      <c r="G192" s="103" t="s">
        <v>566</v>
      </c>
      <c r="H192" s="105"/>
      <c r="I192" s="103"/>
    </row>
    <row r="193" spans="2:9" hidden="1">
      <c r="B193" s="103">
        <v>1628</v>
      </c>
      <c r="C193" s="103" t="s">
        <v>117</v>
      </c>
      <c r="D193" s="103" t="s">
        <v>33</v>
      </c>
      <c r="E193" s="104" t="s">
        <v>118</v>
      </c>
      <c r="F193" s="103" t="s">
        <v>359</v>
      </c>
      <c r="G193" s="103" t="s">
        <v>566</v>
      </c>
      <c r="H193" s="105"/>
      <c r="I193" s="103"/>
    </row>
    <row r="194" spans="2:9" hidden="1">
      <c r="B194" s="103">
        <v>1629</v>
      </c>
      <c r="C194" s="103" t="s">
        <v>117</v>
      </c>
      <c r="D194" s="103" t="s">
        <v>33</v>
      </c>
      <c r="E194" s="104" t="s">
        <v>118</v>
      </c>
      <c r="F194" s="103" t="s">
        <v>359</v>
      </c>
      <c r="G194" s="103" t="s">
        <v>566</v>
      </c>
      <c r="H194" s="105"/>
      <c r="I194" s="103"/>
    </row>
    <row r="195" spans="2:9" hidden="1">
      <c r="B195" s="103">
        <v>1630</v>
      </c>
      <c r="C195" s="103" t="s">
        <v>126</v>
      </c>
      <c r="D195" s="103" t="s">
        <v>33</v>
      </c>
      <c r="E195" s="104" t="s">
        <v>118</v>
      </c>
      <c r="F195" s="103" t="s">
        <v>359</v>
      </c>
      <c r="G195" s="103" t="s">
        <v>566</v>
      </c>
      <c r="H195" s="105"/>
      <c r="I195" s="103"/>
    </row>
    <row r="196" spans="2:9" hidden="1">
      <c r="B196" s="103">
        <v>1631</v>
      </c>
      <c r="C196" s="103" t="s">
        <v>126</v>
      </c>
      <c r="D196" s="103" t="s">
        <v>33</v>
      </c>
      <c r="E196" s="104" t="s">
        <v>118</v>
      </c>
      <c r="F196" s="103" t="s">
        <v>359</v>
      </c>
      <c r="G196" s="103" t="s">
        <v>566</v>
      </c>
      <c r="H196" s="105"/>
      <c r="I196" s="103"/>
    </row>
    <row r="197" spans="2:9">
      <c r="B197" s="103">
        <v>1730</v>
      </c>
      <c r="C197" s="103" t="s">
        <v>545</v>
      </c>
      <c r="D197" s="103" t="s">
        <v>36</v>
      </c>
      <c r="E197" s="104" t="s">
        <v>118</v>
      </c>
      <c r="F197" s="103" t="s">
        <v>359</v>
      </c>
      <c r="G197" s="103" t="s">
        <v>566</v>
      </c>
      <c r="H197" s="105"/>
      <c r="I197" s="103"/>
    </row>
    <row r="198" spans="2:9">
      <c r="B198" s="103">
        <v>1731</v>
      </c>
      <c r="C198" s="103" t="s">
        <v>117</v>
      </c>
      <c r="D198" s="103" t="s">
        <v>36</v>
      </c>
      <c r="E198" s="104" t="s">
        <v>118</v>
      </c>
      <c r="F198" s="103" t="s">
        <v>359</v>
      </c>
      <c r="G198" s="103" t="s">
        <v>566</v>
      </c>
      <c r="H198" s="105"/>
      <c r="I198" s="103"/>
    </row>
    <row r="199" spans="2:9">
      <c r="B199" s="103">
        <v>1732</v>
      </c>
      <c r="C199" s="103" t="s">
        <v>117</v>
      </c>
      <c r="D199" s="103" t="s">
        <v>36</v>
      </c>
      <c r="E199" s="104" t="s">
        <v>118</v>
      </c>
      <c r="F199" s="103" t="s">
        <v>359</v>
      </c>
      <c r="G199" s="103" t="s">
        <v>566</v>
      </c>
      <c r="H199" s="105"/>
      <c r="I199" s="103"/>
    </row>
    <row r="200" spans="2:9">
      <c r="B200" s="103">
        <v>1733</v>
      </c>
      <c r="C200" s="103" t="s">
        <v>129</v>
      </c>
      <c r="D200" s="103" t="s">
        <v>36</v>
      </c>
      <c r="E200" s="104" t="s">
        <v>118</v>
      </c>
      <c r="F200" s="103" t="s">
        <v>359</v>
      </c>
      <c r="G200" s="103" t="s">
        <v>566</v>
      </c>
      <c r="H200" s="105"/>
      <c r="I200" s="103"/>
    </row>
    <row r="201" spans="2:9">
      <c r="B201" s="103">
        <v>1734</v>
      </c>
      <c r="C201" s="103" t="s">
        <v>545</v>
      </c>
      <c r="D201" s="103" t="s">
        <v>36</v>
      </c>
      <c r="E201" s="104" t="s">
        <v>118</v>
      </c>
      <c r="F201" s="103" t="s">
        <v>359</v>
      </c>
      <c r="G201" s="103" t="s">
        <v>566</v>
      </c>
      <c r="H201" s="105"/>
      <c r="I201" s="103"/>
    </row>
    <row r="202" spans="2:9">
      <c r="B202" s="103">
        <v>1735</v>
      </c>
      <c r="C202" s="103" t="s">
        <v>545</v>
      </c>
      <c r="D202" s="103" t="s">
        <v>36</v>
      </c>
      <c r="E202" s="104" t="s">
        <v>118</v>
      </c>
      <c r="F202" s="103" t="s">
        <v>359</v>
      </c>
      <c r="G202" s="103" t="s">
        <v>566</v>
      </c>
      <c r="H202" s="105"/>
      <c r="I202" s="103"/>
    </row>
    <row r="203" spans="2:9">
      <c r="B203" s="103">
        <v>1736</v>
      </c>
      <c r="C203" s="103" t="s">
        <v>549</v>
      </c>
      <c r="D203" s="103" t="s">
        <v>36</v>
      </c>
      <c r="E203" s="104" t="s">
        <v>118</v>
      </c>
      <c r="F203" s="103" t="s">
        <v>359</v>
      </c>
      <c r="G203" s="103" t="s">
        <v>566</v>
      </c>
      <c r="H203" s="105"/>
      <c r="I203" s="103"/>
    </row>
    <row r="204" spans="2:9">
      <c r="B204" s="103">
        <v>1737</v>
      </c>
      <c r="C204" s="103" t="s">
        <v>117</v>
      </c>
      <c r="D204" s="103" t="s">
        <v>36</v>
      </c>
      <c r="E204" s="104" t="s">
        <v>118</v>
      </c>
      <c r="F204" s="103" t="s">
        <v>359</v>
      </c>
      <c r="G204" s="103" t="s">
        <v>566</v>
      </c>
      <c r="H204" s="105"/>
      <c r="I204" s="103"/>
    </row>
    <row r="205" spans="2:9">
      <c r="B205" s="103">
        <v>1738</v>
      </c>
      <c r="C205" s="103" t="s">
        <v>550</v>
      </c>
      <c r="D205" s="103" t="s">
        <v>36</v>
      </c>
      <c r="E205" s="104" t="s">
        <v>118</v>
      </c>
      <c r="F205" s="103" t="s">
        <v>359</v>
      </c>
      <c r="G205" s="103" t="s">
        <v>566</v>
      </c>
      <c r="H205" s="105"/>
      <c r="I205" s="103"/>
    </row>
    <row r="206" spans="2:9">
      <c r="B206" s="103">
        <v>1739</v>
      </c>
      <c r="C206" s="103" t="s">
        <v>117</v>
      </c>
      <c r="D206" s="103" t="s">
        <v>36</v>
      </c>
      <c r="E206" s="104" t="s">
        <v>118</v>
      </c>
      <c r="F206" s="103" t="s">
        <v>359</v>
      </c>
      <c r="G206" s="103" t="s">
        <v>566</v>
      </c>
      <c r="H206" s="105"/>
      <c r="I206" s="103"/>
    </row>
    <row r="207" spans="2:9">
      <c r="B207" s="103">
        <v>1740</v>
      </c>
      <c r="C207" s="103" t="s">
        <v>123</v>
      </c>
      <c r="D207" s="103" t="s">
        <v>36</v>
      </c>
      <c r="E207" s="104" t="s">
        <v>118</v>
      </c>
      <c r="F207" s="103" t="s">
        <v>359</v>
      </c>
      <c r="G207" s="103" t="s">
        <v>566</v>
      </c>
      <c r="H207" s="105"/>
      <c r="I207" s="103"/>
    </row>
    <row r="208" spans="2:9">
      <c r="B208" s="103">
        <v>1741</v>
      </c>
      <c r="C208" s="103" t="s">
        <v>117</v>
      </c>
      <c r="D208" s="103" t="s">
        <v>36</v>
      </c>
      <c r="E208" s="104" t="s">
        <v>118</v>
      </c>
      <c r="F208" s="103" t="s">
        <v>359</v>
      </c>
      <c r="G208" s="103" t="s">
        <v>566</v>
      </c>
      <c r="H208" s="105"/>
      <c r="I208" s="103"/>
    </row>
    <row r="209" spans="2:9">
      <c r="B209" s="103">
        <v>1742</v>
      </c>
      <c r="C209" s="103" t="s">
        <v>129</v>
      </c>
      <c r="D209" s="103" t="s">
        <v>36</v>
      </c>
      <c r="E209" s="104" t="s">
        <v>118</v>
      </c>
      <c r="F209" s="103" t="s">
        <v>359</v>
      </c>
      <c r="G209" s="103" t="s">
        <v>566</v>
      </c>
      <c r="H209" s="105"/>
      <c r="I209" s="103"/>
    </row>
    <row r="210" spans="2:9">
      <c r="B210" s="103">
        <v>1743</v>
      </c>
      <c r="C210" s="103" t="s">
        <v>549</v>
      </c>
      <c r="D210" s="103" t="s">
        <v>36</v>
      </c>
      <c r="E210" s="104" t="s">
        <v>118</v>
      </c>
      <c r="F210" s="103" t="s">
        <v>359</v>
      </c>
      <c r="G210" s="103" t="s">
        <v>566</v>
      </c>
      <c r="H210" s="105"/>
      <c r="I210" s="103"/>
    </row>
    <row r="211" spans="2:9">
      <c r="B211" s="103">
        <v>1744</v>
      </c>
      <c r="C211" s="103" t="s">
        <v>117</v>
      </c>
      <c r="D211" s="103" t="s">
        <v>36</v>
      </c>
      <c r="E211" s="104" t="s">
        <v>118</v>
      </c>
      <c r="F211" s="103" t="s">
        <v>359</v>
      </c>
      <c r="G211" s="103" t="s">
        <v>566</v>
      </c>
      <c r="H211" s="105"/>
      <c r="I211" s="103"/>
    </row>
    <row r="212" spans="2:9">
      <c r="B212" s="103">
        <v>1745</v>
      </c>
      <c r="C212" s="103" t="s">
        <v>117</v>
      </c>
      <c r="D212" s="103" t="s">
        <v>36</v>
      </c>
      <c r="E212" s="104" t="s">
        <v>118</v>
      </c>
      <c r="F212" s="103" t="s">
        <v>359</v>
      </c>
      <c r="G212" s="103" t="s">
        <v>566</v>
      </c>
      <c r="H212" s="105"/>
      <c r="I212" s="103"/>
    </row>
    <row r="213" spans="2:9">
      <c r="B213" s="103">
        <v>1746</v>
      </c>
      <c r="C213" s="103" t="s">
        <v>550</v>
      </c>
      <c r="D213" s="103" t="s">
        <v>36</v>
      </c>
      <c r="E213" s="104" t="s">
        <v>118</v>
      </c>
      <c r="F213" s="103" t="s">
        <v>359</v>
      </c>
      <c r="G213" s="103" t="s">
        <v>566</v>
      </c>
      <c r="H213" s="105"/>
      <c r="I213" s="103"/>
    </row>
    <row r="214" spans="2:9">
      <c r="B214" s="103">
        <v>1747</v>
      </c>
      <c r="C214" s="103" t="s">
        <v>126</v>
      </c>
      <c r="D214" s="103" t="s">
        <v>36</v>
      </c>
      <c r="E214" s="104" t="s">
        <v>118</v>
      </c>
      <c r="F214" s="103" t="s">
        <v>359</v>
      </c>
      <c r="G214" s="103" t="s">
        <v>566</v>
      </c>
      <c r="H214" s="105"/>
      <c r="I214" s="103"/>
    </row>
    <row r="215" spans="2:9">
      <c r="B215" s="103">
        <v>1821</v>
      </c>
      <c r="C215" s="103" t="s">
        <v>549</v>
      </c>
      <c r="D215" s="103" t="s">
        <v>36</v>
      </c>
      <c r="E215" s="104" t="s">
        <v>118</v>
      </c>
      <c r="F215" s="103" t="s">
        <v>359</v>
      </c>
      <c r="G215" s="103" t="s">
        <v>567</v>
      </c>
      <c r="H215" s="105"/>
      <c r="I215" s="103"/>
    </row>
    <row r="216" spans="2:9">
      <c r="B216" s="103">
        <v>1822</v>
      </c>
      <c r="C216" s="103" t="s">
        <v>548</v>
      </c>
      <c r="D216" s="103" t="s">
        <v>36</v>
      </c>
      <c r="E216" s="104" t="s">
        <v>118</v>
      </c>
      <c r="F216" s="103" t="s">
        <v>359</v>
      </c>
      <c r="G216" s="103" t="s">
        <v>567</v>
      </c>
      <c r="H216" s="105"/>
      <c r="I216" s="103"/>
    </row>
    <row r="217" spans="2:9">
      <c r="B217" s="103">
        <v>1823</v>
      </c>
      <c r="C217" s="103" t="s">
        <v>549</v>
      </c>
      <c r="D217" s="103" t="s">
        <v>36</v>
      </c>
      <c r="E217" s="104" t="s">
        <v>118</v>
      </c>
      <c r="F217" s="103" t="s">
        <v>359</v>
      </c>
      <c r="G217" s="103" t="s">
        <v>567</v>
      </c>
      <c r="H217" s="105"/>
      <c r="I217" s="103"/>
    </row>
    <row r="218" spans="2:9" hidden="1">
      <c r="B218" s="103">
        <v>1833</v>
      </c>
      <c r="C218" s="103" t="s">
        <v>148</v>
      </c>
      <c r="D218" s="103" t="s">
        <v>33</v>
      </c>
      <c r="E218" s="104" t="s">
        <v>118</v>
      </c>
      <c r="F218" s="103" t="s">
        <v>359</v>
      </c>
      <c r="G218" s="103" t="s">
        <v>35</v>
      </c>
      <c r="H218" s="105"/>
      <c r="I218" s="103"/>
    </row>
    <row r="219" spans="2:9">
      <c r="B219" s="103">
        <v>1859</v>
      </c>
      <c r="C219" s="103" t="s">
        <v>148</v>
      </c>
      <c r="D219" s="103" t="s">
        <v>36</v>
      </c>
      <c r="E219" s="104" t="s">
        <v>118</v>
      </c>
      <c r="F219" s="103" t="s">
        <v>359</v>
      </c>
      <c r="G219" s="103" t="s">
        <v>564</v>
      </c>
      <c r="H219" s="105"/>
      <c r="I219" s="103"/>
    </row>
    <row r="220" spans="2:9">
      <c r="B220" s="103">
        <v>1869</v>
      </c>
      <c r="C220" s="103" t="s">
        <v>148</v>
      </c>
      <c r="D220" s="103" t="s">
        <v>36</v>
      </c>
      <c r="E220" s="104" t="s">
        <v>118</v>
      </c>
      <c r="F220" s="103" t="s">
        <v>359</v>
      </c>
      <c r="G220" s="103" t="s">
        <v>35</v>
      </c>
      <c r="H220" s="105"/>
      <c r="I220" s="103"/>
    </row>
    <row r="221" spans="2:9">
      <c r="B221" s="103">
        <v>1879</v>
      </c>
      <c r="C221" s="103" t="s">
        <v>148</v>
      </c>
      <c r="D221" s="103" t="s">
        <v>36</v>
      </c>
      <c r="E221" s="104" t="s">
        <v>118</v>
      </c>
      <c r="F221" s="103" t="s">
        <v>359</v>
      </c>
      <c r="G221" s="103" t="s">
        <v>35</v>
      </c>
      <c r="H221" s="105"/>
      <c r="I221" s="103"/>
    </row>
    <row r="222" spans="2:9">
      <c r="B222" s="103">
        <v>1886</v>
      </c>
      <c r="C222" s="103" t="s">
        <v>148</v>
      </c>
      <c r="D222" s="103" t="s">
        <v>36</v>
      </c>
      <c r="E222" s="104" t="s">
        <v>118</v>
      </c>
      <c r="F222" s="103" t="s">
        <v>359</v>
      </c>
      <c r="G222" s="103" t="s">
        <v>35</v>
      </c>
      <c r="H222" s="105"/>
      <c r="I222" s="103"/>
    </row>
    <row r="223" spans="2:9">
      <c r="B223" s="103">
        <v>1888</v>
      </c>
      <c r="C223" s="103" t="s">
        <v>148</v>
      </c>
      <c r="D223" s="103" t="s">
        <v>36</v>
      </c>
      <c r="E223" s="104" t="s">
        <v>118</v>
      </c>
      <c r="F223" s="103" t="s">
        <v>359</v>
      </c>
      <c r="G223" s="103" t="s">
        <v>35</v>
      </c>
      <c r="H223" s="105"/>
      <c r="I223" s="103"/>
    </row>
    <row r="224" spans="2:9">
      <c r="B224" s="103">
        <v>1890</v>
      </c>
      <c r="C224" s="103" t="s">
        <v>148</v>
      </c>
      <c r="D224" s="103" t="s">
        <v>36</v>
      </c>
      <c r="E224" s="104" t="s">
        <v>118</v>
      </c>
      <c r="F224" s="103" t="s">
        <v>359</v>
      </c>
      <c r="G224" s="103" t="s">
        <v>35</v>
      </c>
      <c r="H224" s="105"/>
      <c r="I224" s="103"/>
    </row>
    <row r="225" spans="2:9">
      <c r="B225" s="103">
        <v>1891</v>
      </c>
      <c r="C225" s="103" t="s">
        <v>148</v>
      </c>
      <c r="D225" s="103" t="s">
        <v>36</v>
      </c>
      <c r="E225" s="104" t="s">
        <v>118</v>
      </c>
      <c r="F225" s="103" t="s">
        <v>359</v>
      </c>
      <c r="G225" s="103" t="s">
        <v>565</v>
      </c>
      <c r="H225" s="105"/>
      <c r="I225" s="103"/>
    </row>
    <row r="226" spans="2:9">
      <c r="B226" s="103">
        <v>1893</v>
      </c>
      <c r="C226" s="103" t="s">
        <v>148</v>
      </c>
      <c r="D226" s="103" t="s">
        <v>36</v>
      </c>
      <c r="E226" s="104" t="s">
        <v>118</v>
      </c>
      <c r="F226" s="103" t="s">
        <v>359</v>
      </c>
      <c r="G226" s="103" t="s">
        <v>565</v>
      </c>
      <c r="H226" s="105"/>
      <c r="I226" s="103"/>
    </row>
    <row r="227" spans="2:9" hidden="1">
      <c r="B227" s="103">
        <v>1894</v>
      </c>
      <c r="C227" s="103" t="s">
        <v>568</v>
      </c>
      <c r="D227" s="103" t="s">
        <v>33</v>
      </c>
      <c r="E227" s="104" t="s">
        <v>118</v>
      </c>
      <c r="F227" s="103" t="s">
        <v>359</v>
      </c>
      <c r="G227" s="103" t="s">
        <v>35</v>
      </c>
      <c r="H227" s="105"/>
      <c r="I227" s="103"/>
    </row>
    <row r="228" spans="2:9" hidden="1">
      <c r="B228" s="103">
        <v>1908</v>
      </c>
      <c r="C228" s="103" t="s">
        <v>568</v>
      </c>
      <c r="D228" s="103" t="s">
        <v>33</v>
      </c>
      <c r="E228" s="104" t="s">
        <v>118</v>
      </c>
      <c r="F228" s="103" t="s">
        <v>359</v>
      </c>
      <c r="G228" s="103" t="s">
        <v>38</v>
      </c>
      <c r="H228" s="105"/>
      <c r="I228" s="103"/>
    </row>
    <row r="229" spans="2:9">
      <c r="B229" s="103">
        <v>1923</v>
      </c>
      <c r="C229" s="103" t="s">
        <v>568</v>
      </c>
      <c r="D229" s="103" t="s">
        <v>36</v>
      </c>
      <c r="E229" s="104" t="s">
        <v>118</v>
      </c>
      <c r="F229" s="103" t="s">
        <v>359</v>
      </c>
      <c r="G229" s="103" t="s">
        <v>35</v>
      </c>
      <c r="H229" s="105"/>
      <c r="I229" s="103"/>
    </row>
    <row r="230" spans="2:9">
      <c r="B230" s="103">
        <v>1926</v>
      </c>
      <c r="C230" s="103" t="s">
        <v>568</v>
      </c>
      <c r="D230" s="103" t="s">
        <v>36</v>
      </c>
      <c r="E230" s="104" t="s">
        <v>118</v>
      </c>
      <c r="F230" s="103" t="s">
        <v>359</v>
      </c>
      <c r="G230" s="103" t="s">
        <v>35</v>
      </c>
      <c r="H230" s="105"/>
      <c r="I230" s="103"/>
    </row>
    <row r="231" spans="2:9" hidden="1">
      <c r="B231" s="103">
        <v>13</v>
      </c>
      <c r="C231" s="103" t="s">
        <v>545</v>
      </c>
      <c r="D231" s="103" t="s">
        <v>33</v>
      </c>
      <c r="E231" s="104" t="s">
        <v>118</v>
      </c>
      <c r="F231" s="103" t="s">
        <v>546</v>
      </c>
      <c r="G231" s="103" t="s">
        <v>547</v>
      </c>
      <c r="H231" s="105"/>
      <c r="I231" s="103"/>
    </row>
    <row r="232" spans="2:9">
      <c r="B232" s="103">
        <v>25</v>
      </c>
      <c r="C232" s="103" t="s">
        <v>548</v>
      </c>
      <c r="D232" s="103" t="s">
        <v>36</v>
      </c>
      <c r="E232" s="104" t="s">
        <v>118</v>
      </c>
      <c r="F232" s="103" t="s">
        <v>546</v>
      </c>
      <c r="G232" s="103" t="s">
        <v>547</v>
      </c>
      <c r="H232" s="105"/>
      <c r="I232" s="103"/>
    </row>
    <row r="233" spans="2:9" hidden="1">
      <c r="B233" s="103">
        <v>140</v>
      </c>
      <c r="C233" s="103" t="s">
        <v>126</v>
      </c>
      <c r="D233" s="103" t="s">
        <v>33</v>
      </c>
      <c r="E233" s="104" t="s">
        <v>118</v>
      </c>
      <c r="F233" s="103" t="s">
        <v>546</v>
      </c>
      <c r="G233" s="103" t="s">
        <v>38</v>
      </c>
      <c r="H233" s="105"/>
      <c r="I233" s="103"/>
    </row>
    <row r="234" spans="2:9">
      <c r="B234" s="103">
        <v>234</v>
      </c>
      <c r="C234" s="103" t="s">
        <v>117</v>
      </c>
      <c r="D234" s="103" t="s">
        <v>36</v>
      </c>
      <c r="E234" s="104" t="s">
        <v>118</v>
      </c>
      <c r="F234" s="103" t="s">
        <v>546</v>
      </c>
      <c r="G234" s="103" t="s">
        <v>38</v>
      </c>
      <c r="H234" s="105"/>
      <c r="I234" s="103"/>
    </row>
    <row r="235" spans="2:9">
      <c r="B235" s="103">
        <v>235</v>
      </c>
      <c r="C235" s="103" t="s">
        <v>545</v>
      </c>
      <c r="D235" s="103" t="s">
        <v>36</v>
      </c>
      <c r="E235" s="104" t="s">
        <v>118</v>
      </c>
      <c r="F235" s="103" t="s">
        <v>546</v>
      </c>
      <c r="G235" s="103" t="s">
        <v>38</v>
      </c>
      <c r="H235" s="105"/>
      <c r="I235" s="103"/>
    </row>
    <row r="236" spans="2:9">
      <c r="B236" s="103">
        <v>236</v>
      </c>
      <c r="C236" s="103" t="s">
        <v>549</v>
      </c>
      <c r="D236" s="103" t="s">
        <v>36</v>
      </c>
      <c r="E236" s="104" t="s">
        <v>118</v>
      </c>
      <c r="F236" s="103" t="s">
        <v>546</v>
      </c>
      <c r="G236" s="103" t="s">
        <v>38</v>
      </c>
      <c r="H236" s="105"/>
      <c r="I236" s="103"/>
    </row>
    <row r="237" spans="2:9">
      <c r="B237" s="103">
        <v>237</v>
      </c>
      <c r="C237" s="103" t="s">
        <v>545</v>
      </c>
      <c r="D237" s="103" t="s">
        <v>36</v>
      </c>
      <c r="E237" s="104" t="s">
        <v>118</v>
      </c>
      <c r="F237" s="103" t="s">
        <v>546</v>
      </c>
      <c r="G237" s="103" t="s">
        <v>38</v>
      </c>
      <c r="H237" s="105"/>
      <c r="I237" s="103"/>
    </row>
    <row r="238" spans="2:9">
      <c r="B238" s="103">
        <v>238</v>
      </c>
      <c r="C238" s="103" t="s">
        <v>548</v>
      </c>
      <c r="D238" s="103" t="s">
        <v>36</v>
      </c>
      <c r="E238" s="104" t="s">
        <v>118</v>
      </c>
      <c r="F238" s="103" t="s">
        <v>546</v>
      </c>
      <c r="G238" s="103" t="s">
        <v>38</v>
      </c>
      <c r="H238" s="105"/>
      <c r="I238" s="103"/>
    </row>
    <row r="239" spans="2:9" hidden="1">
      <c r="B239" s="103">
        <v>350</v>
      </c>
      <c r="C239" s="103" t="s">
        <v>550</v>
      </c>
      <c r="D239" s="103" t="s">
        <v>33</v>
      </c>
      <c r="E239" s="104" t="s">
        <v>118</v>
      </c>
      <c r="F239" s="103" t="s">
        <v>546</v>
      </c>
      <c r="G239" s="103" t="s">
        <v>40</v>
      </c>
      <c r="H239" s="105"/>
      <c r="I239" s="103"/>
    </row>
    <row r="240" spans="2:9" hidden="1">
      <c r="B240" s="103">
        <v>351</v>
      </c>
      <c r="C240" s="103" t="s">
        <v>548</v>
      </c>
      <c r="D240" s="103" t="s">
        <v>33</v>
      </c>
      <c r="E240" s="104" t="s">
        <v>118</v>
      </c>
      <c r="F240" s="103" t="s">
        <v>546</v>
      </c>
      <c r="G240" s="103" t="s">
        <v>40</v>
      </c>
      <c r="H240" s="105"/>
      <c r="I240" s="103"/>
    </row>
    <row r="241" spans="2:9" hidden="1">
      <c r="B241" s="103">
        <v>352</v>
      </c>
      <c r="C241" s="103" t="s">
        <v>117</v>
      </c>
      <c r="D241" s="103" t="s">
        <v>33</v>
      </c>
      <c r="E241" s="104" t="s">
        <v>118</v>
      </c>
      <c r="F241" s="103" t="s">
        <v>546</v>
      </c>
      <c r="G241" s="103" t="s">
        <v>40</v>
      </c>
      <c r="H241" s="105"/>
      <c r="I241" s="103"/>
    </row>
    <row r="242" spans="2:9" hidden="1">
      <c r="B242" s="103">
        <v>390</v>
      </c>
      <c r="C242" s="103" t="s">
        <v>550</v>
      </c>
      <c r="D242" s="103" t="s">
        <v>33</v>
      </c>
      <c r="E242" s="104" t="s">
        <v>118</v>
      </c>
      <c r="F242" s="103" t="s">
        <v>546</v>
      </c>
      <c r="G242" s="103" t="s">
        <v>551</v>
      </c>
      <c r="H242" s="105"/>
      <c r="I242" s="103"/>
    </row>
    <row r="243" spans="2:9" hidden="1">
      <c r="B243" s="103">
        <v>391</v>
      </c>
      <c r="C243" s="103" t="s">
        <v>549</v>
      </c>
      <c r="D243" s="103" t="s">
        <v>33</v>
      </c>
      <c r="E243" s="104" t="s">
        <v>118</v>
      </c>
      <c r="F243" s="103" t="s">
        <v>546</v>
      </c>
      <c r="G243" s="103" t="s">
        <v>551</v>
      </c>
      <c r="H243" s="105"/>
      <c r="I243" s="103"/>
    </row>
    <row r="244" spans="2:9" hidden="1">
      <c r="B244" s="103">
        <v>392</v>
      </c>
      <c r="C244" s="103" t="s">
        <v>117</v>
      </c>
      <c r="D244" s="103" t="s">
        <v>33</v>
      </c>
      <c r="E244" s="104" t="s">
        <v>118</v>
      </c>
      <c r="F244" s="103" t="s">
        <v>546</v>
      </c>
      <c r="G244" s="103" t="s">
        <v>551</v>
      </c>
      <c r="H244" s="105"/>
      <c r="I244" s="103"/>
    </row>
    <row r="245" spans="2:9">
      <c r="B245" s="103">
        <v>446</v>
      </c>
      <c r="C245" s="103" t="s">
        <v>117</v>
      </c>
      <c r="D245" s="103" t="s">
        <v>36</v>
      </c>
      <c r="E245" s="104" t="s">
        <v>118</v>
      </c>
      <c r="F245" s="103" t="s">
        <v>546</v>
      </c>
      <c r="G245" s="103" t="s">
        <v>552</v>
      </c>
      <c r="H245" s="105"/>
      <c r="I245" s="103"/>
    </row>
    <row r="246" spans="2:9">
      <c r="B246" s="103">
        <v>447</v>
      </c>
      <c r="C246" s="103" t="s">
        <v>549</v>
      </c>
      <c r="D246" s="103" t="s">
        <v>36</v>
      </c>
      <c r="E246" s="104" t="s">
        <v>118</v>
      </c>
      <c r="F246" s="103" t="s">
        <v>546</v>
      </c>
      <c r="G246" s="103" t="s">
        <v>552</v>
      </c>
      <c r="H246" s="105"/>
      <c r="I246" s="103"/>
    </row>
    <row r="247" spans="2:9">
      <c r="B247" s="103">
        <v>448</v>
      </c>
      <c r="C247" s="103" t="s">
        <v>135</v>
      </c>
      <c r="D247" s="103" t="s">
        <v>36</v>
      </c>
      <c r="E247" s="104" t="s">
        <v>118</v>
      </c>
      <c r="F247" s="103" t="s">
        <v>546</v>
      </c>
      <c r="G247" s="103" t="s">
        <v>552</v>
      </c>
      <c r="H247" s="105"/>
      <c r="I247" s="103"/>
    </row>
    <row r="248" spans="2:9" hidden="1">
      <c r="B248" s="103">
        <v>472</v>
      </c>
      <c r="C248" s="103" t="s">
        <v>129</v>
      </c>
      <c r="D248" s="103" t="s">
        <v>33</v>
      </c>
      <c r="E248" s="104" t="s">
        <v>118</v>
      </c>
      <c r="F248" s="103" t="s">
        <v>546</v>
      </c>
      <c r="G248" s="103" t="s">
        <v>553</v>
      </c>
      <c r="H248" s="105"/>
      <c r="I248" s="103"/>
    </row>
    <row r="249" spans="2:9">
      <c r="B249" s="103">
        <v>495</v>
      </c>
      <c r="C249" s="103" t="s">
        <v>549</v>
      </c>
      <c r="D249" s="103" t="s">
        <v>36</v>
      </c>
      <c r="E249" s="104" t="s">
        <v>118</v>
      </c>
      <c r="F249" s="103" t="s">
        <v>546</v>
      </c>
      <c r="G249" s="103" t="s">
        <v>553</v>
      </c>
      <c r="H249" s="105"/>
      <c r="I249" s="103"/>
    </row>
    <row r="250" spans="2:9">
      <c r="B250" s="103">
        <v>550</v>
      </c>
      <c r="C250" s="103" t="s">
        <v>117</v>
      </c>
      <c r="D250" s="103" t="s">
        <v>36</v>
      </c>
      <c r="E250" s="104" t="s">
        <v>118</v>
      </c>
      <c r="F250" s="103" t="s">
        <v>546</v>
      </c>
      <c r="G250" s="103" t="s">
        <v>554</v>
      </c>
      <c r="H250" s="105"/>
      <c r="I250" s="103"/>
    </row>
    <row r="251" spans="2:9">
      <c r="B251" s="103">
        <v>551</v>
      </c>
      <c r="C251" s="103" t="s">
        <v>135</v>
      </c>
      <c r="D251" s="103" t="s">
        <v>36</v>
      </c>
      <c r="E251" s="104" t="s">
        <v>118</v>
      </c>
      <c r="F251" s="103" t="s">
        <v>546</v>
      </c>
      <c r="G251" s="103" t="s">
        <v>554</v>
      </c>
      <c r="H251" s="105"/>
      <c r="I251" s="103"/>
    </row>
    <row r="252" spans="2:9" hidden="1">
      <c r="B252" s="103">
        <v>577</v>
      </c>
      <c r="C252" s="103" t="s">
        <v>117</v>
      </c>
      <c r="D252" s="103" t="s">
        <v>33</v>
      </c>
      <c r="E252" s="104" t="s">
        <v>118</v>
      </c>
      <c r="F252" s="103" t="s">
        <v>546</v>
      </c>
      <c r="G252" s="103" t="s">
        <v>555</v>
      </c>
      <c r="H252" s="105"/>
      <c r="I252" s="103"/>
    </row>
    <row r="253" spans="2:9" hidden="1">
      <c r="B253" s="103">
        <v>678</v>
      </c>
      <c r="C253" s="103" t="s">
        <v>117</v>
      </c>
      <c r="D253" s="103" t="s">
        <v>33</v>
      </c>
      <c r="E253" s="104" t="s">
        <v>118</v>
      </c>
      <c r="F253" s="103" t="s">
        <v>546</v>
      </c>
      <c r="G253" s="103" t="s">
        <v>556</v>
      </c>
      <c r="H253" s="105"/>
      <c r="I253" s="103"/>
    </row>
    <row r="254" spans="2:9" hidden="1">
      <c r="B254" s="103">
        <v>679</v>
      </c>
      <c r="C254" s="103" t="s">
        <v>117</v>
      </c>
      <c r="D254" s="103" t="s">
        <v>33</v>
      </c>
      <c r="E254" s="104" t="s">
        <v>118</v>
      </c>
      <c r="F254" s="103" t="s">
        <v>546</v>
      </c>
      <c r="G254" s="103" t="s">
        <v>556</v>
      </c>
      <c r="H254" s="105"/>
      <c r="I254" s="103"/>
    </row>
    <row r="255" spans="2:9" hidden="1">
      <c r="B255" s="103">
        <v>680</v>
      </c>
      <c r="C255" s="103" t="s">
        <v>126</v>
      </c>
      <c r="D255" s="103" t="s">
        <v>33</v>
      </c>
      <c r="E255" s="104" t="s">
        <v>118</v>
      </c>
      <c r="F255" s="103" t="s">
        <v>546</v>
      </c>
      <c r="G255" s="103" t="s">
        <v>556</v>
      </c>
      <c r="H255" s="105"/>
      <c r="I255" s="103"/>
    </row>
    <row r="256" spans="2:9">
      <c r="B256" s="103">
        <v>711</v>
      </c>
      <c r="C256" s="103" t="s">
        <v>135</v>
      </c>
      <c r="D256" s="103" t="s">
        <v>36</v>
      </c>
      <c r="E256" s="104" t="s">
        <v>118</v>
      </c>
      <c r="F256" s="103" t="s">
        <v>546</v>
      </c>
      <c r="G256" s="103" t="s">
        <v>556</v>
      </c>
      <c r="H256" s="105"/>
      <c r="I256" s="103"/>
    </row>
    <row r="257" spans="2:9">
      <c r="B257" s="103">
        <v>712</v>
      </c>
      <c r="C257" s="103" t="s">
        <v>549</v>
      </c>
      <c r="D257" s="103" t="s">
        <v>36</v>
      </c>
      <c r="E257" s="104" t="s">
        <v>118</v>
      </c>
      <c r="F257" s="103" t="s">
        <v>546</v>
      </c>
      <c r="G257" s="103" t="s">
        <v>556</v>
      </c>
      <c r="H257" s="105"/>
      <c r="I257" s="103"/>
    </row>
    <row r="258" spans="2:9">
      <c r="B258" s="103">
        <v>713</v>
      </c>
      <c r="C258" s="103" t="s">
        <v>550</v>
      </c>
      <c r="D258" s="103" t="s">
        <v>36</v>
      </c>
      <c r="E258" s="104" t="s">
        <v>118</v>
      </c>
      <c r="F258" s="103" t="s">
        <v>546</v>
      </c>
      <c r="G258" s="103" t="s">
        <v>556</v>
      </c>
      <c r="H258" s="105"/>
      <c r="I258" s="103"/>
    </row>
    <row r="259" spans="2:9">
      <c r="B259" s="103">
        <v>714</v>
      </c>
      <c r="C259" s="103" t="s">
        <v>117</v>
      </c>
      <c r="D259" s="103" t="s">
        <v>36</v>
      </c>
      <c r="E259" s="104" t="s">
        <v>118</v>
      </c>
      <c r="F259" s="103" t="s">
        <v>546</v>
      </c>
      <c r="G259" s="103" t="s">
        <v>556</v>
      </c>
      <c r="H259" s="105"/>
      <c r="I259" s="103"/>
    </row>
    <row r="260" spans="2:9">
      <c r="B260" s="103">
        <v>715</v>
      </c>
      <c r="C260" s="103" t="s">
        <v>549</v>
      </c>
      <c r="D260" s="103" t="s">
        <v>36</v>
      </c>
      <c r="E260" s="104" t="s">
        <v>118</v>
      </c>
      <c r="F260" s="103" t="s">
        <v>546</v>
      </c>
      <c r="G260" s="103" t="s">
        <v>556</v>
      </c>
      <c r="H260" s="105"/>
      <c r="I260" s="103"/>
    </row>
    <row r="261" spans="2:9" hidden="1">
      <c r="B261" s="103">
        <v>724</v>
      </c>
      <c r="C261" s="103" t="s">
        <v>545</v>
      </c>
      <c r="D261" s="103" t="s">
        <v>33</v>
      </c>
      <c r="E261" s="104" t="s">
        <v>118</v>
      </c>
      <c r="F261" s="103" t="s">
        <v>546</v>
      </c>
      <c r="G261" s="103" t="s">
        <v>557</v>
      </c>
      <c r="H261" s="105"/>
      <c r="I261" s="103"/>
    </row>
    <row r="262" spans="2:9" hidden="1">
      <c r="B262" s="103">
        <v>831</v>
      </c>
      <c r="C262" s="103" t="s">
        <v>549</v>
      </c>
      <c r="D262" s="103" t="s">
        <v>33</v>
      </c>
      <c r="E262" s="104" t="s">
        <v>118</v>
      </c>
      <c r="F262" s="103" t="s">
        <v>546</v>
      </c>
      <c r="G262" s="103" t="s">
        <v>35</v>
      </c>
      <c r="H262" s="105"/>
      <c r="I262" s="103"/>
    </row>
    <row r="263" spans="2:9" hidden="1">
      <c r="B263" s="103">
        <v>832</v>
      </c>
      <c r="C263" s="103" t="s">
        <v>549</v>
      </c>
      <c r="D263" s="103" t="s">
        <v>33</v>
      </c>
      <c r="E263" s="104" t="s">
        <v>118</v>
      </c>
      <c r="F263" s="103" t="s">
        <v>546</v>
      </c>
      <c r="G263" s="103" t="s">
        <v>35</v>
      </c>
      <c r="H263" s="105"/>
      <c r="I263" s="103"/>
    </row>
    <row r="264" spans="2:9" hidden="1">
      <c r="B264" s="103">
        <v>833</v>
      </c>
      <c r="C264" s="103" t="s">
        <v>549</v>
      </c>
      <c r="D264" s="103" t="s">
        <v>33</v>
      </c>
      <c r="E264" s="104" t="s">
        <v>118</v>
      </c>
      <c r="F264" s="103" t="s">
        <v>546</v>
      </c>
      <c r="G264" s="103" t="s">
        <v>35</v>
      </c>
      <c r="H264" s="105"/>
      <c r="I264" s="103"/>
    </row>
    <row r="265" spans="2:9" hidden="1">
      <c r="B265" s="103">
        <v>834</v>
      </c>
      <c r="C265" s="103" t="s">
        <v>117</v>
      </c>
      <c r="D265" s="103" t="s">
        <v>33</v>
      </c>
      <c r="E265" s="104" t="s">
        <v>118</v>
      </c>
      <c r="F265" s="103" t="s">
        <v>546</v>
      </c>
      <c r="G265" s="103" t="s">
        <v>35</v>
      </c>
      <c r="H265" s="105"/>
      <c r="I265" s="103"/>
    </row>
    <row r="266" spans="2:9" hidden="1">
      <c r="B266" s="103">
        <v>835</v>
      </c>
      <c r="C266" s="103" t="s">
        <v>545</v>
      </c>
      <c r="D266" s="103" t="s">
        <v>33</v>
      </c>
      <c r="E266" s="104" t="s">
        <v>118</v>
      </c>
      <c r="F266" s="103" t="s">
        <v>546</v>
      </c>
      <c r="G266" s="103" t="s">
        <v>35</v>
      </c>
      <c r="H266" s="105"/>
      <c r="I266" s="103"/>
    </row>
    <row r="267" spans="2:9">
      <c r="B267" s="103">
        <v>911</v>
      </c>
      <c r="C267" s="103" t="s">
        <v>117</v>
      </c>
      <c r="D267" s="103" t="s">
        <v>36</v>
      </c>
      <c r="E267" s="104" t="s">
        <v>118</v>
      </c>
      <c r="F267" s="103" t="s">
        <v>546</v>
      </c>
      <c r="G267" s="103" t="s">
        <v>35</v>
      </c>
      <c r="H267" s="105"/>
      <c r="I267" s="103"/>
    </row>
    <row r="268" spans="2:9">
      <c r="B268" s="103">
        <v>912</v>
      </c>
      <c r="C268" s="103" t="s">
        <v>117</v>
      </c>
      <c r="D268" s="103" t="s">
        <v>36</v>
      </c>
      <c r="E268" s="104" t="s">
        <v>118</v>
      </c>
      <c r="F268" s="103" t="s">
        <v>546</v>
      </c>
      <c r="G268" s="103" t="s">
        <v>35</v>
      </c>
      <c r="H268" s="105"/>
      <c r="I268" s="103"/>
    </row>
    <row r="269" spans="2:9">
      <c r="B269" s="103">
        <v>913</v>
      </c>
      <c r="C269" s="103" t="s">
        <v>135</v>
      </c>
      <c r="D269" s="103" t="s">
        <v>36</v>
      </c>
      <c r="E269" s="104" t="s">
        <v>118</v>
      </c>
      <c r="F269" s="103" t="s">
        <v>546</v>
      </c>
      <c r="G269" s="103" t="s">
        <v>35</v>
      </c>
      <c r="H269" s="105"/>
      <c r="I269" s="103"/>
    </row>
    <row r="270" spans="2:9">
      <c r="B270" s="103">
        <v>914</v>
      </c>
      <c r="C270" s="103" t="s">
        <v>549</v>
      </c>
      <c r="D270" s="103" t="s">
        <v>36</v>
      </c>
      <c r="E270" s="104" t="s">
        <v>118</v>
      </c>
      <c r="F270" s="103" t="s">
        <v>546</v>
      </c>
      <c r="G270" s="103" t="s">
        <v>35</v>
      </c>
      <c r="H270" s="105"/>
      <c r="I270" s="103"/>
    </row>
    <row r="271" spans="2:9">
      <c r="B271" s="103">
        <v>915</v>
      </c>
      <c r="C271" s="103" t="s">
        <v>117</v>
      </c>
      <c r="D271" s="103" t="s">
        <v>36</v>
      </c>
      <c r="E271" s="104" t="s">
        <v>118</v>
      </c>
      <c r="F271" s="103" t="s">
        <v>546</v>
      </c>
      <c r="G271" s="103" t="s">
        <v>35</v>
      </c>
      <c r="H271" s="105"/>
      <c r="I271" s="103"/>
    </row>
    <row r="272" spans="2:9">
      <c r="B272" s="103">
        <v>926</v>
      </c>
      <c r="C272" s="103" t="s">
        <v>545</v>
      </c>
      <c r="D272" s="103" t="s">
        <v>36</v>
      </c>
      <c r="E272" s="104" t="s">
        <v>118</v>
      </c>
      <c r="F272" s="103" t="s">
        <v>546</v>
      </c>
      <c r="G272" s="103" t="s">
        <v>558</v>
      </c>
      <c r="H272" s="105"/>
      <c r="I272" s="103"/>
    </row>
    <row r="273" spans="2:9" hidden="1">
      <c r="B273" s="103">
        <v>945</v>
      </c>
      <c r="C273" s="103" t="s">
        <v>549</v>
      </c>
      <c r="D273" s="103" t="s">
        <v>33</v>
      </c>
      <c r="E273" s="104" t="s">
        <v>118</v>
      </c>
      <c r="F273" s="103" t="s">
        <v>546</v>
      </c>
      <c r="G273" s="103" t="s">
        <v>57</v>
      </c>
      <c r="H273" s="105"/>
      <c r="I273" s="103"/>
    </row>
    <row r="274" spans="2:9" hidden="1">
      <c r="B274" s="103">
        <v>946</v>
      </c>
      <c r="C274" s="103" t="s">
        <v>117</v>
      </c>
      <c r="D274" s="103" t="s">
        <v>33</v>
      </c>
      <c r="E274" s="104" t="s">
        <v>118</v>
      </c>
      <c r="F274" s="103" t="s">
        <v>546</v>
      </c>
      <c r="G274" s="103" t="s">
        <v>57</v>
      </c>
      <c r="H274" s="105"/>
      <c r="I274" s="103"/>
    </row>
    <row r="275" spans="2:9" hidden="1">
      <c r="B275" s="103">
        <v>947</v>
      </c>
      <c r="C275" s="103" t="s">
        <v>548</v>
      </c>
      <c r="D275" s="103" t="s">
        <v>33</v>
      </c>
      <c r="E275" s="104" t="s">
        <v>118</v>
      </c>
      <c r="F275" s="103" t="s">
        <v>546</v>
      </c>
      <c r="G275" s="103" t="s">
        <v>57</v>
      </c>
      <c r="H275" s="105"/>
      <c r="I275" s="103"/>
    </row>
    <row r="276" spans="2:9" hidden="1">
      <c r="B276" s="103">
        <v>1021</v>
      </c>
      <c r="C276" s="103" t="s">
        <v>131</v>
      </c>
      <c r="D276" s="103" t="s">
        <v>33</v>
      </c>
      <c r="E276" s="104" t="s">
        <v>118</v>
      </c>
      <c r="F276" s="103" t="s">
        <v>546</v>
      </c>
      <c r="G276" s="103" t="s">
        <v>559</v>
      </c>
      <c r="H276" s="105"/>
      <c r="I276" s="103"/>
    </row>
    <row r="277" spans="2:9">
      <c r="B277" s="103">
        <v>1024</v>
      </c>
      <c r="C277" s="103" t="s">
        <v>117</v>
      </c>
      <c r="D277" s="103" t="s">
        <v>36</v>
      </c>
      <c r="E277" s="104" t="s">
        <v>118</v>
      </c>
      <c r="F277" s="103" t="s">
        <v>546</v>
      </c>
      <c r="G277" s="103" t="s">
        <v>559</v>
      </c>
      <c r="H277" s="105"/>
      <c r="I277" s="103"/>
    </row>
    <row r="278" spans="2:9" hidden="1">
      <c r="B278" s="103">
        <v>1067</v>
      </c>
      <c r="C278" s="103" t="s">
        <v>117</v>
      </c>
      <c r="D278" s="103" t="s">
        <v>33</v>
      </c>
      <c r="E278" s="104" t="s">
        <v>118</v>
      </c>
      <c r="F278" s="103" t="s">
        <v>546</v>
      </c>
      <c r="G278" s="103" t="s">
        <v>560</v>
      </c>
      <c r="H278" s="105"/>
      <c r="I278" s="103"/>
    </row>
    <row r="279" spans="2:9">
      <c r="B279" s="103">
        <v>1132</v>
      </c>
      <c r="C279" s="103" t="s">
        <v>549</v>
      </c>
      <c r="D279" s="103" t="s">
        <v>36</v>
      </c>
      <c r="E279" s="104" t="s">
        <v>118</v>
      </c>
      <c r="F279" s="103" t="s">
        <v>546</v>
      </c>
      <c r="G279" s="103" t="s">
        <v>560</v>
      </c>
      <c r="H279" s="105"/>
      <c r="I279" s="103"/>
    </row>
    <row r="280" spans="2:9">
      <c r="B280" s="103">
        <v>1133</v>
      </c>
      <c r="C280" s="103" t="s">
        <v>549</v>
      </c>
      <c r="D280" s="103" t="s">
        <v>36</v>
      </c>
      <c r="E280" s="104" t="s">
        <v>118</v>
      </c>
      <c r="F280" s="103" t="s">
        <v>546</v>
      </c>
      <c r="G280" s="103" t="s">
        <v>560</v>
      </c>
      <c r="H280" s="105"/>
      <c r="I280" s="103"/>
    </row>
    <row r="281" spans="2:9">
      <c r="B281" s="103">
        <v>1134</v>
      </c>
      <c r="C281" s="103" t="s">
        <v>117</v>
      </c>
      <c r="D281" s="103" t="s">
        <v>36</v>
      </c>
      <c r="E281" s="104" t="s">
        <v>118</v>
      </c>
      <c r="F281" s="103" t="s">
        <v>546</v>
      </c>
      <c r="G281" s="103" t="s">
        <v>560</v>
      </c>
      <c r="H281" s="105"/>
      <c r="I281" s="103"/>
    </row>
    <row r="282" spans="2:9" hidden="1">
      <c r="B282" s="103">
        <v>1150</v>
      </c>
      <c r="C282" s="103" t="s">
        <v>117</v>
      </c>
      <c r="D282" s="103" t="s">
        <v>33</v>
      </c>
      <c r="E282" s="104" t="s">
        <v>118</v>
      </c>
      <c r="F282" s="103" t="s">
        <v>546</v>
      </c>
      <c r="G282" s="103" t="s">
        <v>561</v>
      </c>
      <c r="H282" s="105"/>
      <c r="I282" s="103"/>
    </row>
    <row r="283" spans="2:9" hidden="1">
      <c r="B283" s="103">
        <v>1151</v>
      </c>
      <c r="C283" s="103" t="s">
        <v>117</v>
      </c>
      <c r="D283" s="103" t="s">
        <v>33</v>
      </c>
      <c r="E283" s="104" t="s">
        <v>118</v>
      </c>
      <c r="F283" s="103" t="s">
        <v>546</v>
      </c>
      <c r="G283" s="103" t="s">
        <v>561</v>
      </c>
      <c r="H283" s="105"/>
      <c r="I283" s="103"/>
    </row>
    <row r="284" spans="2:9" hidden="1">
      <c r="B284" s="103">
        <v>1152</v>
      </c>
      <c r="C284" s="103" t="s">
        <v>129</v>
      </c>
      <c r="D284" s="103" t="s">
        <v>33</v>
      </c>
      <c r="E284" s="104" t="s">
        <v>118</v>
      </c>
      <c r="F284" s="103" t="s">
        <v>546</v>
      </c>
      <c r="G284" s="103" t="s">
        <v>561</v>
      </c>
      <c r="H284" s="105"/>
      <c r="I284" s="103"/>
    </row>
    <row r="285" spans="2:9">
      <c r="B285" s="103">
        <v>1179</v>
      </c>
      <c r="C285" s="103" t="s">
        <v>131</v>
      </c>
      <c r="D285" s="103" t="s">
        <v>36</v>
      </c>
      <c r="E285" s="104" t="s">
        <v>118</v>
      </c>
      <c r="F285" s="103" t="s">
        <v>546</v>
      </c>
      <c r="G285" s="103" t="s">
        <v>561</v>
      </c>
      <c r="H285" s="105"/>
      <c r="I285" s="103"/>
    </row>
    <row r="286" spans="2:9">
      <c r="B286" s="103">
        <v>1180</v>
      </c>
      <c r="C286" s="103" t="s">
        <v>117</v>
      </c>
      <c r="D286" s="103" t="s">
        <v>36</v>
      </c>
      <c r="E286" s="104" t="s">
        <v>118</v>
      </c>
      <c r="F286" s="103" t="s">
        <v>546</v>
      </c>
      <c r="G286" s="103" t="s">
        <v>561</v>
      </c>
      <c r="H286" s="105"/>
      <c r="I286" s="103"/>
    </row>
    <row r="287" spans="2:9" hidden="1">
      <c r="B287" s="103">
        <v>1295</v>
      </c>
      <c r="C287" s="103" t="s">
        <v>549</v>
      </c>
      <c r="D287" s="103" t="s">
        <v>33</v>
      </c>
      <c r="E287" s="104" t="s">
        <v>118</v>
      </c>
      <c r="F287" s="103" t="s">
        <v>546</v>
      </c>
      <c r="G287" s="103" t="s">
        <v>562</v>
      </c>
      <c r="H287" s="105"/>
      <c r="I287" s="103"/>
    </row>
    <row r="288" spans="2:9" hidden="1">
      <c r="B288" s="103">
        <v>1296</v>
      </c>
      <c r="C288" s="103" t="s">
        <v>117</v>
      </c>
      <c r="D288" s="103" t="s">
        <v>33</v>
      </c>
      <c r="E288" s="104" t="s">
        <v>118</v>
      </c>
      <c r="F288" s="103" t="s">
        <v>546</v>
      </c>
      <c r="G288" s="103" t="s">
        <v>562</v>
      </c>
      <c r="H288" s="105"/>
      <c r="I288" s="103"/>
    </row>
    <row r="289" spans="2:9" hidden="1">
      <c r="B289" s="103">
        <v>1297</v>
      </c>
      <c r="C289" s="103" t="s">
        <v>117</v>
      </c>
      <c r="D289" s="103" t="s">
        <v>33</v>
      </c>
      <c r="E289" s="104" t="s">
        <v>118</v>
      </c>
      <c r="F289" s="103" t="s">
        <v>546</v>
      </c>
      <c r="G289" s="103" t="s">
        <v>562</v>
      </c>
      <c r="H289" s="105"/>
      <c r="I289" s="103"/>
    </row>
    <row r="290" spans="2:9">
      <c r="B290" s="103">
        <v>1339</v>
      </c>
      <c r="C290" s="103" t="s">
        <v>545</v>
      </c>
      <c r="D290" s="103" t="s">
        <v>36</v>
      </c>
      <c r="E290" s="104" t="s">
        <v>118</v>
      </c>
      <c r="F290" s="103" t="s">
        <v>546</v>
      </c>
      <c r="G290" s="103" t="s">
        <v>562</v>
      </c>
      <c r="H290" s="105"/>
      <c r="I290" s="103"/>
    </row>
    <row r="291" spans="2:9">
      <c r="B291" s="103">
        <v>1340</v>
      </c>
      <c r="C291" s="103" t="s">
        <v>135</v>
      </c>
      <c r="D291" s="103" t="s">
        <v>36</v>
      </c>
      <c r="E291" s="104" t="s">
        <v>118</v>
      </c>
      <c r="F291" s="103" t="s">
        <v>546</v>
      </c>
      <c r="G291" s="103" t="s">
        <v>562</v>
      </c>
      <c r="H291" s="105"/>
      <c r="I291" s="103"/>
    </row>
    <row r="292" spans="2:9" hidden="1">
      <c r="B292" s="103">
        <v>1358</v>
      </c>
      <c r="C292" s="103" t="s">
        <v>545</v>
      </c>
      <c r="D292" s="103" t="s">
        <v>33</v>
      </c>
      <c r="E292" s="104" t="s">
        <v>118</v>
      </c>
      <c r="F292" s="103" t="s">
        <v>546</v>
      </c>
      <c r="G292" s="103" t="s">
        <v>43</v>
      </c>
      <c r="H292" s="105"/>
      <c r="I292" s="103"/>
    </row>
    <row r="293" spans="2:9">
      <c r="B293" s="103">
        <v>1370</v>
      </c>
      <c r="C293" s="103" t="s">
        <v>550</v>
      </c>
      <c r="D293" s="103" t="s">
        <v>36</v>
      </c>
      <c r="E293" s="104" t="s">
        <v>118</v>
      </c>
      <c r="F293" s="103" t="s">
        <v>546</v>
      </c>
      <c r="G293" s="103" t="s">
        <v>43</v>
      </c>
      <c r="H293" s="105"/>
      <c r="I293" s="103"/>
    </row>
    <row r="294" spans="2:9" hidden="1">
      <c r="B294" s="103">
        <v>1400</v>
      </c>
      <c r="C294" s="103" t="s">
        <v>117</v>
      </c>
      <c r="D294" s="103" t="s">
        <v>33</v>
      </c>
      <c r="E294" s="104" t="s">
        <v>118</v>
      </c>
      <c r="F294" s="103" t="s">
        <v>546</v>
      </c>
      <c r="G294" s="103" t="s">
        <v>563</v>
      </c>
      <c r="H294" s="105"/>
      <c r="I294" s="103"/>
    </row>
    <row r="295" spans="2:9" hidden="1">
      <c r="B295" s="103">
        <v>1420</v>
      </c>
      <c r="C295" s="103" t="s">
        <v>129</v>
      </c>
      <c r="D295" s="103" t="s">
        <v>33</v>
      </c>
      <c r="E295" s="104" t="s">
        <v>118</v>
      </c>
      <c r="F295" s="103" t="s">
        <v>546</v>
      </c>
      <c r="G295" s="103" t="s">
        <v>564</v>
      </c>
      <c r="H295" s="105"/>
      <c r="I295" s="103"/>
    </row>
    <row r="296" spans="2:9" hidden="1">
      <c r="B296" s="103">
        <v>1486</v>
      </c>
      <c r="C296" s="103" t="s">
        <v>117</v>
      </c>
      <c r="D296" s="103" t="s">
        <v>33</v>
      </c>
      <c r="E296" s="104" t="s">
        <v>118</v>
      </c>
      <c r="F296" s="103" t="s">
        <v>546</v>
      </c>
      <c r="G296" s="103" t="s">
        <v>565</v>
      </c>
      <c r="H296" s="105"/>
      <c r="I296" s="103"/>
    </row>
    <row r="297" spans="2:9" hidden="1">
      <c r="B297" s="103">
        <v>1487</v>
      </c>
      <c r="C297" s="103" t="s">
        <v>129</v>
      </c>
      <c r="D297" s="103" t="s">
        <v>33</v>
      </c>
      <c r="E297" s="104" t="s">
        <v>118</v>
      </c>
      <c r="F297" s="103" t="s">
        <v>546</v>
      </c>
      <c r="G297" s="103" t="s">
        <v>565</v>
      </c>
      <c r="H297" s="105"/>
      <c r="I297" s="103"/>
    </row>
    <row r="298" spans="2:9">
      <c r="B298" s="103">
        <v>1535</v>
      </c>
      <c r="C298" s="103" t="s">
        <v>117</v>
      </c>
      <c r="D298" s="103" t="s">
        <v>36</v>
      </c>
      <c r="E298" s="104" t="s">
        <v>118</v>
      </c>
      <c r="F298" s="103" t="s">
        <v>546</v>
      </c>
      <c r="G298" s="103" t="s">
        <v>565</v>
      </c>
      <c r="H298" s="105"/>
      <c r="I298" s="103"/>
    </row>
    <row r="299" spans="2:9" hidden="1">
      <c r="B299" s="103">
        <v>1657</v>
      </c>
      <c r="C299" s="103" t="s">
        <v>117</v>
      </c>
      <c r="D299" s="103" t="s">
        <v>33</v>
      </c>
      <c r="E299" s="104" t="s">
        <v>118</v>
      </c>
      <c r="F299" s="103" t="s">
        <v>546</v>
      </c>
      <c r="G299" s="103" t="s">
        <v>566</v>
      </c>
      <c r="H299" s="105"/>
      <c r="I299" s="103"/>
    </row>
    <row r="300" spans="2:9" hidden="1">
      <c r="B300" s="103">
        <v>1658</v>
      </c>
      <c r="C300" s="103" t="s">
        <v>548</v>
      </c>
      <c r="D300" s="103" t="s">
        <v>33</v>
      </c>
      <c r="E300" s="104" t="s">
        <v>118</v>
      </c>
      <c r="F300" s="103" t="s">
        <v>546</v>
      </c>
      <c r="G300" s="103" t="s">
        <v>566</v>
      </c>
      <c r="H300" s="105"/>
      <c r="I300" s="103"/>
    </row>
    <row r="301" spans="2:9" hidden="1">
      <c r="B301" s="103">
        <v>1659</v>
      </c>
      <c r="C301" s="103" t="s">
        <v>545</v>
      </c>
      <c r="D301" s="103" t="s">
        <v>33</v>
      </c>
      <c r="E301" s="104" t="s">
        <v>118</v>
      </c>
      <c r="F301" s="103" t="s">
        <v>546</v>
      </c>
      <c r="G301" s="103" t="s">
        <v>566</v>
      </c>
      <c r="H301" s="105"/>
      <c r="I301" s="103"/>
    </row>
    <row r="302" spans="2:9" hidden="1">
      <c r="B302" s="103">
        <v>1660</v>
      </c>
      <c r="C302" s="103" t="s">
        <v>545</v>
      </c>
      <c r="D302" s="103" t="s">
        <v>33</v>
      </c>
      <c r="E302" s="104" t="s">
        <v>118</v>
      </c>
      <c r="F302" s="103" t="s">
        <v>546</v>
      </c>
      <c r="G302" s="103" t="s">
        <v>566</v>
      </c>
      <c r="H302" s="105"/>
      <c r="I302" s="103"/>
    </row>
    <row r="303" spans="2:9">
      <c r="B303" s="103">
        <v>1791</v>
      </c>
      <c r="C303" s="103" t="s">
        <v>117</v>
      </c>
      <c r="D303" s="103" t="s">
        <v>36</v>
      </c>
      <c r="E303" s="104" t="s">
        <v>118</v>
      </c>
      <c r="F303" s="103" t="s">
        <v>546</v>
      </c>
      <c r="G303" s="103" t="s">
        <v>566</v>
      </c>
      <c r="H303" s="105"/>
      <c r="I303" s="103"/>
    </row>
    <row r="304" spans="2:9">
      <c r="B304" s="103">
        <v>1792</v>
      </c>
      <c r="C304" s="103" t="s">
        <v>117</v>
      </c>
      <c r="D304" s="103" t="s">
        <v>36</v>
      </c>
      <c r="E304" s="104" t="s">
        <v>118</v>
      </c>
      <c r="F304" s="103" t="s">
        <v>546</v>
      </c>
      <c r="G304" s="103" t="s">
        <v>566</v>
      </c>
      <c r="H304" s="105"/>
      <c r="I304" s="103"/>
    </row>
    <row r="305" spans="2:9">
      <c r="B305" s="103">
        <v>1793</v>
      </c>
      <c r="C305" s="103" t="s">
        <v>117</v>
      </c>
      <c r="D305" s="103" t="s">
        <v>36</v>
      </c>
      <c r="E305" s="104" t="s">
        <v>118</v>
      </c>
      <c r="F305" s="103" t="s">
        <v>546</v>
      </c>
      <c r="G305" s="103" t="s">
        <v>566</v>
      </c>
      <c r="H305" s="105"/>
      <c r="I305" s="103"/>
    </row>
    <row r="306" spans="2:9" hidden="1">
      <c r="B306" s="103">
        <v>1815</v>
      </c>
      <c r="C306" s="103" t="s">
        <v>550</v>
      </c>
      <c r="D306" s="103" t="s">
        <v>33</v>
      </c>
      <c r="E306" s="104" t="s">
        <v>118</v>
      </c>
      <c r="F306" s="103" t="s">
        <v>546</v>
      </c>
      <c r="G306" s="103" t="s">
        <v>567</v>
      </c>
      <c r="H306" s="105"/>
      <c r="I306" s="103"/>
    </row>
    <row r="307" spans="2:9" hidden="1">
      <c r="B307" s="103">
        <v>1832</v>
      </c>
      <c r="C307" s="103" t="s">
        <v>148</v>
      </c>
      <c r="D307" s="103" t="s">
        <v>33</v>
      </c>
      <c r="E307" s="104" t="s">
        <v>118</v>
      </c>
      <c r="F307" s="103" t="s">
        <v>546</v>
      </c>
      <c r="G307" s="103" t="s">
        <v>35</v>
      </c>
      <c r="H307" s="105"/>
      <c r="I307" s="103"/>
    </row>
    <row r="308" spans="2:9">
      <c r="B308" s="103">
        <v>1868</v>
      </c>
      <c r="C308" s="103" t="s">
        <v>148</v>
      </c>
      <c r="D308" s="103" t="s">
        <v>36</v>
      </c>
      <c r="E308" s="104" t="s">
        <v>118</v>
      </c>
      <c r="F308" s="103" t="s">
        <v>546</v>
      </c>
      <c r="G308" s="103" t="s">
        <v>35</v>
      </c>
      <c r="H308" s="105"/>
      <c r="I308" s="103"/>
    </row>
    <row r="309" spans="2:9">
      <c r="B309" s="103">
        <v>1870</v>
      </c>
      <c r="C309" s="103" t="s">
        <v>148</v>
      </c>
      <c r="D309" s="103" t="s">
        <v>36</v>
      </c>
      <c r="E309" s="104" t="s">
        <v>118</v>
      </c>
      <c r="F309" s="103" t="s">
        <v>546</v>
      </c>
      <c r="G309" s="103" t="s">
        <v>566</v>
      </c>
      <c r="H309" s="105"/>
      <c r="I309" s="103"/>
    </row>
    <row r="310" spans="2:9" hidden="1">
      <c r="B310" s="103">
        <v>1899</v>
      </c>
      <c r="C310" s="103" t="s">
        <v>568</v>
      </c>
      <c r="D310" s="103" t="s">
        <v>33</v>
      </c>
      <c r="E310" s="104" t="s">
        <v>118</v>
      </c>
      <c r="F310" s="103" t="s">
        <v>546</v>
      </c>
      <c r="G310" s="103" t="s">
        <v>561</v>
      </c>
      <c r="H310" s="105"/>
      <c r="I310" s="103"/>
    </row>
    <row r="311" spans="2:9" hidden="1">
      <c r="B311" s="103">
        <v>1904</v>
      </c>
      <c r="C311" s="103" t="s">
        <v>568</v>
      </c>
      <c r="D311" s="103" t="s">
        <v>33</v>
      </c>
      <c r="E311" s="104" t="s">
        <v>118</v>
      </c>
      <c r="F311" s="103" t="s">
        <v>546</v>
      </c>
      <c r="G311" s="103" t="s">
        <v>35</v>
      </c>
      <c r="H311" s="105"/>
      <c r="I311" s="103"/>
    </row>
  </sheetData>
  <conditionalFormatting sqref="S4:S6">
    <cfRule type="cellIs" dxfId="34" priority="2" operator="lessThan">
      <formula>0.85</formula>
    </cfRule>
  </conditionalFormatting>
  <hyperlinks>
    <hyperlink ref="E3" r:id="rId1" display="https://gmatclub.com/forum/working-alone-printers-x-y-and-z-can-do-a-certain-printin-168358.html" xr:uid="{201B93A5-01E0-4E5F-9E28-C8D029017474}"/>
    <hyperlink ref="E4" r:id="rId2" display="https://gmatclub.com/forum/for-how-many-ordered-pairs-x-y-that-are-solutions-of-the-168675.html" xr:uid="{DA44184B-4722-4746-85B1-39E4CC66E1DB}"/>
    <hyperlink ref="E5" r:id="rId3" display="https://gmatclub.com/forum/is-x-1-1-x-1-x-1-0-2-x-134652.html" xr:uid="{33D4325D-6D88-4031-9DF8-2DC27B55DB67}"/>
    <hyperlink ref="E6" r:id="rId4" display="https://gmatclub.com/forum/is-x-y-z-1-x-y-z-2-x-84821.html" xr:uid="{DA9FF6EC-D808-4982-B803-0E81690C4CE2}"/>
    <hyperlink ref="E7" r:id="rId5" display="https://gmatclub.com/forum/if-q-s-and-t-are-all-different-numbers-is-q-s-t-242956.html" xr:uid="{E2BD4B67-2C55-4948-AE46-FEBD3E67855A}"/>
    <hyperlink ref="E8" r:id="rId6" display="https://gmatclub.com/forum/in-the-figure-shown-if-the-area-of-the-shaded-region-is-3-times-216757.html" xr:uid="{3F902152-A320-457A-8D4D-6A14170C32BB}"/>
    <hyperlink ref="E9" r:id="rId7" display="https://gmatclub.com/forum/the-product-of-two-negative-numbers-is-160-if-the-lesser-of-the-two-220309.html" xr:uid="{E81C9C96-0552-494D-A6B9-91701BD36987}"/>
    <hyperlink ref="E10" r:id="rId8" display="https://gmatclub.com/forum/which-of-the-following-equations-has-1-2-as-one-of-its-roots-220316.html" xr:uid="{18D80D06-EBCC-43FD-8D43-3C4DB590440B}"/>
    <hyperlink ref="E11" r:id="rId9" display="https://gmatclub.com/forum/if-n-is-an-integer-between-2-and-100-and-if-n-is-also-the-sq-167846.html" xr:uid="{41527C6C-33B7-434D-985E-55678C1C0216}"/>
    <hyperlink ref="E12" r:id="rId10" display="https://gmatclub.com/forum/if-n-is-a-positive-integer-is-the-value-of-b-a-at-least-144344.html" xr:uid="{832A9413-B700-40ED-9530-F66989205C7E}"/>
    <hyperlink ref="E13" r:id="rId11" display="https://gmatclub.com/forum/what-is-the-value-of-x-if-x-3-x-243190.html" xr:uid="{8E132772-4C61-4AE0-9ED9-60FD923DEECB}"/>
    <hyperlink ref="E14" r:id="rId12" display="https://gmatclub.com/forum/if-a-b-c-and-d-are-numbers-on-the-number-line-shown-and-if-220097.html" xr:uid="{D6633C21-838A-41F9-9E1A-DF4FEE407FEA}"/>
    <hyperlink ref="E15" r:id="rId13" display="https://gmatclub.com/forum/from-the-consecutive-integers-10-to-10-inclusive-135518.html" xr:uid="{EBAFE3B8-4D9A-4FF3-989A-4C5FE3599099}"/>
    <hyperlink ref="E16" r:id="rId14" display="https://gmatclub.com/forum/which-of-the-following-fractions-is-closest-to-220300.html" xr:uid="{18D76692-3374-4594-868C-40C934B4EBD8}"/>
    <hyperlink ref="E17" r:id="rId15" display="https://gmatclub.com/forum/in-a-numerical-table-with-10-rows-and-10-columns-each-entry-is-either-245517.html" xr:uid="{1956E7FE-566E-4D3B-8E24-3958B9293D8B}"/>
    <hyperlink ref="E18" r:id="rId16" display="https://gmatclub.com/forum/a-rainstorm-increased-the-amount-of-water-stored-in-state-j-136559.html" xr:uid="{EE90615D-A5C3-4C8E-AB43-E9A8850E7FB2}"/>
    <hyperlink ref="E19" r:id="rId17" display="https://gmatclub.com/forum/1-142988.html" xr:uid="{327149BA-BAD4-430F-994F-636A78C1D969}"/>
    <hyperlink ref="E20" r:id="rId18" display="https://gmatclub.com/forum/each-year-for-4-years-a-farmer-increased-the-number-of-tree-135487.html" xr:uid="{5B370074-9C15-4584-AA1A-A64A5F176BE6}"/>
    <hyperlink ref="E21" r:id="rId19" display="https://gmatclub.com/forum/each-of-the-letters-in-the-table-above-represents-one-of-the-143777.html" xr:uid="{6B658AEF-6AB8-4854-82F6-1D0F4A78C47B}"/>
    <hyperlink ref="E22" r:id="rId20" display="https://gmatclub.com/forum/joanna-bought-only-0-15-stamps-and-0-29-stamps-how-many-101743.html" xr:uid="{D55993C2-4A97-417D-A523-B75BB55B272B}"/>
    <hyperlink ref="E23" r:id="rId21" display="https://gmatclub.com/forum/is-the-positive-two-digit-integer-n-less-than-143505.html" xr:uid="{FE3E8EFF-EF8D-459F-87D8-5D4A8646F504}"/>
    <hyperlink ref="E24" r:id="rId22" display="https://gmatclub.com/forum/if-x-y-and-z-are-three-digit-positive-integers-and-if-x-139138.html" xr:uid="{BCE3F584-4F62-48B8-A2A7-D6ED81FA7552}"/>
    <hyperlink ref="E25" r:id="rId23" display="https://gmatclub.com/forum/a-researcher-plans-to-identify-each-participant-in-a-certain-134584.html" xr:uid="{46B12F9F-4BA4-4B3D-BEF3-874F1A5EB35F}"/>
    <hyperlink ref="E26" r:id="rId24" display="https://gmatclub.com/forum/the-subsets-of-the-set-w-x-y-are-w-x-y-w-x-w-y-208256.html" xr:uid="{D9CBD8CF-E691-4162-952A-8BCD6C6B4C1B}"/>
    <hyperlink ref="E27" r:id="rId25" display="https://gmatclub.com/forum/there-are-10-books-on-a-shelf-of-which-4-are-paperbacks-and-6-are-har-208258.html" xr:uid="{5755E65F-B853-45D4-AE6D-E3057592D357}"/>
    <hyperlink ref="E28" r:id="rId26" display="https://gmatclub.com/forum/the-letters-d-g-i-i-and-t-can-be-used-to-form-5-letter-strings-as-220320.html" xr:uid="{0A741F35-4C9D-4952-AFDF-C61555EA08EC}"/>
    <hyperlink ref="E29" r:id="rId27" display="https://gmatclub.com/forum/right-triangle-pqr-is-to-be-constructed-in-the-xy-plane-so-71597.html" xr:uid="{205983B3-DF0E-455F-8CBE-4E0337178AFC}"/>
    <hyperlink ref="E30" r:id="rId28" display="https://gmatclub.com/forum/in-the-rectangular-coordinate-system-shown-above-which-quad-168230.html" xr:uid="{D6124064-751D-432E-A8BB-121A9B3253E5}"/>
    <hyperlink ref="E31" r:id="rId29" display="https://gmatclub.com/forum/in-the-rectangular-coordinate-system-above-if-op-pq-is-129092.html" xr:uid="{82F21B67-9933-425F-92F6-0CCDD478397E}"/>
    <hyperlink ref="E32" r:id="rId30" display="https://gmatclub.com/forum/in-the-xy-coordinate-plane-is-point-r-equidistant-from-143502.html" xr:uid="{161D1741-1455-4BA4-91A1-042339C85F7E}"/>
    <hyperlink ref="E33" r:id="rId31" display="https://gmatclub.com/forum/line-l-lies-in-the-xy-plane-and-does-not-pass-through-the-origin-what-242958.html" xr:uid="{3C0B35D1-1957-4722-BA62-0919CDFE30E0}"/>
    <hyperlink ref="E34" r:id="rId32" display="https://gmatclub.com/forum/in-the-rectangular-coordinate-system-are-the-points-r-s-92823.html" xr:uid="{30608240-D01A-4122-8E9E-C03EBDF21B37}"/>
    <hyperlink ref="E35" r:id="rId33" display="https://gmatclub.com/forum/in-the-xy-plane-lines-k-and-l-intersect-at-the-point-1-1-is-the-y-218971.html" xr:uid="{C216B204-12E0-4A70-A8B6-775B05B936AD}"/>
    <hyperlink ref="E36" r:id="rId34" display="https://gmatclub.com/forum/in-the-xy-plane-the-straight-line-graphs-of-the-three-equations-above-202242.html" xr:uid="{978750A1-6B30-486C-AC33-3EBC407530AA}"/>
    <hyperlink ref="E37" r:id="rId35" display="https://gmatclub.com/forum/in-the-xy-plane-the-straight-line-graphs-of-the-three-equations-above-207707.html" xr:uid="{E8C6B5B2-E888-414D-85AF-B68F24AF3628}"/>
    <hyperlink ref="E38" r:id="rId36" display="https://gmatclub.com/forum/if-line-k-in-the-xy-plane-has-equation-y-mx-b-where-m-129682.html" xr:uid="{CD9CB2CF-A3BD-4C06-88B9-4D7241BFE3D4}"/>
    <hyperlink ref="E39" r:id="rId37" display="https://gmatclub.com/forum/al-and-ben-are-drivers-for-sd-trucking-company-one-snowy-day-ben-lef-242857.html" xr:uid="{72629935-D874-4727-B51A-6C8C2AC1BD15}"/>
    <hyperlink ref="E40" r:id="rId38" display="https://gmatclub.com/forum/during-a-trip-francine-traveled-x-percent-of-the-total-94933.html" xr:uid="{D2ED4EA2-253E-4F73-8F05-6B13C9B56953}"/>
    <hyperlink ref="E41" r:id="rId39" display="https://gmatclub.com/forum/after-driving-to-a-riverfront-parking-lot-bob-plans-to-run-143698.html" xr:uid="{B506987F-0DA8-4B3A-A9E2-BFA102739A67}"/>
    <hyperlink ref="E42" r:id="rId40" display="https://gmatclub.com/forum/is-the-number-of-seconds-required-to-travel-d1-feet-at-r1-143694.html" xr:uid="{47FE85C6-860A-4A04-95CE-8511AA3E3B84}"/>
    <hyperlink ref="E43" r:id="rId41" display="https://gmatclub.com/forum/in-planning-for-a-trip-joan-estimated-both-the-distance-of-the-trip-204824.html" xr:uid="{576418F8-A473-4955-9B39-0C75CC570E65}"/>
    <hyperlink ref="E44" r:id="rId42" display="https://gmatclub.com/forum/how-many-integers-between-1-and-16-inclusive-have-exactly-3-differen-245331.html" xr:uid="{DC11F389-02AD-47C3-97BB-93AC79715D8F}"/>
    <hyperlink ref="E45" r:id="rId43" display="https://gmatclub.com/forum/if-n-3-8-2-8-which-of-the-following-is-not-a-factor-of-143986.html" xr:uid="{1074A6FF-FBC8-4B44-BE5B-8FAA5C8AA0AF}"/>
    <hyperlink ref="E46" r:id="rId44" display="https://gmatclub.com/forum/if-n-is-a-positive-integer-and-n-2-is-divisible-by-72-then-129929.html" xr:uid="{40902785-B18C-43FF-907F-CD751C32C580}"/>
    <hyperlink ref="E47" r:id="rId45" display="https://gmatclub.com/forum/if-m-is-the-least-common-multiple-of-90-196-and-300-which-23758.html" xr:uid="{D45357C8-ED77-4EE1-B0CD-B287148036E4}"/>
    <hyperlink ref="E48" r:id="rId46" display="https://gmatclub.com/forum/when-24-is-divided-by-the-positive-integer-n-the-remainder-is-4-whic-221341.html" xr:uid="{4E660289-4BF0-48E9-A961-8454F8EFA1F2}"/>
    <hyperlink ref="E49" r:id="rId47" display="https://gmatclub.com/forum/if-s-is-the-infinite-sequence-s1-9-s2-99-s3-999-sk-10-k-127798.html" xr:uid="{8BF0C301-E413-42F1-89FD-C9D36A6B49B6}"/>
    <hyperlink ref="E50" r:id="rId48" display="https://gmatclub.com/forum/if-k-m-and-t-are-positive-integers-and-k-6-m-4-t-127989.html" xr:uid="{A0918DD2-2FD7-4F02-AFD8-295CADD1EF54}"/>
    <hyperlink ref="E51" r:id="rId49" display="https://gmatclub.com/forum/if-m-and-n-are-positive-integers-is-m-n-divisible-by-245665.html" xr:uid="{6FB92009-0EF2-4002-8B11-A10031E98D60}"/>
    <hyperlink ref="E52" r:id="rId50" display="https://gmatclub.com/forum/if-n-is-a-positive-integer-is-n-3-n-divisible-by-109941.html" xr:uid="{2ECE33F4-F3BA-4D36-989A-728D5460368C}"/>
    <hyperlink ref="E53" r:id="rId51" display="https://gmatclub.com/forum/in-the-figure-shown-if-the-area-of-the-shaded-region-is-3-times-the-207472.html" xr:uid="{2C77A123-5CA4-471C-A46E-CA44EE3FDE6F}"/>
    <hyperlink ref="E54" r:id="rId52" display="https://gmatclub.com/forum/four-hours-from-now-the-population-of-a-colony-of-bacteria-will-reach-243844.html" xr:uid="{35491AD2-2AC8-4470-921C-080BAC2A577E}"/>
    <hyperlink ref="E55" r:id="rId53" display="https://gmatclub.com/forum/if-d-1-2-3-5-7-is-expressed-as-a-terminating-decimal-how-144440.html" xr:uid="{1B799E6A-DCB6-434A-951A-BAF4EBFFA136}"/>
    <hyperlink ref="E56" r:id="rId54" display="https://gmatclub.com/forum/is-5-k-less-than-144719.html" xr:uid="{D206FE9B-DBB1-43A1-B76A-3D6F29C3A8AE}"/>
    <hyperlink ref="E57" r:id="rId55" display="https://gmatclub.com/forum/is-4-x-y-139120.html" xr:uid="{359066A5-DBE3-4922-BDE3-A34E11F500CB}"/>
    <hyperlink ref="E58" r:id="rId56" display="https://gmatclub.com/forum/if-x-2-2-x-what-is-the-value-of-x-245676.html" xr:uid="{D8BDF489-0414-4E46-ADC7-41F98ACA62CC}"/>
    <hyperlink ref="E59" r:id="rId57" display="https://gmatclub.com/forum/in-a-certain-class-consisting-of-36-students-some-boys-and-108870.html" xr:uid="{AFB939E2-D26B-4B34-9410-A00521DE4387}"/>
    <hyperlink ref="E60" r:id="rId58" display="https://gmatclub.com/forum/if-x-is-the-hundredths-digit-in-the-decimal-0-1x-and-if-y-is-the-thous-242780.html" xr:uid="{0926BD81-6020-4756-AA6C-F0ED0CFAAE5F}"/>
    <hyperlink ref="E61" r:id="rId59" display="https://gmatclub.com/forum/if-t-1-2-9-5-3-is-expressed-as-a-terminating-decimal-ho-129447.html" xr:uid="{011B3222-F458-434C-8D3E-A96FC71C45E0}"/>
    <hyperlink ref="E62" r:id="rId60" display="https://gmatclub.com/forum/if-x-and-y-are-integers-and-x-y-1-64-which-267324.html" xr:uid="{595E334A-3E73-4393-8F91-C4ABAF1F2941}"/>
    <hyperlink ref="E63" r:id="rId61" display="https://gmatclub.com/forum/seven-pieces-of-rope-have-an-average-arithmetic-mean-lengt-144452.html" xr:uid="{DF1549B2-1E48-4654-B899-BA02296FA76B}"/>
    <hyperlink ref="E64" r:id="rId62" display="https://gmatclub.com/forum/the-product-of-the-units-digit-the-tens-digit-and-the-hundreds-digit-58354.html" xr:uid="{952E6080-9409-499A-B34C-9A9403389C93}"/>
    <hyperlink ref="E65" r:id="rId63" display="https://gmatclub.com/forum/two-points-n-and-q-not-shown-lie-to-the-right-of-point-m-on-line-207700.html" xr:uid="{454AB44F-49B8-4D3C-9141-0754BB891287}"/>
    <hyperlink ref="E66" r:id="rId64" display="https://gmatclub.com/forum/if-the-ratio-of-the-number-of-teachers-to-the-number-of-143680.html" xr:uid="{FDB316F8-595C-4B97-8402-9BC603D1791C}"/>
    <hyperlink ref="E67" r:id="rId65" display="https://gmatclub.com/forum/each-vote-in-a-certain-election-went-to-one-of-the-two-172185.html" xr:uid="{A3AB306A-5E5D-491F-BC35-E3ABBBF12084}"/>
    <hyperlink ref="E68" r:id="rId66" display="https://gmatclub.com/forum/the-function-f-is-defined-for-each-positive-three-digit-100847.html" xr:uid="{66C353B3-928E-460A-BBB2-A50BC18AA79C}"/>
    <hyperlink ref="E69" r:id="rId67" display="https://gmatclub.com/forum/for-any-integers-x-and-y-min-x-y-and-max-x-y-denote-the-94998.html" xr:uid="{5E0DAA47-EE40-4079-9034-4246E6977CA2}"/>
    <hyperlink ref="E70" r:id="rId68" display="https://gmatclub.com/forum/in-the-fraction-x-y-where-x-and-y-are-positive-integers-wh-168099.html" xr:uid="{7CFDD598-017F-48E1-9232-C3C04B5D830D}"/>
    <hyperlink ref="E71" r:id="rId69" display="https://gmatclub.com/forum/the-front-of-a-6-foot-by-8-foot-rectangular-door-has-brass-143990.html" xr:uid="{DF95B003-A427-45DB-AF5D-78ED789AEA24}"/>
    <hyperlink ref="E72" r:id="rId70" display="https://gmatclub.com/forum/figures-x-and-y-above-show-how-eight-identical-triangular-pieces-of-ca-207393.html" xr:uid="{D2C975C4-4310-4E77-81BF-7683D00E4699}"/>
    <hyperlink ref="E73" r:id="rId71" display="https://gmatclub.com/forum/the-inside-dimensions-of-a-rectangular-wooden-box-are-128053.html" xr:uid="{B2470C88-6DEB-4947-8A45-758CB19447ED}"/>
    <hyperlink ref="E74" r:id="rId72" display="https://gmatclub.com/forum/when-the-figure-above-is-cut-along-the-solid-lines-folded-along-the-201429.html" xr:uid="{6D6B53EF-7382-4964-9ED1-84ED61CD0437}"/>
    <hyperlink ref="E75" r:id="rId73" display="https://gmatclub.com/forum/in-the-figure-shown-what-is-the-value-of-v-x-y-z-w-134894.html" xr:uid="{BE67928D-D340-4997-ABF1-A98A5A45A054}"/>
    <hyperlink ref="E76" r:id="rId74" display="https://gmatclub.com/forum/in-pentagon-pqrst-pq-3-qr-2-rs-4-and-st-5-which-168634.html" xr:uid="{474E317D-6706-406B-B67B-79C088071D00}"/>
    <hyperlink ref="E77" r:id="rId75" display="https://gmatclub.com/forum/in-abc-above-ab-bc-and-cd-bisects-angle-c-if-y-x-3-then-z-247382.html" xr:uid="{7FE41C7F-2B5A-4EFD-BB54-C8926FEFBBDA}"/>
    <hyperlink ref="E78" r:id="rId76" display="https://gmatclub.com/forum/the-figure-shown-above-consists-of-three-identical-circles-t-168576.html" xr:uid="{3B28E32E-7883-40FA-9227-B958D92B7AA6}"/>
    <hyperlink ref="E79" r:id="rId77" display="https://gmatclub.com/forum/in-the-figure-shown-a-square-grid-is-superimposed-on-the-map-of-a-par-272219.html" xr:uid="{EF02853D-D6C8-4018-B9FB-825C062EBE22}"/>
    <hyperlink ref="E80" r:id="rId78" display="https://gmatclub.com/forum/a-certain-right-triangle-has-sides-of-length-x-y-and-z-wh-168727.html" xr:uid="{53FDB4C3-AD49-4274-9C70-9F3C0E83EFB3}"/>
    <hyperlink ref="E81" r:id="rId79" display="https://gmatclub.com/forum/the-figure-shown-above-consists-of-a-shaded-9-sided-polygon-and-9-un-242773.html" xr:uid="{F66EC040-21D2-49E0-8059-8E9E6D0EB2AA}"/>
    <hyperlink ref="E82" r:id="rId80" display="https://gmatclub.com/forum/a-closed-cylindrical-tank-contains-36pi-cubic-feet-of-water-134500.html" xr:uid="{AC65E797-060B-469D-9BA8-7E0B357EC278}"/>
    <hyperlink ref="E83" r:id="rId81" display="https://gmatclub.com/forum/the-interior-of-a-rectangular-carton-is-designed-by-a-certai-110002.html" xr:uid="{9325C2FF-166A-4B9A-B645-10C7597BD0B7}"/>
    <hyperlink ref="E84" r:id="rId82" display="https://gmatclub.com/forum/a-machine-has-two-flat-circular-plates-of-the-same-diameter-145446.html" xr:uid="{6CB99F8D-AD4F-4848-9F31-5CD1405AC646}"/>
    <hyperlink ref="E85" r:id="rId83" display="https://gmatclub.com/forum/the-parallelogram-shown-has-four-sides-of-equal-length-what-is-the-207449.html" xr:uid="{EF6F3AEB-7103-45AC-A672-880AA7C74F14}"/>
    <hyperlink ref="E86" r:id="rId84" display="https://gmatclub.com/forum/in-the-figure-shown-above-line-segment-qr-has-length-12-an-168430.html" xr:uid="{1E1CF854-4377-413F-8E32-784B79C19EB2}"/>
    <hyperlink ref="E87" r:id="rId85" display="https://gmatclub.com/forum/an-open-box-in-the-shape-of-a-cube-measuring-50-centimeters-on-each-si-272045.html" xr:uid="{97A23ED2-4A59-41F4-A72F-CB1AF6A45726}"/>
    <hyperlink ref="E88" r:id="rId86" display="https://gmatclub.com/forum/in-the-figure-shown-above-line-segment-qr-has-length-12-and-rectangle-165552.html" xr:uid="{64919F36-A5AB-45EE-BFE7-139C9911680E}"/>
    <hyperlink ref="E89" r:id="rId87" display="https://gmatclub.com/forum/in-the-figure-above-segments-rs-and-tu-represent-two-positions-of-the-126441.html" xr:uid="{692D6FBC-270C-4ECC-96C5-5927CC09E574}"/>
    <hyperlink ref="E90" r:id="rId88" display="https://gmatclub.com/forum/in-the-figure-above-segments-rs-and-tu-represent-two-positi-167496.html" xr:uid="{02877D64-9AA2-4B39-A098-D6A3C5987E12}"/>
    <hyperlink ref="E91" r:id="rId89" display="https://gmatclub.com/forum/on-the-number-line-point-r-has-coordinate-r-and-point-t-has-coordinat-220426.html" xr:uid="{A9D8C6DF-9422-4BB8-9513-0F569BB0FAC8}"/>
    <hyperlink ref="E92" r:id="rId90" display="https://gmatclub.com/forum/if-arc-pqr-above-is-a-semicircle-what-is-the-length-of-144057.html" xr:uid="{1053C145-3FBE-4F9D-9415-1277D9C08EF4}"/>
    <hyperlink ref="E93" r:id="rId91" display="https://gmatclub.com/forum/the-hypotenuse-of-a-right-triangle-is-10-cm-what-is-the-93911.html" xr:uid="{1214A32C-9F2E-4B68-BF50-216E7D9DB9C4}"/>
    <hyperlink ref="E94" r:id="rId92" display="https://gmatclub.com/forum/jack-wants-to-use-a-circular-rug-on-his-rectangular-office-floor-to-co-243305.html" xr:uid="{1B19B2C1-4FD2-4A3C-BD55-597F42F4D771}"/>
    <hyperlink ref="E95" r:id="rId93" display="https://gmatclub.com/forum/in-the-figure-above-line-segment-op-has-slope-1-2-and-line-segment-pq-221194.html" xr:uid="{92BF34FA-1F6A-4F0A-BD71-C2D99042F82E}"/>
    <hyperlink ref="E96" r:id="rId94" display="https://gmatclub.com/forum/in-triangle-abc-above-what-is-the-length-of-side-bc-168281.html" xr:uid="{D0FC5C1B-B03B-4605-BD71-31D936B5C73C}"/>
    <hyperlink ref="E97" r:id="rId95" display="https://gmatclub.com/forum/what-is-the-volume-of-a-certain-rectangular-solid-90748.html" xr:uid="{31CCC268-972F-43DF-B759-63CE9533526D}"/>
    <hyperlink ref="E98" r:id="rId96" display="https://gmatclub.com/forum/in-the-figure-above-is-the-area-of-triangular-region-abc-134270.html" xr:uid="{0E854087-F11C-4C2C-B7E6-67B28D863313}"/>
    <hyperlink ref="E99" r:id="rId97" display="https://gmatclub.com/forum/points-p-r-m-and-s-lie-on-the-number-line-shown-the-coor-147944.html" xr:uid="{F0B99B2D-9060-4E3A-B8F4-EC9E59297F73}"/>
    <hyperlink ref="E100" r:id="rId98" display="https://gmatclub.com/forum/if-xy-0-and-yz-0-which-of-the-following-must-be-negativ-168058.html" xr:uid="{52BCA36F-BFAE-451E-9509-91501324EF65}"/>
    <hyperlink ref="E101" r:id="rId99" display="https://gmatclub.com/forum/is-the-range-of-the-integers-6-3-y-4-5-and-x-greater-134897.html" xr:uid="{B033397B-28D2-4E2F-B40B-450DEB8022C1}"/>
    <hyperlink ref="E102" r:id="rId100" display="https://gmatclub.com/forum/if-x-y-z-0-is-x-135550.html" xr:uid="{F59EECFA-1E2F-4429-9415-D08AC434E33D}"/>
    <hyperlink ref="E103" r:id="rId101" display="https://gmatclub.com/forum/is-1-p-r-r-86165.html" xr:uid="{72B1C0C9-D39A-4D06-B0BE-90D38F08B48F}"/>
    <hyperlink ref="E104" r:id="rId102" display="https://gmatclub.com/forum/if-x-and-y-are-integers-is-x-y-143771.html" xr:uid="{681CBD26-B64A-49CE-A241-43E9E1B6B35D}"/>
    <hyperlink ref="E105" r:id="rId103" display="https://gmatclub.com/forum/if-x-is-negative-is-x-107229.html" xr:uid="{85F58092-DD93-44B5-95CF-ACFC1826D5A1}"/>
    <hyperlink ref="E106" r:id="rId104" display="https://gmatclub.com/forum/if-x-y-z-0-is-z-108760.html" xr:uid="{B98DB209-DB68-4D7F-AB30-DAECDB5F6D72}"/>
    <hyperlink ref="E107" r:id="rId105" display="https://gmatclub.com/forum/if-x-y-z-0-is-z-167421.html" xr:uid="{E0DFFE60-BCD9-48B9-85D3-DB941344B209}"/>
    <hyperlink ref="E108" r:id="rId106" display="https://gmatclub.com/forum/is-x-negative-1-x-3-1-x-2-0-2-x-277010.html" xr:uid="{E17F8356-5EE3-486C-BD46-5A874154A6E2}"/>
    <hyperlink ref="E109" r:id="rId107" display="https://gmatclub.com/forum/is-2x-3y-x-100596.html" xr:uid="{14E89339-B13F-4049-9B79-60C0151AD239}"/>
    <hyperlink ref="E110" r:id="rId108" display="https://gmatclub.com/forum/a-dealer-originally-bought-100-identical-batteries-at-a-tota-143748.html" xr:uid="{808C4188-195A-4C21-9E8C-1B7E5C925607}"/>
    <hyperlink ref="E111" r:id="rId109" display="https://gmatclub.com/forum/if-3-x-100-for-how-many-values-of-x-is-x-3-the-square-144069.html" xr:uid="{0A40F903-0C6A-4D78-9A01-360AE56C53DB}"/>
    <hyperlink ref="E112" r:id="rId110" display="https://gmatclub.com/forum/if-n-4p-where-p-is-a-prime-number-greater-than-2-how-man-144781.html" xr:uid="{FE44A64A-0569-4F3A-B6B7-FCFE935A2A45}"/>
    <hyperlink ref="E113" r:id="rId111" display="https://gmatclub.com/forum/if-n-is-a-positive-integer-and-n-2-is-divisible-by-72-then-168869.html" xr:uid="{28ECC46C-80D9-48C0-8C05-7A7A3486FF41}"/>
    <hyperlink ref="E114" r:id="rId112" display="https://gmatclub.com/forum/the-number-can-be-expressed-as-63-36-3-1-2-1-2-can-be-expresse-245521.html" xr:uid="{6F440895-268D-4AD4-AA6F-05B2643DA81C}"/>
    <hyperlink ref="E115" r:id="rId113" display="https://gmatclub.com/forum/the-product-of-3-305-and-the-1-digit-integer-xis-a-5-digit-integer-th-245345.html" xr:uid="{2205C988-DBC5-4229-B918-FB2FF0856D7A}"/>
    <hyperlink ref="E116" r:id="rId114" display="https://gmatclub.com/forum/if-x-and-y-are-positive-numbers-such-that-x-y-1-which-of-the-205722.html" xr:uid="{57692FA2-962F-4D65-8CB8-B9A9D6D9BA36}"/>
    <hyperlink ref="E117" r:id="rId115" display="https://gmatclub.com/forum/if-x-is-an-integer-greater-than-1-is-x-equal-to-the-12th-134837.html" xr:uid="{C1F1978E-08BF-4878-BA1B-52DFF9513497}"/>
    <hyperlink ref="E118" r:id="rId116" display="https://gmatclub.com/forum/if-m-and-n-are-nonzero-integers-is-m-n-an-integer-167132.html" xr:uid="{BCC28A4C-E71D-4C05-BD44-F13BE2FCE95A}"/>
    <hyperlink ref="E119" r:id="rId117" display="https://gmatclub.com/forum/if-m-and-n-are-nonzero-integers-is-m-n-an-integer-109791.html" xr:uid="{27F9738D-988F-4177-AF89-D4B3DC61413B}"/>
    <hyperlink ref="E120" r:id="rId118" display="https://gmatclub.com/forum/if-x-is-a-positive-integer-what-is-the-value-of-220428.html" xr:uid="{5914D5D9-ADDE-42B3-A163-373F2FFC8A28}"/>
    <hyperlink ref="E121" r:id="rId119" display="https://gmatclub.com/forum/if-a-and-b-are-positive-integers-is-ab-an-an-integer-223747.html" xr:uid="{40B36FB4-C6CD-48F0-B94B-73E9AD6457BA}"/>
    <hyperlink ref="E122" r:id="rId120" display="https://gmatclub.com/forum/how-many-integers-n-are-there-such-that-r-n-s-166396.html" xr:uid="{2C34F079-9F33-494A-9751-073EC8ACCB60}"/>
    <hyperlink ref="E123" r:id="rId121" display="https://gmatclub.com/forum/if-m-p-and-t-are-positive-integers-and-m-p-t-is-the-126259.html" xr:uid="{35AA71CA-2E89-4EF9-B176-3A663EBE3EA1}"/>
    <hyperlink ref="E124" r:id="rId122" display="https://gmatclub.com/forum/if-a-b-c-are-three-numbers-on-the-number-line-shown-above-137824.html" xr:uid="{DE4471C0-E55E-4BA4-BE5F-2BC6B78AE90D}"/>
    <hyperlink ref="E125" r:id="rId123" display="https://gmatclub.com/forum/if-x-is-a-positive-integer-then-is-x-prime-1-3x-1-is-prime-2-5x-220430.html" xr:uid="{42017E79-227B-42A5-86BA-82CF39F212DA}"/>
    <hyperlink ref="E126" r:id="rId124" display="https://gmatclub.com/forum/m-and-n-are-integers-such-that-6-m-n-what-is-the-value-of-n-220876.html" xr:uid="{B8AD1B33-32E2-4D82-B519-8A3488132CBE}"/>
    <hyperlink ref="E127" r:id="rId125" display="https://gmatclub.com/forum/of-the-200-students-at-college-t-majoring-in-one-or-more-of-144908.html" xr:uid="{674CD6A6-4E85-4AD0-BFF7-DE27CAB48625}"/>
    <hyperlink ref="E128" r:id="rId126" display="https://gmatclub.com/forum/of-the-84-parents-who-attended-a-meeting-at-a-school-135191.html" xr:uid="{0BAB596D-0242-4273-B9FA-E6321C43224C}"/>
    <hyperlink ref="E129" r:id="rId127" display="https://gmatclub.com/forum/in-a-class-of-50-students-20-play-hockey-15-play-cricket-and-11-play-131736.html" xr:uid="{A17CE9BB-DDD5-4A2C-8ED1-FC4EC6E6F996}"/>
    <hyperlink ref="E130" r:id="rId128" display="https://gmatclub.com/forum/a-total-of-800-students-were-asked-whether-they-found-two-subjects-m-136725.html" xr:uid="{D937EEE9-EB4C-4C6A-BB47-4D170D9E0C1E}"/>
    <hyperlink ref="E131" r:id="rId129" display="https://gmatclub.com/forum/on-a-certain-road-10-of-the-motorists-exceed-the-posted-spe-95947.html" xr:uid="{7BF65D65-3793-4CEB-8254-BAC65A5E74BC}"/>
    <hyperlink ref="E132" r:id="rId130" display="https://gmatclub.com/forum/a-small-school-has-three-foreign-language-classes-one-in-french-one-in-221192.html" xr:uid="{29A1A247-7921-4FC6-A3B3-34FFC37D2C9B}"/>
    <hyperlink ref="E133" r:id="rId131" display="https://gmatclub.com/forum/in-jefferson-school-300-students-study-french-or-spanish-or-87885.html" xr:uid="{D1897058-3B00-4D76-8B1D-82DC71174C88}"/>
    <hyperlink ref="E134" r:id="rId132" display="https://gmatclub.com/forum/each-of-the-45-books-on-a-shelf-is-written-210669.html" xr:uid="{5FAB5B97-6608-4C52-B6AC-F5E9B1782593}"/>
    <hyperlink ref="E135" r:id="rId133" display="https://gmatclub.com/forum/if-75-percent-of-the-guests-at-a-certain-banquet-ordered-dessert-what-168096.html" xr:uid="{87B000E2-2B93-415C-BCD7-17400BECC6BE}"/>
    <hyperlink ref="E136" r:id="rId134" display="https://gmatclub.com/forum/one-week-a-certain-truck-rental-lot-had-a-total-of-20-trucks-168062.html" xr:uid="{101FE237-4018-43D0-9F64-8F1F9127E998}"/>
    <hyperlink ref="E137" r:id="rId135" display="https://gmatclub.com/forum/the-price-of-lunch-for-15-people-was-207-00-including-a-131794.html" xr:uid="{4B337CF6-76E5-47EC-A2C8-9873C03D6468}"/>
    <hyperlink ref="E138" r:id="rId136" display="https://gmatclub.com/forum/in-town-x-64-percent-of-the-population-are-employed-and-144076.html" xr:uid="{2740D88D-5DCB-4DB7-AE32-CE2CA2552153}"/>
    <hyperlink ref="E139" r:id="rId137" display="https://gmatclub.com/forum/a-certain-financial-institution-reported-that-its-assets-totaled-245426.html" xr:uid="{CAFFB561-91A5-455E-968D-DE0C4A88F14B}"/>
    <hyperlink ref="E140" r:id="rId138" display="https://gmatclub.com/forum/the-cost-c-of-manufacturing-a-product-can-be-estimated-by-the-formula-117971.html" xr:uid="{205921E4-0249-457A-A821-B4B4FF1FAE65}"/>
    <hyperlink ref="E141" r:id="rId139" display="https://gmatclub.com/forum/at-the-end-of-each-year-the-value-of-a-certain-antique-27342.html" xr:uid="{6EFABC98-702B-4C34-9D60-02AB6B4A0F94}"/>
    <hyperlink ref="E142" r:id="rId140" display="https://gmatclub.com/forum/in-western-europe-x-bicycles-were-sold-in-each-of-the-years-1990-and-220303.html" xr:uid="{8DF3AD2E-CFA4-4185-B5A3-7FAF564CAC31}"/>
    <hyperlink ref="E143" r:id="rId141" display="https://gmatclub.com/forum/a-pharmaceutical-company-received-3-million-in-royalties-143985.html" xr:uid="{A96C0168-403E-41EF-AA5F-248A0D520183}"/>
    <hyperlink ref="E144" r:id="rId142" display="https://gmatclub.com/forum/if-the-amount-of-federal-estate-tax-due-on-an-estate-valued-at-245516.html" xr:uid="{5ECE50BD-C17B-4A04-AB80-F88F50D2A8E3}"/>
    <hyperlink ref="E145" r:id="rId143" display="https://gmatclub.com/forum/ms-adams-sold-two-properties-x-and-y-for-30-000-each-she-sold-pro-200304.html" xr:uid="{FDB29E7F-E2A5-4393-8FE3-BE6E37412589}"/>
    <hyperlink ref="E146" r:id="rId144" display="https://gmatclub.com/forum/an-investment-of-1000-was-made-in-a-certain-account-and-ear-142993.html" xr:uid="{596072FA-A782-42FD-A1FB-4B69A032F843}"/>
    <hyperlink ref="E147" r:id="rId145" display="https://gmatclub.com/forum/in-country-c-the-unemployment-rate-among-construction-worke-143984.html" xr:uid="{6D51042A-2EAC-4AC4-84BA-AB214FBD383A}"/>
    <hyperlink ref="E148" r:id="rId146" display="https://gmatclub.com/forum/the-graph-shows-the-number-of-computers-assembled-during-each-of-6-con-242782.html" xr:uid="{2D2C956A-EDE6-4BE3-A649-4B4F668C1664}"/>
    <hyperlink ref="E149" r:id="rId147" display="https://gmatclub.com/forum/the-table-shows-the-amount-budgeted-and-the-amount-spent-for-each-of-242787.html" xr:uid="{62DE0C21-A745-4E55-BF65-435BEC915415}"/>
    <hyperlink ref="E150" r:id="rId148" display="https://gmatclub.com/forum/a-merchant-discounted-the-sale-price-of-a-coat-and-the-sale-price-of-a-207699.html" xr:uid="{784A844D-258A-450B-A5C3-F64ACC6200EB}"/>
    <hyperlink ref="E151" r:id="rId149" display="https://gmatclub.com/forum/last-year-if-arturo-spent-a-total-of-12-000-on-his-mortgage-143767.html" xr:uid="{773470C2-066E-4812-96BD-F66C5AAEF44F}"/>
    <hyperlink ref="E152" r:id="rId150" display="https://gmatclub.com/forum/leo-can-buy-a-certain-computer-for-p1-dollars-in-state-a-130125.html" xr:uid="{1E85F8D2-C7C6-48C7-AC2E-59442F5AD7CD}"/>
    <hyperlink ref="E153" r:id="rId151" display="https://gmatclub.com/forum/a-total-of-60-000-was-invested-for-one-year-part-of-this-126655.html" xr:uid="{0308BCD0-71DE-4ACC-BBF3-32EE64285426}"/>
    <hyperlink ref="E154" r:id="rId152" display="https://gmatclub.com/forum/whenever-martin-has-a-restaurant-bill-with-an-amount-between-109252.html" xr:uid="{7690B15B-5C02-413F-B17D-FDE27A95FE46}"/>
    <hyperlink ref="E155" r:id="rId153" display="https://gmatclub.com/forum/a-certain-store-sells-small-medium-and-large-toy-trucks-i-145423.html" xr:uid="{9CC94AEA-377C-4D58-9E23-26DFD153B26D}"/>
    <hyperlink ref="E156" r:id="rId154" display="https://gmatclub.com/forum/a-box-contains-100-balls-numbered-from-1-to-100-if-three-b-109279.html" xr:uid="{B726FA42-1DBE-4203-8157-BD4080059DBE}"/>
    <hyperlink ref="E157" r:id="rId155" display="https://gmatclub.com/forum/a-certain-club-has-10-members-including-harry-one-of-the-134891.html" xr:uid="{4E707979-5B26-4238-8610-9877EA67AAD7}"/>
    <hyperlink ref="E158" r:id="rId156" display="https://gmatclub.com/forum/if-x-is-to-be-selected-at-random-from-t-what-is-the-probabi-69036.html" xr:uid="{A5F5A197-DF84-4DB3-8C50-6CAC4E6F5DF3}"/>
    <hyperlink ref="E159" r:id="rId157" display="https://gmatclub.com/forum/one-week-a-certain-truck-rental-lot-had-a-total-of-15505.html" xr:uid="{CF65EAF2-FC7A-4465-BA08-2999037FD145}"/>
    <hyperlink ref="E160" r:id="rId158" display="https://gmatclub.com/forum/club-x-has-more-than-10-but-fewer-than-40-members-sometimes-143987.html" xr:uid="{1BD44B23-3356-44CA-BAEC-C31FB849E0E1}"/>
    <hyperlink ref="E161" r:id="rId159" display="https://gmatclub.com/forum/if-k-is-an-integer-such-that-56-k-66-what-is-the-value-143695.html" xr:uid="{AA19CB30-16B5-4D96-B371-C7B76951C13C}"/>
    <hyperlink ref="E162" r:id="rId160" display="https://gmatclub.com/forum/if-x-and-y-are-integer-what-is-the-remainder-when-x-2-y-131418.html" xr:uid="{916A3A4A-917C-4DBA-BE1E-6E409D9C402E}"/>
    <hyperlink ref="E163" r:id="rId161" display="https://gmatclub.com/forum/a-sequence-of-numbers-a1-a2-a3-is-defined-as-follows-a1-3-a2-220319.html" xr:uid="{479F5B13-6AFB-4F0B-8125-1AD2384C7F05}"/>
    <hyperlink ref="E164" r:id="rId162" display="https://gmatclub.com/forum/the-sum-s-of-the-arithmetic-sequence-a-a-d-a-2d-a-n-1-d-is-giv-172131.html" xr:uid="{B7186EBA-0660-4E98-8374-592841B89DFE}"/>
    <hyperlink ref="E165" r:id="rId163" display="https://gmatclub.com/forum/what-is-the-sum-of-the-first-four-terms-of-sequence-s-221247.html" xr:uid="{6D1DF2ED-6682-4337-AC31-62D79DD74E66}"/>
    <hyperlink ref="E166" r:id="rId164" display="https://gmatclub.com/forum/in-the-sequence-s-of-numbers-each-term-after-the-first-two-167947.html" xr:uid="{90ECA23D-7A12-4230-9908-E617CE3C2896}"/>
    <hyperlink ref="E167" r:id="rId165" display="https://gmatclub.com/forum/the-sequence-s1-s2-s3-sn-is-such-that-s-n-f-167843.html" xr:uid="{B9C25085-CB57-46F7-A864-00151E67EDD9}"/>
    <hyperlink ref="E168" r:id="rId166" display="https://gmatclub.com/forum/a-certain-characteristic-in-a-large-population-has-a-143982.html" xr:uid="{F356382D-ABBB-4366-B033-268056C495FB}"/>
    <hyperlink ref="E169" r:id="rId167" display="https://gmatclub.com/forum/s-is-a-set-containing-9-different-numbers-t-is-a-set-contai-101912.html" xr:uid="{BD00E4A6-7DEA-420C-8DC9-DC2D8478D7E7}"/>
    <hyperlink ref="E170" r:id="rId168" display="https://gmatclub.com/forum/a-total-of-22-men-and-26-women-were-at-a-party-and-the-average-207390.html" xr:uid="{E8CAAF35-2C36-4D64-A323-324FCF3DEC26}"/>
    <hyperlink ref="E171" r:id="rId169" display="https://gmatclub.com/forum/in-1984-the-average-cost-of-operating-a-subcompact-car-was-approximate-240710.html" xr:uid="{B7C6D816-FCE8-46A0-B0E3-300F1360F39F}"/>
    <hyperlink ref="E172" r:id="rId170" display="https://gmatclub.com/forum/if-a-certain-toy-store-s-revenue-in-november-was-2-5-of-its-134892.html" xr:uid="{8D964854-CA86-4045-A3C5-86CCA1FBF59F}"/>
    <hyperlink ref="E173" r:id="rId171" display="https://gmatclub.com/forum/what-is-the-average-arithmetic-mean-annual-salary-of-the-6-employees-272440.html" xr:uid="{49DEF71D-DD20-4CFB-9689-EAB33FE2064A}"/>
    <hyperlink ref="E174" r:id="rId172" display="https://gmatclub.com/forum/a-certain-list-consists-of-3-different-numbers-does-the-med-11156.html" xr:uid="{0811DE85-1EBA-4F45-ABBB-62D6891BA9B1}"/>
    <hyperlink ref="E175" r:id="rId173" display="https://gmatclub.com/forum/list-m-not-shown-consists-of-8-different-integers-each-140777.html" xr:uid="{1815F327-A6EA-4FB1-9784-E6AA852A9130}"/>
    <hyperlink ref="E176" r:id="rId174" display="https://gmatclub.com/forum/at-a-certain-company-a-test-was-given-to-a-group-of-men-and-133652.html" xr:uid="{9AA1B6C5-0A5C-4503-A295-1F1CE8EFA088}"/>
    <hyperlink ref="E177" r:id="rId175" display="https://gmatclub.com/forum/if-the-average-arithmetic-mean-of-n-consecutive-odd-integers-is-106036.html" xr:uid="{2E788C7C-2F1A-4C3D-8480-F32E166A18FD}"/>
    <hyperlink ref="E178" r:id="rId176" display="https://gmatclub.com/forum/if-the-average-arithmetic-mean-of-n-consecutive-odd-intege-166904.html" xr:uid="{E06EC362-8805-4F3E-92C5-81B3321C7A55}"/>
    <hyperlink ref="E179" r:id="rId177" display="https://gmatclub.com/forum/during-a-10-week-summer-vacation-was-the-average-64987.html" xr:uid="{384C9409-8FF8-47F5-84A3-1896DBA37871}"/>
    <hyperlink ref="E180" r:id="rId178" display="https://gmatclub.com/forum/a-garden-center-sells-a-certain-grass-seed-in-5-pound-bags-at-221338.html" xr:uid="{8A66C28E-D180-4CDE-BBB9-CA4B7D9346F6}"/>
    <hyperlink ref="E181" r:id="rId179" display="https://gmatclub.com/forum/data-for-a-certain-biology-experiment-are-given-in-the-table-84577.html" xr:uid="{FD66D66D-80E0-41AC-8143-D28D55AABFF7}"/>
    <hyperlink ref="E182" r:id="rId180" display="https://gmatclub.com/forum/on-a-certain-day-a-bakery-produced-a-batch-of-rolls-at-a-total-produc-245522.html" xr:uid="{1A81616C-6045-4715-B5B6-8D13A555B6C6}"/>
    <hyperlink ref="E183" r:id="rId181" display="https://gmatclub.com/forum/the-sum-of-the-ages-of-doris-and-fred-is-y-years-if-doris-167918.html" xr:uid="{2EE555A5-F461-4264-804C-DC1E9DBB8128}"/>
    <hyperlink ref="E184" r:id="rId182" display="https://gmatclub.com/forum/a-factory-that-employs-1-000-assembly-line-workers-pays-each-of-these-257061.html" xr:uid="{F52DBEB7-E99E-41B4-8769-BCCC8486E7D5}"/>
    <hyperlink ref="E185" r:id="rId183" display="https://gmatclub.com/forum/for-each-trip-a-taxicab-company-charges-4-25-for-the-first-mile-and-245343.html" xr:uid="{6A421DD8-C116-42F7-8BB1-8E084D9B36EE}"/>
    <hyperlink ref="E186" r:id="rId184" display="https://gmatclub.com/forum/the-light-in-a-restroom-operates-with-a-15-minute-timer-that-is-reset-242775.html" xr:uid="{DB8E947F-3714-424A-9AD9-6C6846C03682}"/>
    <hyperlink ref="E187" r:id="rId185" display="https://gmatclub.com/forum/kay-began-a-certain-game-with-x-chips-on-each-of-the-next-145373.html" xr:uid="{6358E5A1-4ED0-42EC-AD4C-11A9B4B0CBC4}"/>
    <hyperlink ref="E188" r:id="rId186" display="https://gmatclub.com/forum/four-extra-large-sandwiches-of-exactly-the-same-size-were-ordered-for-207394.html" xr:uid="{9D22DC7D-2916-4409-84AA-A69D13F0C0BB}"/>
    <hyperlink ref="E189" r:id="rId187" display="https://gmatclub.com/forum/four-extra-large-sandwiches-of-exactly-the-same-size-were-ordered-for-216503.html" xr:uid="{14D72012-6626-4F9E-A32A-FD89E8A3FED5}"/>
    <hyperlink ref="E190" r:id="rId188" display="https://gmatclub.com/forum/a-certain-toll-station-on-a-highway-has-7-tollbooths-and-each-tollboo-272007.html" xr:uid="{4D12C393-9A71-43E0-B6BC-C2CD6149FA8E}"/>
    <hyperlink ref="E191" r:id="rId189" display="https://gmatclub.com/forum/an-airline-passenger-is-planning-a-trip-that-involves-three-108830.html" xr:uid="{19AF0236-B673-452D-8A3F-9CD44550305B}"/>
    <hyperlink ref="E192" r:id="rId190" display="https://gmatclub.com/forum/an-airline-passenger-is-planning-a-trip-that-involves-three-168868.html" xr:uid="{104D0594-198E-498A-85E8-869B286277B1}"/>
    <hyperlink ref="E193" r:id="rId191" display="https://gmatclub.com/forum/if-1-3-of-the-total-number-of-marbles-in-the-three-bags-listed-in-the-220478.html" xr:uid="{42469C07-6F7C-411B-ACF9-56D4CD84B371}"/>
    <hyperlink ref="E194" r:id="rId192" display="https://gmatclub.com/forum/at-his-regular-hourly-rate-don-had-estimated-the-labour-cos-136642.html" xr:uid="{E188CE4F-3714-4DBF-A11A-E2880BBEEDCF}"/>
    <hyperlink ref="E195" r:id="rId193" display="https://gmatclub.com/forum/pat-will-walk-from-intersection-x-to-intersection-y-along-a-104817.html" xr:uid="{17F8F499-B1D1-46B1-B2B5-431C0556CC66}"/>
    <hyperlink ref="E196" r:id="rId194" display="https://gmatclub.com/forum/john-and-mary-were-each-paid-x-dollars-in-advance-to-do-a-144782.html" xr:uid="{26A10CB3-824D-47D8-83E2-40091755B5A8}"/>
    <hyperlink ref="E197" r:id="rId195" display="https://gmatclub.com/forum/the-cost-of-a-certain-phone-call-was-0-75-for-the-first-164658.html" xr:uid="{1B4E3276-C909-49B8-B5CF-B1AD9EE89EF6}"/>
    <hyperlink ref="E198" r:id="rId196" display="https://gmatclub.com/forum/in-each-game-of-a-certain-tournament-a-contestant-either-loses-3-poin-220419.html" xr:uid="{98FDDF87-0407-4E8F-9C88-7FE8391FB542}"/>
    <hyperlink ref="E199" r:id="rId197" display="https://gmatclub.com/forum/each-week-a-certain-salesman-is-paid-a-fixed-amount-equal-to-136108.html" xr:uid="{28D8610F-BDB5-4A52-B78C-80CB134BC853}"/>
    <hyperlink ref="E200" r:id="rId198" display="https://gmatclub.com/forum/at-the-beginning-of-last-month-a-stationery-store-had-in-st-172855.html" xr:uid="{773481C2-F2D4-4D49-93CD-3A93DFF62667}"/>
    <hyperlink ref="E201" r:id="rId199" display="https://gmatclub.com/forum/last-month-grace-worked-and-was-paid-for-a-total-of-x-hour-145910.html" xr:uid="{E7A57F9B-4EFB-4677-8268-3CD95FED59B8}"/>
    <hyperlink ref="E202" r:id="rId200" display="https://gmatclub.com/forum/to-raise-funds-a-racing-team-sold-t-shirts-imprinted-with-162437.html" xr:uid="{5687F09B-97B3-47AA-A9B6-013CF205F7D3}"/>
    <hyperlink ref="E203" r:id="rId201" display="https://gmatclub.com/forum/for-each-landscaping-job-that-takes-more-than-4-hours-a-85026.html" xr:uid="{A2F97B79-E12D-452D-ACAB-09A85EEE9D2D}"/>
    <hyperlink ref="E204" r:id="rId202" display="https://gmatclub.com/forum/is-the-sum-of-the-prices-of-the-3-books-that-shana-bought-less-than-268699.html" xr:uid="{FB70F82A-F67B-4191-A852-8947FA8E8F25}"/>
    <hyperlink ref="E205" r:id="rId203" display="https://gmatclub.com/forum/the-table-above-shows-the-cancellation-fee-schedule-that-a-travel-agen-167498.html" xr:uid="{4AE96D34-5DE8-41DE-97DB-C72AFC5142C0}"/>
    <hyperlink ref="E206" r:id="rId204" display="https://gmatclub.com/forum/of-the-66-people-in-a-certain-auditorium-at-most-6-people-135829.html" xr:uid="{A403BAE0-1A0A-42ED-B27B-7ACC4E520EFF}"/>
    <hyperlink ref="E207" r:id="rId205" display="https://gmatclub.com/forum/a-company-makes-and-sells-two-products-p-and-q-the-costs-per-unit-of-207648.html" xr:uid="{F7A0BD67-77FD-4737-8092-75DFBA93599D}"/>
    <hyperlink ref="E208" r:id="rId206" display="https://gmatclub.com/forum/a-company-makes-and-sells-two-products-p-and-q-the-costs-per-unit-of-217551.html" xr:uid="{8960E79E-0D8A-4A67-B0B1-AA048CDDB748}"/>
    <hyperlink ref="E209" r:id="rId207" display="https://gmatclub.com/forum/the-figure-above-represents-the-floor-plan-of-an-art-gallery-that-has-190342.html" xr:uid="{6AAE1081-2920-498E-89F0-678DADF65F7B}"/>
    <hyperlink ref="E210" r:id="rId208" display="https://gmatclub.com/forum/in-a-certain-order-the-pretax-price-of-each-regular-pencil-was-0-o3-t-221260.html" xr:uid="{6B55E31F-5D7C-436F-BDBC-590B63F2EBB7}"/>
    <hyperlink ref="E211" r:id="rId209" display="https://gmatclub.com/forum/a-group-consisting-of-several-families-visited-an-amusement-park-where-220429.html" xr:uid="{79DEF5E2-9817-461D-BD79-635A5DE0D617}"/>
    <hyperlink ref="E212" r:id="rId210" display="https://gmatclub.com/forum/three-dice-each-of-which-has-its-6-sides-numbered-1-through-6-are-to-220425.html" xr:uid="{953FF14A-AC87-4EBF-BFEE-B514047317A7}"/>
    <hyperlink ref="E213" r:id="rId211" display="https://gmatclub.com/forum/michael-arranged-all-his-books-in-a-bookcase-with-10-books-on-each-she-167334.html" xr:uid="{FDE488BD-FB8D-4213-B41C-FEE6DB3F297D}"/>
    <hyperlink ref="E214" r:id="rId212" display="https://gmatclub.com/forum/if-carmen-had-12-more-tapes-she-would-have-twice-as-many-128123.html" xr:uid="{B9955ED9-BBAE-47D6-B87A-9762586DEFC0}"/>
    <hyperlink ref="E215" r:id="rId213" display="https://gmatclub.com/forum/a-tank-containing-water-started-to-leak-did-the-tank-contai-109890.html" xr:uid="{7CA63417-4493-4655-970F-20F77B9FCA28}"/>
    <hyperlink ref="E216" r:id="rId214" display="https://gmatclub.com/forum/a-tank-containing-water-started-to-leak-did-the-tank-contai-168097.html" xr:uid="{A551DF72-913F-4F1C-BC6E-C2AA34903449}"/>
    <hyperlink ref="E217" r:id="rId215" display="https://gmatclub.com/forum/each-type-a-machine-fills-400-cans-per-minute-each-type-b-machine-fill-220878.html" xr:uid="{C927883B-508F-42F8-8386-09525A6088F1}"/>
    <hyperlink ref="E218" r:id="rId216" display="https://gmatclub.com/forum/in-the-floor-plan-of-an-executive-s-beach-house-above-the-north-and-294280.html" xr:uid="{AB81ABE2-17ED-4BFC-BF0C-92BF89EDDC92}"/>
    <hyperlink ref="E219" r:id="rId217" display="https://gmatclub.com/forum/in-any-sequence-of-n-nonzero-numbers-a-pair-of-consecutive-terms-with-294309.html" xr:uid="{24C3BB97-F4DE-4079-87EB-151630D03176}"/>
    <hyperlink ref="E220" r:id="rId218" display="https://gmatclub.com/forum/in-the-figure-above-if-a-b-and-c-are-the-areas-respectively-of-th-294319.html" xr:uid="{465EF787-97B3-4F3C-9A6A-C9B6C4D44309}"/>
    <hyperlink ref="E221" r:id="rId219" display="https://gmatclub.com/forum/in-the-figure-above-what-is-the-area-of-region-pqrst-1-pq-rs-294329.html" xr:uid="{F3629CA4-9BF6-4EBD-83EE-F629072EBA12}"/>
    <hyperlink ref="E222" r:id="rId220" display="https://gmatclub.com/forum/a-pentagon-with-5-sides-of-equal-length-and-5-interior-angles-of-equal-294336.html" xr:uid="{06A85A07-107A-49D7-A5F7-9F683AC0269F}"/>
    <hyperlink ref="E223" r:id="rId221" display="https://gmatclub.com/forum/the-length-width-and-height-of-a-rectangular-box-in-centimeters-ar-294338.html" xr:uid="{DB88EFB7-9AE3-4A15-880B-1923956BBB53}"/>
    <hyperlink ref="E224" r:id="rId222" display="https://gmatclub.com/forum/a-rectangular-solid-has-length-width-and-height-of-l-cm-w-cm-and-h-294340.html" xr:uid="{1DBE56C9-DF0D-4219-8252-B733AD60E9BF}"/>
    <hyperlink ref="E225" r:id="rId223" display="https://gmatclub.com/forum/a-certain-list-l-contains-a-total-of-n-numbers-not-necessarily-dist-294341.html" xr:uid="{BBA8BC55-C4F1-4B1D-BF02-B7C692AC4970}"/>
    <hyperlink ref="E226" r:id="rId224" display="https://gmatclub.com/forum/if-x-is-a-number-in-the-list-above-what-is-the-median-of-the-list-294343.html" xr:uid="{5B90C906-4163-4088-B8FA-D2CCE59E6412}"/>
    <hyperlink ref="E227" r:id="rId225" display="https://gmatclub.com/forum/the-dimensions-of-a-ream-of-paper-are-8-1-2-inches-by-11-inches-by-294408.html" xr:uid="{3F282366-A388-4E94-A0E9-BF007F98C319}"/>
    <hyperlink ref="E228" r:id="rId226" display="https://gmatclub.com/forum/if-a-b-c-a-d-b-2c-3d-and-a-b-c-and-d-are-positive-integ-301110.html" xr:uid="{66B06D26-FB3C-44F2-9B6F-35ECF6537AAF}"/>
    <hyperlink ref="E229" r:id="rId227" display="https://gmatclub.com/forum/a-person-walked-completely-around-the-edge-of-a-park-beginning-at-the-294433.html" xr:uid="{C1193325-C3FF-4B60-BE38-683E118DC12D}"/>
    <hyperlink ref="E230" r:id="rId228" display="https://gmatclub.com/forum/the-figure-above-shows-a-portion-of-a-road-map-on-which-the-measures-294438.html" xr:uid="{8771FD58-FD3B-4452-8CFD-0174F4B2670E}"/>
    <hyperlink ref="E231" r:id="rId229" display="https://gmatclub.com/forum/if-each-expression-under-the-square-root-is-greater-than-or-87153.html" xr:uid="{ECF5AFC7-84A6-4A34-8153-86B00D165ED3}"/>
    <hyperlink ref="E232" r:id="rId230" display="https://gmatclub.com/forum/is-1-a-b-b-a-168100.html" xr:uid="{A0143D19-DE17-4DBE-85B3-7C3540A41724}"/>
    <hyperlink ref="E233" r:id="rId231" display="https://gmatclub.com/forum/if-x-y-and-k-are-positive-numbers-such-that-x-x-y-128231.html" xr:uid="{E7B06B72-0CE0-4B7D-B027-C3DB13F8B450}"/>
    <hyperlink ref="E234" r:id="rId232" display="https://gmatclub.com/forum/kim-and-sue-each-bought-some-roses-and-some-daisies-at-the-prices-show-243192.html" xr:uid="{2890461C-101F-44E9-ADA3-F6A3375FD199}"/>
    <hyperlink ref="E235" r:id="rId233" display="https://gmatclub.com/forum/if-x-2-y-2-is-true-that-x-0-1-x-2y-1-2-y-132919.html" xr:uid="{CA7F9AAB-E9A4-4961-A0E7-069D503B3D16}"/>
    <hyperlink ref="E236" r:id="rId234" display="https://gmatclub.com/forum/if-xy-6-what-is-the-value-of-xy-x-y-167646.html" xr:uid="{1A1B7B38-7167-4E3B-ABA1-119E271555AB}"/>
    <hyperlink ref="E237" r:id="rId235" display="https://gmatclub.com/forum/if-u-u-v-0-and-u-0-is-1-u-v-1-u-v-144712.html" xr:uid="{4E8E5863-FFD8-4BD3-A3FA-CABFDABAABCB}"/>
    <hyperlink ref="E238" r:id="rId236" display="https://gmatclub.com/forum/if-x-is-a-positive-number-less-than-10-is-z-greater-than-th-167734.html" xr:uid="{6844BDBB-7F0B-4A7D-81F3-7B6ED19DDB33}"/>
    <hyperlink ref="E239" r:id="rId237" display="https://gmatclub.com/forum/a-certain-clock-marks-every-hour-by-striking-a-number-of-tim-167784.html" xr:uid="{9E77BE9F-EA83-4630-9C05-56E418074A86}"/>
    <hyperlink ref="E240" r:id="rId238" display="https://gmatclub.com/forum/the-product-of-the-two-digit-numbers-above-is-the-three-digi-168914.html" xr:uid="{724726EB-F502-49F0-9998-2711EC3D855E}"/>
    <hyperlink ref="E241" r:id="rId239" display="https://gmatclub.com/forum/last-sunday-a-certain-store-sold-copies-of-newspaper-a-for-101739.html" xr:uid="{2FCC068E-0D35-4E67-B9C3-A27E591D6213}"/>
    <hyperlink ref="E242" r:id="rId240" display="https://gmatclub.com/forum/a-couple-decides-to-have-4-children-if-they-succeed-in-having-4-child-109639.html" xr:uid="{844A7612-A4B3-499A-81B3-57492798EE40}"/>
    <hyperlink ref="E243" r:id="rId241" display="https://gmatclub.com/forum/a-couple-decides-to-have-4-children-if-they-succeed-in-having-4-child-168730.html" xr:uid="{DE564492-5C33-4745-9E37-AFB7EEF3E6B2}"/>
    <hyperlink ref="E244" r:id="rId242" display="https://gmatclub.com/forum/of-the-three-digit-integers-greater-than-700-how-many-have-135188.html" xr:uid="{DB8A552A-CA2C-40E6-B1D9-032047808C53}"/>
    <hyperlink ref="E245" r:id="rId243" display="https://gmatclub.com/forum/in-the-xy-plane-if-line-k-has-negative-slope-and-passes-135197.html" xr:uid="{42C7CA04-B7DE-42C0-9BC1-1029539FF564}"/>
    <hyperlink ref="E246" r:id="rId244" display="https://gmatclub.com/forum/in-the-xy-plane-shown-the-shaded-region-consists-of-all-points-that-l-212213.html" xr:uid="{F7EC1AA0-2AE6-46D6-B50D-3CD4CF58DD50}"/>
    <hyperlink ref="E247" r:id="rId245" display="https://gmatclub.com/forum/in-the-xy-plane-region-r-consists-of-all-the-points-x-y-102233.html" xr:uid="{06E9673F-4307-4092-B9BE-07C2F05D5E27}"/>
    <hyperlink ref="E248" r:id="rId246" display="https://gmatclub.com/forum/a-circular-rim-28-inches-in-diameter-rotates-the-same-number-65106.html" xr:uid="{F2FC14F4-FE24-41BD-AA92-08491BFA8C51}"/>
    <hyperlink ref="E249" r:id="rId247" display="https://gmatclub.com/forum/stations-x-and-y-are-connected-by-two-separate-straight-77177.html" xr:uid="{49A8D574-F527-48A5-AA62-2E19D6A47E62}"/>
    <hyperlink ref="E250" r:id="rId248" display="https://gmatclub.com/forum/a-school-administrator-will-assign-each-student-in-a-group-127509.html" xr:uid="{77ED5DFE-EF97-4275-B4F2-98CD9C0EFFBB}"/>
    <hyperlink ref="E251" r:id="rId249" display="https://gmatclub.com/forum/for-any-positive-integer-x-the-2-height-of-x-is-defined-to-be-the-207706.html" xr:uid="{38E52B41-8168-444B-A493-F8C86D4389C6}"/>
    <hyperlink ref="E252" r:id="rId250" display="https://gmatclub.com/forum/the-product-of-all-the-prime-numbers-less-than-20-is-closest-135192.html" xr:uid="{C9CB242B-EB93-4406-96E4-9458C8935098}"/>
    <hyperlink ref="E253" r:id="rId251" display="https://gmatclub.com/forum/list-t-consist-of-30-positive-decimals-none-of-which-is-an-131755.html" xr:uid="{09496FE0-2569-4328-B80C-A64025FDC3E5}"/>
    <hyperlink ref="E254" r:id="rId252" display="https://gmatclub.com/forum/if-there-are-fewer-than-8-zeroes-between-the-decimal-point-and-the-220311.html" xr:uid="{F030A567-3566-46E8-A6A1-FE581B724E1C}"/>
    <hyperlink ref="E255" r:id="rId253" display="https://gmatclub.com/forum/this-year-henry-will-save-a-certain-amount-of-his-income-100891.html" xr:uid="{1A104A47-6F1E-4368-9A7A-390EDEDEFBF2}"/>
    <hyperlink ref="E256" r:id="rId254" display="https://gmatclub.com/forum/a-department-manager-distributed-a-number-of-pens-pencils-104852.html" xr:uid="{64F6B48F-8236-4A73-B90E-89AD95513EAF}"/>
    <hyperlink ref="E257" r:id="rId255" display="https://gmatclub.com/forum/if-m-is-a-positive-integer-then-m-3-has-how-many-digits-106704.html" xr:uid="{B97C5A92-8201-463D-9DD0-FC51216408CE}"/>
    <hyperlink ref="E258" r:id="rId256" display="https://gmatclub.com/forum/if-m-is-a-positive-integer-then-m-3-has-how-many-digits-167735.html" xr:uid="{89893E0A-55A3-40A4-9D7B-3C7D155B6D91}"/>
    <hyperlink ref="E259" r:id="rId257" display="https://gmatclub.com/forum/six-shipments-of-machine-parts-were-shipped-from-a-factory-144136.html" xr:uid="{F8864D3D-3DC4-4B4A-B3B1-26DDBED08129}"/>
    <hyperlink ref="E260" r:id="rId258" display="https://gmatclub.com/forum/last-year-3-5-of-the-members-of-a-certain-club-were-males-245678.html" xr:uid="{2CE06032-E68D-4604-9029-F736C1BA6C8D}"/>
    <hyperlink ref="E261" r:id="rId259" display="https://gmatclub.com/forum/a-certain-quantity-is-measured-on-two-different-scales-the-96389.html" xr:uid="{BF8B65CA-1EFD-488F-94DD-F6B434ED4583}"/>
    <hyperlink ref="E262" r:id="rId260" display="https://gmatclub.com/forum/in-the-figure-above-point-o-is-the-center-of-the-circle-and-107874.html" xr:uid="{920A3CF8-7C5F-46F4-8E7A-662F5812A08E}"/>
    <hyperlink ref="E263" r:id="rId261" display="https://gmatclub.com/forum/a-square-wooden-plaque-has-a-square-brass-inlay-in-the-89215.html" xr:uid="{4A7F3CCB-1FE3-47DF-9670-FC6789C2F9FF}"/>
    <hyperlink ref="E264" r:id="rId262" display="https://gmatclub.com/forum/a-certain-right-triangle-has-sides-of-length-x-y-and-z-where-x-y-107872.html" xr:uid="{B0E31099-E3F6-4475-A6DF-D527290C2393}"/>
    <hyperlink ref="E265" r:id="rId263" display="https://gmatclub.com/forum/a-border-of-uniform-width-is-placed-around-a-rectangular-144434.html" xr:uid="{34A7ADD0-F54C-4E50-8FEF-0E0613232B9F}"/>
    <hyperlink ref="E266" r:id="rId264" display="https://gmatclub.com/forum/a-rectangle-is-inscribed-in-a-circle-of-radius-r-if-the-rectangle-is-132684.html" xr:uid="{916952C4-9B00-4385-9B3B-15DB68389225}"/>
    <hyperlink ref="E267" r:id="rId265" display="https://gmatclub.com/forum/in-the-figure-above-points-a-b-c-0-and-e-lie-on-a-line-144125.html" xr:uid="{F75A93EC-222F-4F98-92A9-C1FF67946007}"/>
    <hyperlink ref="E268" r:id="rId266" display="https://gmatclub.com/forum/the-figure-above-represents-an-l-shaped-garden-what-is-the-value-of-k-207705.html" xr:uid="{4E08A5DA-E9BF-4025-8F43-42FEABB1E1CE}"/>
    <hyperlink ref="E269" r:id="rId267" display="https://gmatclub.com/forum/in-triangle-abc-point-x-is-the-midpoint-of-side-ac-and-82671.html" xr:uid="{64735EAC-004A-4AD0-92BF-1F6F80F547A1}"/>
    <hyperlink ref="E270" r:id="rId268" display="https://gmatclub.com/forum/a-triangle-has-side-lengths-of-a-b-and-c-centimeters-does-each-angl-245059.html" xr:uid="{F995D614-8C9B-4453-8017-8EC891766F3D}"/>
    <hyperlink ref="E271" r:id="rId269" display="https://gmatclub.com/forum/in-the-figure-above-pqr-and-stu-are-identical-equilateral-triangles-207708.html" xr:uid="{91BF1DBA-81B9-4FE8-92F5-D72279208E3B}"/>
    <hyperlink ref="E272" r:id="rId270" display="https://gmatclub.com/forum/in-the-graph-shown-above-which-sector-represents-the-162404.html" xr:uid="{C59AF9E9-EE67-4BE8-97B9-8012796A7E31}"/>
    <hyperlink ref="E273" r:id="rId271" display="https://gmatclub.com/forum/if-4-7-x-3-which-of-the-following-must-be-true-168681.html" xr:uid="{CCC0AF61-5A46-4F94-BAE5-D50675274965}"/>
    <hyperlink ref="E274" r:id="rId272" display="https://gmatclub.com/forum/how-many-of-the-integers-that-satisfy-the-inequality-x-2-x-134194.html" xr:uid="{22A953AB-EABD-464A-83A1-A20B57066D68}"/>
    <hyperlink ref="E275" r:id="rId273" display="https://gmatclub.com/forum/if-d-0-and-0-1-c-d-1-which-of-the-following-must-be-168429.html" xr:uid="{9A43DBA3-BA3E-41E9-B354-41DA425285CE}"/>
    <hyperlink ref="E276" r:id="rId274" display="https://gmatclub.com/forum/the-ratio-by-volume-of-soap-to-alcohol-to-water-in-a-68933.html" xr:uid="{103F5827-0818-4B74-8B9D-06B0DCF2F25F}"/>
    <hyperlink ref="E277" r:id="rId275" display="https://gmatclub.com/forum/material-a-costs-3-per-kilogram-and-material-b-costs-109070.html" xr:uid="{83BC2ADE-8C58-4669-A1AF-CD6DC77E8FAB}"/>
    <hyperlink ref="E278" r:id="rId276" display="https://gmatclub.com/forum/topic-144735.html" xr:uid="{4F0FBBD0-F976-4FFB-9F30-87BBCE34ED81}"/>
    <hyperlink ref="E279" r:id="rId277" display="https://gmatclub.com/forum/if-n-is-a-positive-odd-integer-is-n-prime-245673.html" xr:uid="{DA884E06-002F-4FCE-A791-F8925DB409DD}"/>
    <hyperlink ref="E280" r:id="rId278" display="https://gmatclub.com/forum/if-a-b-and-c-are-consecutive-integers-and-0-a-b-c-is-the-prod-245679.html" xr:uid="{5A532253-6C36-4B83-9009-DC78900B9273}"/>
    <hyperlink ref="E281" r:id="rId279" display="https://gmatclub.com/forum/in-the-two-digit-integers-3-box-and-2-bigtriangleup-the-243196.html" xr:uid="{C5FBA99B-DCCB-477A-8C6E-5976D0BB220A}"/>
    <hyperlink ref="E282" r:id="rId280" display="https://gmatclub.com/forum/of-the-150-houses-in-a-certain-development-60-percent-have-241459.html" xr:uid="{1034A21C-6373-4F8D-8575-6CCE846DB6F5}"/>
    <hyperlink ref="E283" r:id="rId281" display="https://gmatclub.com/forum/of-the-300-subjects-who-participated-in-an-experiment-using-134147.html" xr:uid="{62A7B0BA-EE58-47F2-9231-7723175D0B8B}"/>
    <hyperlink ref="E284" r:id="rId282" display="https://gmatclub.com/forum/one-night-a-certain-hotel-rented-3-4-of-its-rooms-including-101849.html" xr:uid="{DE7CBC41-2CC1-4131-B69B-6583DAE39141}"/>
    <hyperlink ref="E285" r:id="rId283" display="https://gmatclub.com/forum/the-table-above-shows-the-number-of-students-in-a-certain-high-school-207710.html" xr:uid="{59D32413-042D-4E77-B31E-6E91390771BA}"/>
    <hyperlink ref="E286" r:id="rId284" display="https://gmatclub.com/forum/the-table-below-shows-the-results-of-a-survey-of-100-voters-89187.html" xr:uid="{196FECC6-5AA6-4F8D-90EA-7F3805A0C9EF}"/>
    <hyperlink ref="E287" r:id="rId285" display="https://gmatclub.com/forum/the-closing-price-of-stock-x-changed-on-each-trading-day-last-month-t-245523.html" xr:uid="{C4C2B707-9767-4883-91E1-23EEE864DE57}"/>
    <hyperlink ref="E288" r:id="rId286" display="https://gmatclub.com/forum/a-photography-dealer-ordered-60-model-x-cameras-to-be-sold-132077.html" xr:uid="{10225867-8C69-47E2-B97B-DFCD7F6FCC14}"/>
    <hyperlink ref="E289" r:id="rId287" display="https://gmatclub.com/forum/last-year-the-price-per-share-of-stock-x-increased-by-k-89307.html" xr:uid="{6D2DCB18-B4BE-4F32-BDDC-5D0B3652E374}"/>
    <hyperlink ref="E290" r:id="rId288" display="https://gmatclub.com/forum/a-clothing-store-s-revenue-last-may-was-6-percent-less-than-144207.html" xr:uid="{3C9FC3FF-102D-459A-B0F0-F18EDC5EA734}"/>
    <hyperlink ref="E291" r:id="rId289" display="https://gmatclub.com/forum/the-annual-rent-collected-by-a-corporation-from-a-certain-89184.html" xr:uid="{6E617CB0-B412-480B-9D09-6ED86D7BA1C1}"/>
    <hyperlink ref="E292" r:id="rId290" display="https://gmatclub.com/forum/if-an-integer-n-is-to-be-chosen-at-random-from-the-integers-126654.html" xr:uid="{C76CAFCB-8D28-43E2-936C-8ECBFB1E1528}"/>
    <hyperlink ref="E293" r:id="rId291" display="https://gmatclub.com/forum/if-2-different-representatives-are-to-be-selected-at-random-168280.html" xr:uid="{CFC937B0-B5F2-4C1C-831B-A8C4AD9ABBE0}"/>
    <hyperlink ref="E294" r:id="rId292" display="https://gmatclub.com/forum/if-root-3-2x-root-2x-1-then-4x-135539.html" xr:uid="{0300062F-1D5A-4020-8C9B-097243E2C26A}"/>
    <hyperlink ref="E295" r:id="rId293" display="https://gmatclub.com/forum/a-certain-musical-scale-has-has-13-notes-each-having-a-different-freq-3940.html" xr:uid="{2FA18D0B-C250-4F27-8632-7141D8FF0A34}"/>
    <hyperlink ref="E296" r:id="rId294" display="https://gmatclub.com/forum/at-a-certain-fruit-stand-the-price-of-each-apple-is-40-cents-and-the-207396.html" xr:uid="{699C7F4A-3AAB-4D6F-8B8B-7EE73590C010}"/>
    <hyperlink ref="E297" r:id="rId295" display="https://gmatclub.com/forum/for-each-of-the-years-shown-the-average-cost-per-mile-of-operating-a-240711.html" xr:uid="{72F7294E-E0CE-45AD-AA90-8F6B76BD85DE}"/>
    <hyperlink ref="E298" r:id="rId296" display="https://gmatclub.com/forum/beginning-in-january-of-last-year-carl-made-deposits-of-126406.html" xr:uid="{28BAA360-8D78-43E5-8D2C-8B5434231E5A}"/>
    <hyperlink ref="E299" r:id="rId297" display="https://gmatclub.com/forum/a-certain-experimental-mathematics-program-was-tried-out-in-2-classes-220314.html" xr:uid="{B562787A-A869-4611-BAA2-9603F0F9E754}"/>
    <hyperlink ref="E300" r:id="rId298" display="https://gmatclub.com/forum/today-rose-is-twice-as-old-as-sam-and-sam-is-3-years-younger-167004.html" xr:uid="{47B93A27-DDCE-4200-8CD8-FD9859A963B0}"/>
    <hyperlink ref="E301" r:id="rId299" display="https://gmatclub.com/forum/for-a-certain-savings-account-the-table-shows-the-three-transactions-142895.html" xr:uid="{0F9D3FD0-CCDA-49DB-8BCF-769BDEBD339C}"/>
    <hyperlink ref="E302" r:id="rId300" display="https://gmatclub.com/forum/for-a-certain-art-exhibit-a-museum-sold-admission-tickets-141473.html" xr:uid="{921F84F4-E47D-42C0-8F74-9789F36768DA}"/>
    <hyperlink ref="E303" r:id="rId301" display="https://gmatclub.com/forum/for-a-certain-city-s-library-the-average-cost-of-purchasing-each-new-243199.html" xr:uid="{7CD9C4BD-D60E-4FDB-AED6-DBEE9EDB06D5}"/>
    <hyperlink ref="E304" r:id="rId302" display="https://gmatclub.com/forum/last-year-a-certain-company-began-manufacturing-product-x-a-144141.html" xr:uid="{777937CE-5D8F-4B60-B576-D9E3DDE066D4}"/>
    <hyperlink ref="E305" r:id="rId303" display="https://gmatclub.com/forum/the-only-gift-certificates-that-a-certain-store-sold-134895.html" xr:uid="{49A6B28F-AF19-445C-B2DB-D9EA023E1A63}"/>
    <hyperlink ref="E306" r:id="rId304" display="https://gmatclub.com/forum/running-at-their-respective-constant-rates-machine-x-takes-168913.html" xr:uid="{675166F8-6F8D-4217-A724-65C5499D6C7E}"/>
    <hyperlink ref="E307" r:id="rId305" display="https://gmatclub.com/forum/three-fourths-of-the-area-of-a-rectangular-lawn-30-feet-wide-by-40-fee-294277.html" xr:uid="{86722106-094F-4A01-A4AB-143319A07ABB}"/>
    <hyperlink ref="E308" r:id="rId306" display="https://gmatclub.com/forum/is-the-point-q-on-the-circle-with-center-c-294318.html" xr:uid="{C2482F12-D919-42F3-9E19-ED5BBE2109CF}"/>
    <hyperlink ref="E309" r:id="rId307" display="https://gmatclub.com/forum/a-company-produces-a-certain-toy-in-only-2-sizes-small-or-large-and-294320.html" xr:uid="{CD4E22D4-BCB1-4C53-B36A-21025492064D}"/>
    <hyperlink ref="E310" r:id="rId308" display="https://gmatclub.com/forum/of-three-persons-two-take-relish-two-take-pepper-and-two-take-salt-294397.html" xr:uid="{9E5CDB38-5620-41DD-BA4F-339E81A9EFAF}"/>
    <hyperlink ref="E311" r:id="rId309" display="https://gmatclub.com/forum/each-of-27-white-1-centimeter-cubes-will-have-exactly-one-face-painted-294403.html" xr:uid="{8D373B6E-0AE7-42FE-80D4-70DFC87D0496}"/>
  </hyperlinks>
  <pageMargins left="0.7" right="0.7" top="0.75" bottom="0.75" header="0.3" footer="0.3"/>
  <tableParts count="1">
    <tablePart r:id="rId310"/>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58334-9423-4A9D-A5A9-FEAE6F5E0C20}">
  <dimension ref="A1:N63"/>
  <sheetViews>
    <sheetView topLeftCell="A56" zoomScale="80" zoomScaleNormal="80" workbookViewId="0">
      <selection activeCell="D67" sqref="D67"/>
    </sheetView>
  </sheetViews>
  <sheetFormatPr defaultRowHeight="15"/>
  <cols>
    <col min="1" max="1" width="1.7109375" style="79" customWidth="1"/>
    <col min="2" max="2" width="1.7109375" style="18" customWidth="1"/>
    <col min="3" max="3" width="3.42578125" style="18" bestFit="1" customWidth="1"/>
    <col min="4" max="4" width="211.7109375" style="111" customWidth="1"/>
    <col min="5" max="9" width="9.140625" style="18"/>
    <col min="10" max="10" width="2.7109375" style="18" bestFit="1" customWidth="1"/>
    <col min="11" max="11" width="3.7109375" style="18" bestFit="1" customWidth="1"/>
    <col min="12" max="12" width="4.140625" style="18" bestFit="1" customWidth="1"/>
    <col min="13" max="13" width="6.42578125" style="18" bestFit="1" customWidth="1"/>
    <col min="14" max="16384" width="9.140625" style="18"/>
  </cols>
  <sheetData>
    <row r="1" spans="1:14" ht="20.25">
      <c r="A1" s="78" t="str">
        <f ca="1">MID(CELL("filename",A1),FIND("]",CELL("filename",A1))+1,255)</f>
        <v>Notes</v>
      </c>
    </row>
    <row r="2" spans="1:14" ht="20.25">
      <c r="B2" s="78" t="s">
        <v>41</v>
      </c>
      <c r="C2" s="81"/>
      <c r="D2" s="112"/>
      <c r="E2" s="82"/>
    </row>
    <row r="3" spans="1:14" s="83" customFormat="1" ht="63.75">
      <c r="C3" s="85">
        <v>1</v>
      </c>
      <c r="D3" s="86" t="s">
        <v>491</v>
      </c>
    </row>
    <row r="4" spans="1:14" s="83" customFormat="1" ht="63.75">
      <c r="C4" s="87">
        <f t="shared" ref="C4:C7" si="0">C3+1</f>
        <v>2</v>
      </c>
      <c r="D4" s="86" t="s">
        <v>534</v>
      </c>
      <c r="K4" s="83" t="s">
        <v>514</v>
      </c>
      <c r="L4" s="83" t="s">
        <v>513</v>
      </c>
    </row>
    <row r="5" spans="1:14" s="83" customFormat="1" ht="89.25">
      <c r="C5" s="87">
        <f t="shared" si="0"/>
        <v>3</v>
      </c>
      <c r="D5" s="86" t="s">
        <v>535</v>
      </c>
      <c r="J5" s="83" t="s">
        <v>511</v>
      </c>
      <c r="K5" s="83">
        <v>36</v>
      </c>
      <c r="L5" s="83">
        <v>65</v>
      </c>
      <c r="M5" s="88">
        <f>L5/K5</f>
        <v>1.8055555555555556</v>
      </c>
      <c r="N5" s="89">
        <f>M5*45</f>
        <v>81.25</v>
      </c>
    </row>
    <row r="6" spans="1:14" s="83" customFormat="1" ht="25.5">
      <c r="C6" s="87">
        <f t="shared" si="0"/>
        <v>4</v>
      </c>
      <c r="D6" s="86" t="s">
        <v>543</v>
      </c>
      <c r="J6" s="83" t="s">
        <v>512</v>
      </c>
      <c r="K6" s="83">
        <v>31</v>
      </c>
      <c r="L6" s="83">
        <v>62</v>
      </c>
      <c r="M6" s="83">
        <f>L6/K6</f>
        <v>2</v>
      </c>
    </row>
    <row r="7" spans="1:14" s="83" customFormat="1" ht="12.75">
      <c r="C7" s="87">
        <f t="shared" si="0"/>
        <v>5</v>
      </c>
      <c r="D7" s="87" t="s">
        <v>782</v>
      </c>
    </row>
    <row r="8" spans="1:14" s="83" customFormat="1" ht="20.25">
      <c r="B8" s="80" t="s">
        <v>5</v>
      </c>
      <c r="C8" s="18"/>
      <c r="D8" s="111"/>
    </row>
    <row r="9" spans="1:14" s="83" customFormat="1" ht="89.25">
      <c r="B9" s="84"/>
      <c r="C9" s="85">
        <v>1</v>
      </c>
      <c r="D9" s="86" t="s">
        <v>492</v>
      </c>
    </row>
    <row r="10" spans="1:14" s="83" customFormat="1" ht="25.5">
      <c r="B10" s="84"/>
      <c r="C10" s="87">
        <f>C9+1</f>
        <v>2</v>
      </c>
      <c r="D10" s="77" t="s">
        <v>496</v>
      </c>
    </row>
    <row r="11" spans="1:14" s="83" customFormat="1" ht="25.5">
      <c r="B11" s="84"/>
      <c r="C11" s="87">
        <f t="shared" ref="C11:C63" si="1">C10+1</f>
        <v>3</v>
      </c>
      <c r="D11" s="86" t="s">
        <v>493</v>
      </c>
    </row>
    <row r="12" spans="1:14" s="83" customFormat="1" ht="12.75">
      <c r="B12" s="84"/>
      <c r="C12" s="87">
        <f t="shared" si="1"/>
        <v>4</v>
      </c>
      <c r="D12" s="77" t="s">
        <v>93</v>
      </c>
    </row>
    <row r="13" spans="1:14" s="83" customFormat="1" ht="12.75">
      <c r="B13" s="84"/>
      <c r="C13" s="87">
        <f t="shared" si="1"/>
        <v>5</v>
      </c>
      <c r="D13" s="90" t="s">
        <v>94</v>
      </c>
    </row>
    <row r="14" spans="1:14" s="83" customFormat="1" ht="38.25">
      <c r="B14" s="84"/>
      <c r="C14" s="87">
        <f t="shared" si="1"/>
        <v>6</v>
      </c>
      <c r="D14" s="77" t="s">
        <v>541</v>
      </c>
    </row>
    <row r="15" spans="1:14" ht="25.5">
      <c r="B15" s="84"/>
      <c r="C15" s="87">
        <f t="shared" si="1"/>
        <v>7</v>
      </c>
      <c r="D15" s="86" t="s">
        <v>495</v>
      </c>
    </row>
    <row r="16" spans="1:14" ht="25.5">
      <c r="B16" s="84"/>
      <c r="C16" s="87">
        <f t="shared" si="1"/>
        <v>8</v>
      </c>
      <c r="D16" s="86" t="s">
        <v>494</v>
      </c>
    </row>
    <row r="17" spans="2:4" ht="38.25">
      <c r="B17" s="84"/>
      <c r="C17" s="87">
        <f t="shared" si="1"/>
        <v>9</v>
      </c>
      <c r="D17" s="86" t="s">
        <v>498</v>
      </c>
    </row>
    <row r="18" spans="2:4">
      <c r="B18" s="84"/>
      <c r="C18" s="87">
        <f t="shared" si="1"/>
        <v>10</v>
      </c>
      <c r="D18" s="86" t="s">
        <v>504</v>
      </c>
    </row>
    <row r="19" spans="2:4" ht="38.25">
      <c r="B19" s="84"/>
      <c r="C19" s="87">
        <f t="shared" si="1"/>
        <v>11</v>
      </c>
      <c r="D19" s="86" t="s">
        <v>508</v>
      </c>
    </row>
    <row r="20" spans="2:4" ht="38.25">
      <c r="B20" s="84"/>
      <c r="C20" s="87">
        <f t="shared" si="1"/>
        <v>12</v>
      </c>
      <c r="D20" s="86" t="s">
        <v>575</v>
      </c>
    </row>
    <row r="21" spans="2:4" ht="25.5">
      <c r="B21" s="84"/>
      <c r="C21" s="87">
        <f t="shared" si="1"/>
        <v>13</v>
      </c>
      <c r="D21" s="86" t="s">
        <v>574</v>
      </c>
    </row>
    <row r="22" spans="2:4" ht="38.25">
      <c r="B22" s="83"/>
      <c r="C22" s="87">
        <f t="shared" si="1"/>
        <v>14</v>
      </c>
      <c r="D22" s="86" t="s">
        <v>521</v>
      </c>
    </row>
    <row r="23" spans="2:4">
      <c r="B23" s="83"/>
      <c r="C23" s="87">
        <f t="shared" si="1"/>
        <v>15</v>
      </c>
      <c r="D23" s="87" t="s">
        <v>527</v>
      </c>
    </row>
    <row r="24" spans="2:4" ht="25.5">
      <c r="B24" s="83"/>
      <c r="C24" s="87">
        <f t="shared" si="1"/>
        <v>16</v>
      </c>
      <c r="D24" s="86" t="s">
        <v>538</v>
      </c>
    </row>
    <row r="25" spans="2:4" ht="38.25">
      <c r="B25" s="83"/>
      <c r="C25" s="87">
        <f t="shared" si="1"/>
        <v>17</v>
      </c>
      <c r="D25" s="86" t="s">
        <v>539</v>
      </c>
    </row>
    <row r="26" spans="2:4">
      <c r="C26" s="87">
        <f t="shared" si="1"/>
        <v>18</v>
      </c>
      <c r="D26" s="86" t="s">
        <v>540</v>
      </c>
    </row>
    <row r="27" spans="2:4" ht="25.5">
      <c r="C27" s="87">
        <f t="shared" si="1"/>
        <v>19</v>
      </c>
      <c r="D27" s="86" t="s">
        <v>576</v>
      </c>
    </row>
    <row r="28" spans="2:4" ht="51">
      <c r="C28" s="87">
        <f t="shared" si="1"/>
        <v>20</v>
      </c>
      <c r="D28" s="113" t="s">
        <v>579</v>
      </c>
    </row>
    <row r="29" spans="2:4" ht="25.5">
      <c r="C29" s="87">
        <f t="shared" si="1"/>
        <v>21</v>
      </c>
      <c r="D29" s="86" t="s">
        <v>582</v>
      </c>
    </row>
    <row r="30" spans="2:4">
      <c r="C30" s="87">
        <f t="shared" si="1"/>
        <v>22</v>
      </c>
      <c r="D30" s="87" t="s">
        <v>584</v>
      </c>
    </row>
    <row r="31" spans="2:4" ht="25.5">
      <c r="C31" s="87">
        <f t="shared" si="1"/>
        <v>23</v>
      </c>
      <c r="D31" s="86" t="s">
        <v>586</v>
      </c>
    </row>
    <row r="32" spans="2:4" ht="25.5">
      <c r="C32" s="87">
        <f t="shared" si="1"/>
        <v>24</v>
      </c>
      <c r="D32" s="86" t="s">
        <v>589</v>
      </c>
    </row>
    <row r="33" spans="2:4">
      <c r="C33" s="87">
        <f t="shared" si="1"/>
        <v>25</v>
      </c>
      <c r="D33" s="116" t="s">
        <v>592</v>
      </c>
    </row>
    <row r="34" spans="2:4">
      <c r="C34" s="87">
        <f t="shared" si="1"/>
        <v>26</v>
      </c>
      <c r="D34" s="118" t="s">
        <v>600</v>
      </c>
    </row>
    <row r="35" spans="2:4">
      <c r="C35" s="87">
        <f t="shared" si="1"/>
        <v>27</v>
      </c>
      <c r="D35" s="87" t="s">
        <v>601</v>
      </c>
    </row>
    <row r="36" spans="2:4">
      <c r="C36" s="87">
        <f t="shared" si="1"/>
        <v>28</v>
      </c>
      <c r="D36" s="87" t="s">
        <v>602</v>
      </c>
    </row>
    <row r="37" spans="2:4">
      <c r="B37" s="82"/>
      <c r="C37" s="87">
        <f t="shared" si="1"/>
        <v>29</v>
      </c>
      <c r="D37" s="86" t="s">
        <v>603</v>
      </c>
    </row>
    <row r="38" spans="2:4" ht="51">
      <c r="B38" s="82"/>
      <c r="C38" s="87">
        <f t="shared" si="1"/>
        <v>30</v>
      </c>
      <c r="D38" s="86" t="s">
        <v>604</v>
      </c>
    </row>
    <row r="39" spans="2:4" ht="218.25" customHeight="1">
      <c r="B39" s="82"/>
      <c r="C39" s="87">
        <f t="shared" si="1"/>
        <v>31</v>
      </c>
      <c r="D39" s="86" t="s">
        <v>605</v>
      </c>
    </row>
    <row r="40" spans="2:4">
      <c r="B40" s="82"/>
      <c r="C40" s="87">
        <f t="shared" si="1"/>
        <v>32</v>
      </c>
      <c r="D40" s="86" t="s">
        <v>767</v>
      </c>
    </row>
    <row r="41" spans="2:4" ht="25.5">
      <c r="B41" s="82"/>
      <c r="C41" s="87">
        <f t="shared" si="1"/>
        <v>33</v>
      </c>
      <c r="D41" s="86" t="s">
        <v>775</v>
      </c>
    </row>
    <row r="42" spans="2:4">
      <c r="B42" s="82"/>
      <c r="C42" s="87">
        <f t="shared" si="1"/>
        <v>34</v>
      </c>
      <c r="D42" s="86" t="s">
        <v>776</v>
      </c>
    </row>
    <row r="43" spans="2:4">
      <c r="C43" s="87">
        <f t="shared" si="1"/>
        <v>35</v>
      </c>
      <c r="D43" s="111" t="s">
        <v>777</v>
      </c>
    </row>
    <row r="44" spans="2:4" ht="25.5">
      <c r="C44" s="87">
        <f t="shared" si="1"/>
        <v>36</v>
      </c>
      <c r="D44" s="111" t="s">
        <v>778</v>
      </c>
    </row>
    <row r="45" spans="2:4" ht="25.5">
      <c r="C45" s="87">
        <f t="shared" si="1"/>
        <v>37</v>
      </c>
      <c r="D45" s="111" t="s">
        <v>779</v>
      </c>
    </row>
    <row r="46" spans="2:4">
      <c r="C46" s="87">
        <f t="shared" si="1"/>
        <v>38</v>
      </c>
      <c r="D46" s="125" t="s">
        <v>780</v>
      </c>
    </row>
    <row r="47" spans="2:4">
      <c r="C47" s="87">
        <f t="shared" si="1"/>
        <v>39</v>
      </c>
      <c r="D47" s="111" t="s">
        <v>781</v>
      </c>
    </row>
    <row r="48" spans="2:4" ht="25.5">
      <c r="C48" s="87">
        <f t="shared" si="1"/>
        <v>40</v>
      </c>
      <c r="D48" s="111" t="s">
        <v>785</v>
      </c>
    </row>
    <row r="49" spans="3:4" ht="25.5">
      <c r="C49" s="87">
        <f t="shared" si="1"/>
        <v>41</v>
      </c>
      <c r="D49" s="111" t="s">
        <v>784</v>
      </c>
    </row>
    <row r="50" spans="3:4" ht="63.75">
      <c r="C50" s="87">
        <f t="shared" si="1"/>
        <v>42</v>
      </c>
      <c r="D50" s="111" t="s">
        <v>787</v>
      </c>
    </row>
    <row r="51" spans="3:4" ht="76.5">
      <c r="C51" s="87">
        <f t="shared" si="1"/>
        <v>43</v>
      </c>
      <c r="D51" s="111" t="s">
        <v>791</v>
      </c>
    </row>
    <row r="52" spans="3:4" ht="25.5">
      <c r="C52" s="87">
        <f t="shared" si="1"/>
        <v>44</v>
      </c>
      <c r="D52" s="111" t="s">
        <v>788</v>
      </c>
    </row>
    <row r="53" spans="3:4" ht="63.75">
      <c r="C53" s="87">
        <f t="shared" si="1"/>
        <v>45</v>
      </c>
      <c r="D53" s="86" t="s">
        <v>789</v>
      </c>
    </row>
    <row r="54" spans="3:4" ht="114.75">
      <c r="C54" s="87">
        <f t="shared" si="1"/>
        <v>46</v>
      </c>
      <c r="D54" s="86" t="s">
        <v>790</v>
      </c>
    </row>
    <row r="55" spans="3:4" ht="114.75">
      <c r="C55" s="87">
        <f t="shared" si="1"/>
        <v>47</v>
      </c>
      <c r="D55" s="86" t="s">
        <v>792</v>
      </c>
    </row>
    <row r="56" spans="3:4" ht="38.25">
      <c r="C56" s="87">
        <f t="shared" si="1"/>
        <v>48</v>
      </c>
      <c r="D56" s="155" t="s">
        <v>793</v>
      </c>
    </row>
    <row r="57" spans="3:4" ht="25.5">
      <c r="C57" s="87">
        <f t="shared" si="1"/>
        <v>49</v>
      </c>
      <c r="D57" s="86" t="s">
        <v>794</v>
      </c>
    </row>
    <row r="58" spans="3:4" ht="76.5">
      <c r="C58" s="87">
        <f t="shared" si="1"/>
        <v>50</v>
      </c>
      <c r="D58" s="90" t="s">
        <v>795</v>
      </c>
    </row>
    <row r="59" spans="3:4">
      <c r="C59" s="87">
        <f t="shared" si="1"/>
        <v>51</v>
      </c>
      <c r="D59" s="86" t="s">
        <v>796</v>
      </c>
    </row>
    <row r="60" spans="3:4">
      <c r="C60" s="87">
        <f t="shared" si="1"/>
        <v>52</v>
      </c>
      <c r="D60" s="86" t="s">
        <v>797</v>
      </c>
    </row>
    <row r="61" spans="3:4">
      <c r="C61" s="87">
        <f t="shared" si="1"/>
        <v>53</v>
      </c>
      <c r="D61" s="86"/>
    </row>
    <row r="62" spans="3:4">
      <c r="C62" s="87">
        <f t="shared" si="1"/>
        <v>54</v>
      </c>
      <c r="D62" s="86"/>
    </row>
    <row r="63" spans="3:4">
      <c r="C63" s="87">
        <f t="shared" si="1"/>
        <v>55</v>
      </c>
      <c r="D63" s="86"/>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72370-B8BA-4457-8E1C-F903F645CD06}">
  <dimension ref="A1:E15"/>
  <sheetViews>
    <sheetView workbookViewId="0">
      <selection activeCell="D8" sqref="D8"/>
    </sheetView>
  </sheetViews>
  <sheetFormatPr defaultRowHeight="15"/>
  <cols>
    <col min="1" max="1" width="1.7109375" customWidth="1"/>
    <col min="2" max="2" width="3.28515625" customWidth="1"/>
    <col min="3" max="3" width="3.5703125" bestFit="1" customWidth="1"/>
    <col min="4" max="4" width="63.28515625" customWidth="1"/>
  </cols>
  <sheetData>
    <row r="1" spans="1:5" ht="20.25">
      <c r="A1" s="2" t="str">
        <f ca="1">MID(CELL("filename",A1),FIND("]",CELL("filename",A1))+1,255)</f>
        <v>Quant Notes</v>
      </c>
      <c r="B1" s="1"/>
      <c r="C1" s="74"/>
    </row>
    <row r="2" spans="1:5" ht="75">
      <c r="D2" s="75" t="s">
        <v>529</v>
      </c>
    </row>
    <row r="15" spans="1:5">
      <c r="E15" t="s">
        <v>530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FEDA0-86F1-4A93-84A7-56F2A955190A}">
  <sheetPr codeName="Sheet7">
    <tabColor theme="9" tint="-0.249977111117893"/>
  </sheetPr>
  <dimension ref="A1:E7"/>
  <sheetViews>
    <sheetView zoomScale="90" zoomScaleNormal="90" workbookViewId="0">
      <selection activeCell="E3" sqref="E3"/>
    </sheetView>
  </sheetViews>
  <sheetFormatPr defaultRowHeight="12"/>
  <cols>
    <col min="1" max="4" width="1.7109375" style="1" customWidth="1"/>
    <col min="5" max="5" width="177.42578125" style="1" customWidth="1"/>
    <col min="6" max="16384" width="9.140625" style="1"/>
  </cols>
  <sheetData>
    <row r="1" spans="1:5" ht="20.25">
      <c r="A1" s="2" t="str">
        <f ca="1">MID(CELL("filename",A1),FIND("]",CELL("filename",A1))+1,255)</f>
        <v>GC Tips</v>
      </c>
    </row>
    <row r="2" spans="1:5">
      <c r="D2" s="12" t="s">
        <v>474</v>
      </c>
    </row>
    <row r="3" spans="1:5" ht="24">
      <c r="E3" s="49" t="s">
        <v>475</v>
      </c>
    </row>
    <row r="5" spans="1:5" ht="14.25">
      <c r="D5" s="54" t="s">
        <v>486</v>
      </c>
    </row>
    <row r="6" spans="1:5">
      <c r="E6" s="1" t="s">
        <v>532</v>
      </c>
    </row>
    <row r="7" spans="1:5">
      <c r="E7" s="1" t="s">
        <v>533</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25156-4CD9-4562-94DD-21C46180D767}">
  <sheetPr codeName="Sheet6">
    <tabColor theme="9" tint="0.79998168889431442"/>
  </sheetPr>
  <dimension ref="A1:K46"/>
  <sheetViews>
    <sheetView workbookViewId="0">
      <selection activeCell="H18" sqref="H18"/>
    </sheetView>
  </sheetViews>
  <sheetFormatPr defaultRowHeight="15"/>
  <cols>
    <col min="1" max="4" width="1.7109375" customWidth="1"/>
    <col min="5" max="11" width="20.7109375" customWidth="1"/>
  </cols>
  <sheetData>
    <row r="1" spans="1:11" ht="20.25">
      <c r="A1" s="2" t="str">
        <f ca="1">MID(CELL("filename",A1),FIND("]",CELL("filename",A1))+1,255)</f>
        <v>Planner</v>
      </c>
      <c r="F1" s="109">
        <f ca="1">G1-TODAY()</f>
        <v>4</v>
      </c>
      <c r="G1" s="108">
        <v>44246</v>
      </c>
    </row>
    <row r="2" spans="1:11" ht="0.95" customHeight="1">
      <c r="G2" t="s">
        <v>573</v>
      </c>
    </row>
    <row r="3" spans="1:11" ht="0.95" customHeight="1"/>
    <row r="4" spans="1:11" ht="0.95" customHeight="1"/>
    <row r="5" spans="1:11" ht="0.95" customHeight="1"/>
    <row r="6" spans="1:11" ht="0.95" customHeight="1"/>
    <row r="7" spans="1:11" ht="21" thickBot="1">
      <c r="E7" s="156">
        <v>44197</v>
      </c>
      <c r="F7" s="157"/>
      <c r="G7" s="157"/>
      <c r="H7" s="157"/>
      <c r="I7" s="157"/>
      <c r="J7" s="157"/>
      <c r="K7" s="158"/>
    </row>
    <row r="8" spans="1:11" ht="16.5" thickBot="1">
      <c r="E8" s="3" t="s">
        <v>63</v>
      </c>
      <c r="F8" s="3" t="s">
        <v>64</v>
      </c>
      <c r="G8" s="3" t="s">
        <v>65</v>
      </c>
      <c r="H8" s="3" t="s">
        <v>66</v>
      </c>
      <c r="I8" s="3" t="s">
        <v>67</v>
      </c>
      <c r="J8" s="3" t="s">
        <v>68</v>
      </c>
      <c r="K8" s="3" t="s">
        <v>69</v>
      </c>
    </row>
    <row r="9" spans="1:11" ht="15.75" thickBot="1">
      <c r="E9" s="4"/>
      <c r="F9" s="4"/>
      <c r="G9" s="4"/>
      <c r="H9" s="4"/>
      <c r="I9" s="4"/>
      <c r="J9" s="4">
        <v>1</v>
      </c>
      <c r="K9" s="4">
        <f>+J9+1</f>
        <v>2</v>
      </c>
    </row>
    <row r="10" spans="1:11" ht="35.25" thickBot="1">
      <c r="E10" s="5"/>
      <c r="F10" s="5"/>
      <c r="G10" s="5"/>
      <c r="H10" s="5"/>
      <c r="I10" s="5"/>
      <c r="J10" s="5"/>
      <c r="K10" s="6" t="s">
        <v>70</v>
      </c>
    </row>
    <row r="11" spans="1:11" ht="15.75" thickBot="1">
      <c r="E11" s="4">
        <f>K9+1</f>
        <v>3</v>
      </c>
      <c r="F11" s="4">
        <f t="shared" ref="F11:K11" si="0">E11+1</f>
        <v>4</v>
      </c>
      <c r="G11" s="4">
        <f t="shared" si="0"/>
        <v>5</v>
      </c>
      <c r="H11" s="4">
        <f t="shared" si="0"/>
        <v>6</v>
      </c>
      <c r="I11" s="4">
        <f t="shared" si="0"/>
        <v>7</v>
      </c>
      <c r="J11" s="4">
        <f t="shared" si="0"/>
        <v>8</v>
      </c>
      <c r="K11" s="4">
        <f t="shared" si="0"/>
        <v>9</v>
      </c>
    </row>
    <row r="12" spans="1:11" ht="35.25" thickBot="1">
      <c r="E12" s="7"/>
      <c r="F12" s="7"/>
      <c r="G12" s="11" t="s">
        <v>86</v>
      </c>
      <c r="H12" s="11" t="s">
        <v>87</v>
      </c>
      <c r="I12" s="11" t="s">
        <v>447</v>
      </c>
      <c r="J12" s="11" t="s">
        <v>447</v>
      </c>
      <c r="K12" s="11" t="s">
        <v>448</v>
      </c>
    </row>
    <row r="13" spans="1:11" ht="15.75" thickBot="1">
      <c r="E13" s="4">
        <f>K11+1</f>
        <v>10</v>
      </c>
      <c r="F13" s="4">
        <f t="shared" ref="F13:K13" si="1">E13+1</f>
        <v>11</v>
      </c>
      <c r="G13" s="4">
        <f t="shared" si="1"/>
        <v>12</v>
      </c>
      <c r="H13" s="4">
        <f t="shared" si="1"/>
        <v>13</v>
      </c>
      <c r="I13" s="4">
        <f t="shared" si="1"/>
        <v>14</v>
      </c>
      <c r="J13" s="4">
        <f t="shared" si="1"/>
        <v>15</v>
      </c>
      <c r="K13" s="4">
        <f t="shared" si="1"/>
        <v>16</v>
      </c>
    </row>
    <row r="14" spans="1:11" ht="15.75" thickBot="1">
      <c r="E14" s="7"/>
      <c r="F14" s="7"/>
      <c r="G14" s="7"/>
      <c r="H14" s="7"/>
      <c r="I14" s="7"/>
      <c r="J14" s="7"/>
      <c r="K14" s="7"/>
    </row>
    <row r="15" spans="1:11" ht="15.75" thickBot="1">
      <c r="E15" s="4">
        <f>K13+1</f>
        <v>17</v>
      </c>
      <c r="F15" s="4">
        <f t="shared" ref="F15:K15" si="2">E15+1</f>
        <v>18</v>
      </c>
      <c r="G15" s="4">
        <f t="shared" si="2"/>
        <v>19</v>
      </c>
      <c r="H15" s="4">
        <f t="shared" si="2"/>
        <v>20</v>
      </c>
      <c r="I15" s="4">
        <f t="shared" si="2"/>
        <v>21</v>
      </c>
      <c r="J15" s="4">
        <f t="shared" si="2"/>
        <v>22</v>
      </c>
      <c r="K15" s="4">
        <f t="shared" si="2"/>
        <v>23</v>
      </c>
    </row>
    <row r="16" spans="1:11" ht="15.75" thickBot="1">
      <c r="E16" s="7"/>
      <c r="F16" s="7"/>
      <c r="G16" s="7"/>
      <c r="H16" s="7"/>
      <c r="I16" s="7"/>
      <c r="J16" s="7"/>
      <c r="K16" s="7"/>
    </row>
    <row r="17" spans="5:11" ht="15.75" thickBot="1">
      <c r="E17" s="4">
        <f>K15+1</f>
        <v>24</v>
      </c>
      <c r="F17" s="4">
        <f t="shared" ref="F17:K17" si="3">E17+1</f>
        <v>25</v>
      </c>
      <c r="G17" s="4">
        <f t="shared" si="3"/>
        <v>26</v>
      </c>
      <c r="H17" s="4">
        <f t="shared" si="3"/>
        <v>27</v>
      </c>
      <c r="I17" s="4">
        <f t="shared" si="3"/>
        <v>28</v>
      </c>
      <c r="J17" s="4">
        <f t="shared" si="3"/>
        <v>29</v>
      </c>
      <c r="K17" s="4">
        <f t="shared" si="3"/>
        <v>30</v>
      </c>
    </row>
    <row r="18" spans="5:11" ht="15.75" thickBot="1">
      <c r="E18" s="7"/>
      <c r="F18" s="7"/>
      <c r="G18" s="7"/>
      <c r="H18" s="7"/>
      <c r="I18" s="7"/>
      <c r="J18" s="7"/>
      <c r="K18" s="7"/>
    </row>
    <row r="19" spans="5:11" ht="3.95" customHeight="1">
      <c r="E19" s="8"/>
      <c r="F19" s="8"/>
      <c r="G19" s="8"/>
      <c r="H19" s="8"/>
      <c r="I19" s="8"/>
      <c r="J19" s="8"/>
      <c r="K19" s="8"/>
    </row>
    <row r="20" spans="5:11" ht="3.95" customHeight="1">
      <c r="E20" s="8"/>
      <c r="F20" s="8"/>
      <c r="G20" s="8"/>
      <c r="H20" s="8"/>
      <c r="I20" s="8"/>
      <c r="J20" s="8"/>
      <c r="K20" s="8"/>
    </row>
    <row r="21" spans="5:11" ht="21" thickBot="1">
      <c r="E21" s="156">
        <f>+EOMONTH(E7,1)</f>
        <v>44255</v>
      </c>
      <c r="F21" s="157"/>
      <c r="G21" s="157"/>
      <c r="H21" s="157"/>
      <c r="I21" s="157"/>
      <c r="J21" s="157"/>
      <c r="K21" s="158"/>
    </row>
    <row r="22" spans="5:11" ht="16.5" thickBot="1">
      <c r="E22" s="3" t="s">
        <v>63</v>
      </c>
      <c r="F22" s="3" t="s">
        <v>64</v>
      </c>
      <c r="G22" s="3" t="s">
        <v>65</v>
      </c>
      <c r="H22" s="3" t="s">
        <v>66</v>
      </c>
      <c r="I22" s="3" t="s">
        <v>67</v>
      </c>
      <c r="J22" s="3" t="s">
        <v>68</v>
      </c>
      <c r="K22" s="3" t="s">
        <v>69</v>
      </c>
    </row>
    <row r="23" spans="5:11" ht="15.75" thickBot="1">
      <c r="E23" s="4">
        <v>31</v>
      </c>
      <c r="F23" s="4">
        <v>1</v>
      </c>
      <c r="G23" s="4">
        <f>F23+1</f>
        <v>2</v>
      </c>
      <c r="H23" s="4">
        <f>G23+1</f>
        <v>3</v>
      </c>
      <c r="I23" s="4">
        <f t="shared" ref="I23:K23" si="4">H23+1</f>
        <v>4</v>
      </c>
      <c r="J23" s="4">
        <f t="shared" si="4"/>
        <v>5</v>
      </c>
      <c r="K23" s="4">
        <f t="shared" si="4"/>
        <v>6</v>
      </c>
    </row>
    <row r="24" spans="5:11" ht="15.75" thickBot="1">
      <c r="E24" s="7"/>
      <c r="F24" s="7"/>
      <c r="G24" s="7"/>
      <c r="H24" s="7"/>
      <c r="I24" s="7"/>
      <c r="J24" s="7"/>
      <c r="K24" s="7"/>
    </row>
    <row r="25" spans="5:11" ht="15.75" thickBot="1">
      <c r="E25" s="4">
        <f>K23+1</f>
        <v>7</v>
      </c>
      <c r="F25" s="4">
        <f t="shared" ref="F25:K25" si="5">E25+1</f>
        <v>8</v>
      </c>
      <c r="G25" s="4">
        <f t="shared" si="5"/>
        <v>9</v>
      </c>
      <c r="H25" s="4">
        <f t="shared" si="5"/>
        <v>10</v>
      </c>
      <c r="I25" s="4">
        <f t="shared" si="5"/>
        <v>11</v>
      </c>
      <c r="J25" s="4">
        <f t="shared" si="5"/>
        <v>12</v>
      </c>
      <c r="K25" s="4">
        <f t="shared" si="5"/>
        <v>13</v>
      </c>
    </row>
    <row r="26" spans="5:11" ht="15.75" thickBot="1">
      <c r="E26" s="159" t="s">
        <v>590</v>
      </c>
      <c r="F26" s="160"/>
      <c r="G26" s="160"/>
      <c r="H26" s="160"/>
      <c r="I26" s="160"/>
      <c r="J26" s="160"/>
      <c r="K26" s="161"/>
    </row>
    <row r="27" spans="5:11">
      <c r="E27" s="4">
        <f>K25+1</f>
        <v>14</v>
      </c>
      <c r="F27" s="4">
        <f t="shared" ref="F27:K27" si="6">E27+1</f>
        <v>15</v>
      </c>
      <c r="G27" s="4">
        <f t="shared" si="6"/>
        <v>16</v>
      </c>
      <c r="H27" s="4">
        <f t="shared" si="6"/>
        <v>17</v>
      </c>
      <c r="I27" s="4">
        <f t="shared" si="6"/>
        <v>18</v>
      </c>
      <c r="J27" s="4">
        <f t="shared" si="6"/>
        <v>19</v>
      </c>
      <c r="K27" s="4">
        <f t="shared" si="6"/>
        <v>20</v>
      </c>
    </row>
    <row r="28" spans="5:11" ht="15.75" thickBot="1">
      <c r="E28" s="7"/>
      <c r="F28" s="7"/>
      <c r="G28" s="7"/>
      <c r="H28" s="7"/>
      <c r="I28" s="7"/>
      <c r="J28" s="7"/>
      <c r="K28" s="7"/>
    </row>
    <row r="29" spans="5:11" ht="15.75" thickBot="1">
      <c r="E29" s="4">
        <f>K27+1</f>
        <v>21</v>
      </c>
      <c r="F29" s="4">
        <f t="shared" ref="F29:K29" si="7">E29+1</f>
        <v>22</v>
      </c>
      <c r="G29" s="4">
        <f t="shared" si="7"/>
        <v>23</v>
      </c>
      <c r="H29" s="4">
        <f t="shared" si="7"/>
        <v>24</v>
      </c>
      <c r="I29" s="4">
        <f t="shared" si="7"/>
        <v>25</v>
      </c>
      <c r="J29" s="4">
        <f t="shared" si="7"/>
        <v>26</v>
      </c>
      <c r="K29" s="4">
        <f t="shared" si="7"/>
        <v>27</v>
      </c>
    </row>
    <row r="30" spans="5:11" ht="15.75" thickBot="1">
      <c r="E30" s="7"/>
      <c r="F30" s="7"/>
      <c r="G30" s="7"/>
      <c r="H30" s="7"/>
      <c r="I30" s="7"/>
      <c r="J30" s="7"/>
      <c r="K30" s="7"/>
    </row>
    <row r="31" spans="5:11" ht="15.75" thickBot="1">
      <c r="E31" s="4">
        <f>K29+1</f>
        <v>28</v>
      </c>
      <c r="F31" s="4">
        <f t="shared" ref="F31:H31" si="8">E31+1</f>
        <v>29</v>
      </c>
      <c r="G31" s="4">
        <f t="shared" si="8"/>
        <v>30</v>
      </c>
      <c r="H31" s="4">
        <f t="shared" si="8"/>
        <v>31</v>
      </c>
      <c r="I31" s="4"/>
      <c r="J31" s="4"/>
      <c r="K31" s="4"/>
    </row>
    <row r="32" spans="5:11" ht="15.75" thickBot="1">
      <c r="E32" s="7"/>
      <c r="F32" s="7"/>
      <c r="G32" s="7"/>
      <c r="H32" s="7" t="s">
        <v>591</v>
      </c>
      <c r="I32" s="7"/>
      <c r="J32" s="7"/>
      <c r="K32" s="7"/>
    </row>
    <row r="33" spans="5:11" ht="3.95" customHeight="1">
      <c r="E33" s="8"/>
      <c r="F33" s="8"/>
      <c r="G33" s="8"/>
      <c r="H33" s="8"/>
      <c r="I33" s="8"/>
      <c r="J33" s="8"/>
      <c r="K33" s="8"/>
    </row>
    <row r="34" spans="5:11" ht="3.95" customHeight="1">
      <c r="E34" s="8"/>
      <c r="F34" s="8"/>
      <c r="G34" s="8"/>
      <c r="H34" s="8"/>
      <c r="I34" s="8"/>
      <c r="J34" s="8"/>
      <c r="K34" s="8"/>
    </row>
    <row r="35" spans="5:11" ht="21" thickBot="1">
      <c r="E35" s="156">
        <f>+EOMONTH(E21,1)</f>
        <v>44286</v>
      </c>
      <c r="F35" s="157"/>
      <c r="G35" s="157"/>
      <c r="H35" s="157"/>
      <c r="I35" s="157"/>
      <c r="J35" s="157"/>
      <c r="K35" s="158"/>
    </row>
    <row r="36" spans="5:11" ht="16.5" thickBot="1">
      <c r="E36" s="3" t="s">
        <v>63</v>
      </c>
      <c r="F36" s="3" t="s">
        <v>64</v>
      </c>
      <c r="G36" s="3" t="s">
        <v>65</v>
      </c>
      <c r="H36" s="3" t="s">
        <v>66</v>
      </c>
      <c r="I36" s="3" t="s">
        <v>67</v>
      </c>
      <c r="J36" s="3" t="s">
        <v>68</v>
      </c>
      <c r="K36" s="3" t="s">
        <v>69</v>
      </c>
    </row>
    <row r="37" spans="5:11">
      <c r="E37" s="4"/>
      <c r="F37" s="4"/>
      <c r="G37" s="4"/>
      <c r="H37" s="4"/>
      <c r="I37" s="4">
        <v>1</v>
      </c>
      <c r="J37" s="4">
        <f>+I37+1</f>
        <v>2</v>
      </c>
      <c r="K37" s="4">
        <f>+J37+1</f>
        <v>3</v>
      </c>
    </row>
    <row r="38" spans="5:11">
      <c r="E38" s="7"/>
      <c r="F38" s="7"/>
      <c r="G38" s="7"/>
      <c r="H38" s="7"/>
      <c r="I38" s="7"/>
      <c r="J38" s="7"/>
      <c r="K38" s="7"/>
    </row>
    <row r="39" spans="5:11">
      <c r="E39" s="4">
        <f>K37+1</f>
        <v>4</v>
      </c>
      <c r="F39" s="4">
        <f t="shared" ref="F39:K39" si="9">E39+1</f>
        <v>5</v>
      </c>
      <c r="G39" s="4">
        <f t="shared" si="9"/>
        <v>6</v>
      </c>
      <c r="H39" s="4">
        <f t="shared" si="9"/>
        <v>7</v>
      </c>
      <c r="I39" s="4">
        <f t="shared" si="9"/>
        <v>8</v>
      </c>
      <c r="J39" s="4">
        <f t="shared" si="9"/>
        <v>9</v>
      </c>
      <c r="K39" s="4">
        <f t="shared" si="9"/>
        <v>10</v>
      </c>
    </row>
    <row r="40" spans="5:11">
      <c r="E40" s="7"/>
      <c r="F40" s="7"/>
      <c r="G40" s="7"/>
      <c r="H40" s="7"/>
      <c r="I40" s="7"/>
      <c r="J40" s="7"/>
      <c r="K40" s="7"/>
    </row>
    <row r="41" spans="5:11">
      <c r="E41" s="4">
        <f>K39+1</f>
        <v>11</v>
      </c>
      <c r="F41" s="4">
        <f t="shared" ref="F41:K41" si="10">E41+1</f>
        <v>12</v>
      </c>
      <c r="G41" s="4">
        <f t="shared" si="10"/>
        <v>13</v>
      </c>
      <c r="H41" s="4">
        <f t="shared" si="10"/>
        <v>14</v>
      </c>
      <c r="I41" s="4">
        <f t="shared" si="10"/>
        <v>15</v>
      </c>
      <c r="J41" s="4">
        <f t="shared" si="10"/>
        <v>16</v>
      </c>
      <c r="K41" s="4">
        <f t="shared" si="10"/>
        <v>17</v>
      </c>
    </row>
    <row r="42" spans="5:11">
      <c r="E42" s="7"/>
      <c r="F42" s="7"/>
      <c r="G42" s="7"/>
      <c r="H42" s="7"/>
      <c r="I42" s="7"/>
      <c r="J42" s="7"/>
      <c r="K42" s="7"/>
    </row>
    <row r="43" spans="5:11" ht="15.75" thickBot="1">
      <c r="E43" s="4">
        <f>K41+1</f>
        <v>18</v>
      </c>
      <c r="F43" s="4">
        <f t="shared" ref="F43:K43" si="11">E43+1</f>
        <v>19</v>
      </c>
      <c r="G43" s="4">
        <f t="shared" si="11"/>
        <v>20</v>
      </c>
      <c r="H43" s="4">
        <f t="shared" si="11"/>
        <v>21</v>
      </c>
      <c r="I43" s="4">
        <f t="shared" si="11"/>
        <v>22</v>
      </c>
      <c r="J43" s="4">
        <f t="shared" si="11"/>
        <v>23</v>
      </c>
      <c r="K43" s="4">
        <f t="shared" si="11"/>
        <v>24</v>
      </c>
    </row>
    <row r="44" spans="5:11" ht="15.75" thickBot="1">
      <c r="E44" s="7"/>
      <c r="F44" s="7"/>
      <c r="G44" s="7"/>
      <c r="H44" s="7"/>
      <c r="I44" s="7"/>
      <c r="J44" s="7"/>
      <c r="K44" s="7"/>
    </row>
    <row r="45" spans="5:11" ht="15.75" thickBot="1">
      <c r="E45" s="4">
        <f>K43+1</f>
        <v>25</v>
      </c>
      <c r="F45" s="4">
        <f>E45+1</f>
        <v>26</v>
      </c>
      <c r="G45" s="4">
        <f>F45+1</f>
        <v>27</v>
      </c>
      <c r="H45" s="4">
        <f t="shared" ref="H45:J45" si="12">G45+1</f>
        <v>28</v>
      </c>
      <c r="I45" s="4">
        <f t="shared" si="12"/>
        <v>29</v>
      </c>
      <c r="J45" s="4">
        <f t="shared" si="12"/>
        <v>30</v>
      </c>
      <c r="K45" s="4"/>
    </row>
    <row r="46" spans="5:11" ht="15.75" thickBot="1">
      <c r="E46" s="7"/>
      <c r="F46" s="7"/>
      <c r="G46" s="7"/>
      <c r="H46" s="7" t="s">
        <v>572</v>
      </c>
      <c r="I46" s="7"/>
      <c r="J46" s="7"/>
      <c r="K46" s="7"/>
    </row>
  </sheetData>
  <mergeCells count="4">
    <mergeCell ref="E21:K21"/>
    <mergeCell ref="E7:K7"/>
    <mergeCell ref="E35:K35"/>
    <mergeCell ref="E26:K26"/>
  </mergeCells>
  <conditionalFormatting sqref="E24:K24 E26 E28:K28 E30:K30 E32:K32 E38:K38 E40:K40 E42:K42 E44:K44 E9:K18 E46:K46">
    <cfRule type="expression" dxfId="23" priority="10" stopIfTrue="1">
      <formula>$U9=3</formula>
    </cfRule>
    <cfRule type="expression" dxfId="22" priority="11" stopIfTrue="1">
      <formula>$U9=2</formula>
    </cfRule>
    <cfRule type="expression" dxfId="21" priority="12" stopIfTrue="1">
      <formula>$U9=1</formula>
    </cfRule>
  </conditionalFormatting>
  <conditionalFormatting sqref="E25:K25 E27:K27 E29:K29 E31:K31 E23:K23">
    <cfRule type="expression" dxfId="20" priority="7" stopIfTrue="1">
      <formula>$U23=3</formula>
    </cfRule>
    <cfRule type="expression" dxfId="19" priority="8" stopIfTrue="1">
      <formula>$U23=2</formula>
    </cfRule>
    <cfRule type="expression" dxfId="18" priority="9" stopIfTrue="1">
      <formula>$U23=1</formula>
    </cfRule>
  </conditionalFormatting>
  <conditionalFormatting sqref="E37:K37 E39:K39 E41:K41 E43:K43 E45:K45">
    <cfRule type="expression" dxfId="17" priority="4" stopIfTrue="1">
      <formula>$U37=3</formula>
    </cfRule>
    <cfRule type="expression" dxfId="16" priority="5" stopIfTrue="1">
      <formula>$U37=2</formula>
    </cfRule>
    <cfRule type="expression" dxfId="15" priority="6" stopIfTrue="1">
      <formula>$U37=1</formula>
    </cfRule>
  </conditionalFormatting>
  <conditionalFormatting sqref="E25:K25 E27:K27 E29:K29 E31:K31 E23:K23">
    <cfRule type="expression" dxfId="14" priority="1" stopIfTrue="1">
      <formula>$U23=3</formula>
    </cfRule>
    <cfRule type="expression" dxfId="13" priority="2" stopIfTrue="1">
      <formula>$U23=2</formula>
    </cfRule>
    <cfRule type="expression" dxfId="12" priority="3" stopIfTrue="1">
      <formula>$U23=1</formula>
    </cfRule>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94FB2-D088-4C1D-A07C-415ED321E406}">
  <sheetPr codeName="Sheet5">
    <tabColor theme="9" tint="0.79998168889431442"/>
  </sheetPr>
  <dimension ref="A1:N25"/>
  <sheetViews>
    <sheetView zoomScale="90" zoomScaleNormal="90" workbookViewId="0">
      <selection activeCell="I10" sqref="I10"/>
    </sheetView>
  </sheetViews>
  <sheetFormatPr defaultRowHeight="12"/>
  <cols>
    <col min="1" max="4" width="1.7109375" style="1" customWidth="1"/>
    <col min="5" max="5" width="10.7109375" style="1" bestFit="1" customWidth="1"/>
    <col min="6" max="6" width="9" style="1" bestFit="1" customWidth="1"/>
    <col min="7" max="7" width="14.28515625" style="1" bestFit="1" customWidth="1"/>
    <col min="8" max="8" width="27.5703125" style="1" bestFit="1" customWidth="1"/>
    <col min="9" max="9" width="15.42578125" style="1" bestFit="1" customWidth="1"/>
    <col min="10" max="10" width="14.42578125" style="1" bestFit="1" customWidth="1"/>
    <col min="11" max="11" width="15" style="1" bestFit="1" customWidth="1"/>
    <col min="12" max="16384" width="9.140625" style="1"/>
  </cols>
  <sheetData>
    <row r="1" spans="1:14" ht="20.25">
      <c r="A1" s="2" t="str">
        <f ca="1">MID(CELL("filename",A1),FIND("]",CELL("filename",A1))+1,255)</f>
        <v>Database</v>
      </c>
    </row>
    <row r="3" spans="1:14">
      <c r="E3" s="1" t="s">
        <v>27</v>
      </c>
      <c r="F3" s="1" t="s">
        <v>28</v>
      </c>
      <c r="G3" s="1" t="s">
        <v>29</v>
      </c>
      <c r="H3" s="1" t="s">
        <v>30</v>
      </c>
      <c r="I3" s="1" t="s">
        <v>3</v>
      </c>
      <c r="J3" s="1" t="s">
        <v>31</v>
      </c>
      <c r="K3" s="1" t="s">
        <v>32</v>
      </c>
      <c r="L3" s="1" t="s">
        <v>11</v>
      </c>
      <c r="M3" s="1" t="s">
        <v>41</v>
      </c>
      <c r="N3" s="1" t="s">
        <v>5</v>
      </c>
    </row>
    <row r="4" spans="1:14">
      <c r="E4" s="1" t="s">
        <v>6</v>
      </c>
      <c r="F4" s="1" t="s">
        <v>33</v>
      </c>
      <c r="G4" s="1" t="s">
        <v>34</v>
      </c>
      <c r="H4" s="1" t="s">
        <v>14</v>
      </c>
      <c r="I4" s="1" t="s">
        <v>9</v>
      </c>
      <c r="J4" s="1" t="s">
        <v>35</v>
      </c>
      <c r="K4" s="1" t="s">
        <v>15</v>
      </c>
      <c r="L4" s="1" t="s">
        <v>15</v>
      </c>
      <c r="M4" s="1" t="s">
        <v>48</v>
      </c>
      <c r="N4" s="1" t="s">
        <v>58</v>
      </c>
    </row>
    <row r="5" spans="1:14">
      <c r="E5" s="1" t="s">
        <v>21</v>
      </c>
      <c r="F5" s="1" t="s">
        <v>36</v>
      </c>
      <c r="G5" s="1" t="s">
        <v>10</v>
      </c>
      <c r="H5" s="1" t="s">
        <v>7</v>
      </c>
      <c r="I5" s="1" t="s">
        <v>37</v>
      </c>
      <c r="J5" s="1" t="s">
        <v>38</v>
      </c>
      <c r="K5" s="1" t="s">
        <v>13</v>
      </c>
      <c r="L5" s="1" t="s">
        <v>13</v>
      </c>
      <c r="M5" s="1" t="s">
        <v>51</v>
      </c>
      <c r="N5" s="1" t="s">
        <v>24</v>
      </c>
    </row>
    <row r="6" spans="1:14">
      <c r="E6" s="1" t="s">
        <v>16</v>
      </c>
      <c r="F6" s="1" t="s">
        <v>11</v>
      </c>
      <c r="G6" s="1" t="s">
        <v>39</v>
      </c>
      <c r="H6" s="1" t="s">
        <v>12</v>
      </c>
      <c r="I6" s="1" t="s">
        <v>25</v>
      </c>
      <c r="J6" s="1" t="s">
        <v>40</v>
      </c>
      <c r="K6" s="1" t="s">
        <v>19</v>
      </c>
      <c r="L6" s="1" t="s">
        <v>19</v>
      </c>
      <c r="M6" s="1" t="s">
        <v>54</v>
      </c>
      <c r="N6" s="1" t="s">
        <v>59</v>
      </c>
    </row>
    <row r="7" spans="1:14">
      <c r="E7" s="1" t="s">
        <v>20</v>
      </c>
      <c r="F7" s="1" t="s">
        <v>41</v>
      </c>
      <c r="G7" s="1" t="s">
        <v>18</v>
      </c>
      <c r="I7" s="1" t="s">
        <v>42</v>
      </c>
      <c r="J7" s="1" t="s">
        <v>43</v>
      </c>
      <c r="K7" s="1" t="s">
        <v>8</v>
      </c>
      <c r="L7" s="1" t="s">
        <v>8</v>
      </c>
      <c r="M7" s="1" t="s">
        <v>56</v>
      </c>
      <c r="N7" s="1" t="s">
        <v>22</v>
      </c>
    </row>
    <row r="8" spans="1:14">
      <c r="E8" s="1" t="s">
        <v>23</v>
      </c>
      <c r="F8" s="1" t="s">
        <v>5</v>
      </c>
      <c r="G8" s="1" t="s">
        <v>44</v>
      </c>
      <c r="I8" s="1" t="s">
        <v>85</v>
      </c>
      <c r="J8" s="1" t="s">
        <v>45</v>
      </c>
      <c r="K8" s="1" t="s">
        <v>17</v>
      </c>
      <c r="L8" s="1" t="s">
        <v>17</v>
      </c>
      <c r="M8" s="1" t="s">
        <v>74</v>
      </c>
      <c r="N8" s="1" t="s">
        <v>60</v>
      </c>
    </row>
    <row r="9" spans="1:14">
      <c r="G9" s="1" t="s">
        <v>46</v>
      </c>
      <c r="I9" s="1" t="s">
        <v>90</v>
      </c>
      <c r="J9" s="1" t="s">
        <v>47</v>
      </c>
      <c r="K9" s="1" t="s">
        <v>48</v>
      </c>
      <c r="M9" s="1" t="s">
        <v>13</v>
      </c>
      <c r="N9" s="1" t="s">
        <v>61</v>
      </c>
    </row>
    <row r="10" spans="1:14">
      <c r="G10" s="1" t="s">
        <v>49</v>
      </c>
      <c r="J10" s="1" t="s">
        <v>50</v>
      </c>
      <c r="K10" s="1" t="s">
        <v>82</v>
      </c>
      <c r="N10" s="1" t="s">
        <v>62</v>
      </c>
    </row>
    <row r="11" spans="1:14">
      <c r="G11" s="1" t="s">
        <v>52</v>
      </c>
      <c r="J11" s="1" t="s">
        <v>53</v>
      </c>
      <c r="K11" s="1" t="s">
        <v>54</v>
      </c>
      <c r="N11" s="1" t="s">
        <v>26</v>
      </c>
    </row>
    <row r="12" spans="1:14">
      <c r="G12" s="1" t="s">
        <v>4</v>
      </c>
      <c r="J12" s="1" t="s">
        <v>55</v>
      </c>
      <c r="K12" s="1" t="s">
        <v>56</v>
      </c>
    </row>
    <row r="13" spans="1:14">
      <c r="G13" s="1" t="s">
        <v>79</v>
      </c>
      <c r="J13" s="1" t="s">
        <v>57</v>
      </c>
      <c r="K13" s="1" t="s">
        <v>74</v>
      </c>
    </row>
    <row r="14" spans="1:14">
      <c r="K14" s="1" t="s">
        <v>13</v>
      </c>
    </row>
    <row r="15" spans="1:14">
      <c r="K15" s="1" t="s">
        <v>80</v>
      </c>
    </row>
    <row r="16" spans="1:14">
      <c r="K16" s="1" t="s">
        <v>81</v>
      </c>
    </row>
    <row r="17" spans="11:11">
      <c r="K17" s="1" t="s">
        <v>83</v>
      </c>
    </row>
    <row r="18" spans="11:11">
      <c r="K18" s="1" t="s">
        <v>58</v>
      </c>
    </row>
    <row r="19" spans="11:11">
      <c r="K19" s="1" t="s">
        <v>24</v>
      </c>
    </row>
    <row r="20" spans="11:11">
      <c r="K20" s="1" t="s">
        <v>59</v>
      </c>
    </row>
    <row r="21" spans="11:11">
      <c r="K21" s="1" t="s">
        <v>22</v>
      </c>
    </row>
    <row r="22" spans="11:11">
      <c r="K22" s="1" t="s">
        <v>60</v>
      </c>
    </row>
    <row r="23" spans="11:11">
      <c r="K23" s="1" t="s">
        <v>61</v>
      </c>
    </row>
    <row r="24" spans="11:11">
      <c r="K24" s="1" t="s">
        <v>62</v>
      </c>
    </row>
    <row r="25" spans="11:11">
      <c r="K25" s="1" t="s">
        <v>26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Quant</vt:lpstr>
      <vt:lpstr>OG&gt;&gt;</vt:lpstr>
      <vt:lpstr>Verbal Stats</vt:lpstr>
      <vt:lpstr>OG-CR &amp; SC</vt:lpstr>
      <vt:lpstr>OG - RC </vt:lpstr>
      <vt:lpstr>OG-Quant</vt:lpstr>
      <vt:lpstr>Notes</vt:lpstr>
      <vt:lpstr>Quant Notes</vt:lpstr>
      <vt:lpstr>GC Tips</vt:lpstr>
      <vt:lpstr>Planner</vt:lpstr>
      <vt:lpstr>Database</vt:lpstr>
    </vt:vector>
  </TitlesOfParts>
  <Company>PricewaterhouseCoopers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Nikhil Abraham</dc:creator>
  <cp:lastModifiedBy>Nikhil Abraham</cp:lastModifiedBy>
  <dcterms:created xsi:type="dcterms:W3CDTF">2020-04-06T08:16:13Z</dcterms:created>
  <dcterms:modified xsi:type="dcterms:W3CDTF">2021-02-15T04:49:20Z</dcterms:modified>
</cp:coreProperties>
</file>