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tta\Documents\GMAT\Error Logs\"/>
    </mc:Choice>
  </mc:AlternateContent>
  <xr:revisionPtr revIDLastSave="0" documentId="13_ncr:1_{613955DA-DF67-438C-8970-DBC9B72985CD}" xr6:coauthVersionLast="46" xr6:coauthVersionMax="46" xr10:uidLastSave="{00000000-0000-0000-0000-000000000000}"/>
  <bookViews>
    <workbookView xWindow="-120" yWindow="-120" windowWidth="29040" windowHeight="15840" activeTab="4" xr2:uid="{00000000-000D-0000-FFFF-FFFF00000000}"/>
  </bookViews>
  <sheets>
    <sheet name="About" sheetId="1" r:id="rId1"/>
    <sheet name="RC" sheetId="6" r:id="rId2"/>
    <sheet name="CR" sheetId="2" r:id="rId3"/>
    <sheet name="SC" sheetId="7" r:id="rId4"/>
    <sheet name="Error Log" sheetId="4" r:id="rId5"/>
    <sheet name="Analysis" sheetId="5" r:id="rId6"/>
    <sheet name="Percentile (approx)" sheetId="10" r:id="rId7"/>
    <sheet name="Target Time" sheetId="11" r:id="rId8"/>
  </sheets>
  <definedNames>
    <definedName name="_xlnm._FilterDatabase" localSheetId="2" hidden="1">CR!$A$2:$G$2</definedName>
    <definedName name="_xlnm._FilterDatabase" localSheetId="4" hidden="1">'Error Log'!$A$2:$O$314</definedName>
    <definedName name="_xlnm._FilterDatabase" localSheetId="1" hidden="1">'RC'!$A$2:$M$2</definedName>
    <definedName name="_xlnm._FilterDatabase" localSheetId="3" hidden="1">SC!$A$2:$G$2</definedName>
    <definedName name="DiffLevelEasy">Analysis!$AF$2</definedName>
    <definedName name="DiffLevelHard">Analysis!$AF$4</definedName>
    <definedName name="DiffLevelMedium">Analysis!$AF$3</definedName>
    <definedName name="DiffLevelNA">Analysis!$AF$6</definedName>
    <definedName name="DiffLevelVeryHard">Analysis!$AF$5</definedName>
    <definedName name="EL_AnswerChoice">'Error Log'!$H$2</definedName>
    <definedName name="EL_Category">'Error Log'!$F$2</definedName>
    <definedName name="EL_DifferentLevel">'Error Log'!$D$2</definedName>
    <definedName name="EL_Percentile">'Error Log'!$E$2</definedName>
    <definedName name="EL_Question">'Error Log'!$A$2</definedName>
    <definedName name="EL_Result">'Error Log'!$I$2</definedName>
    <definedName name="EL_Section">'Error Log'!$C$2</definedName>
    <definedName name="EL_TimeTotal">'Error Log'!$O$2</definedName>
    <definedName name="OG_2016_PS_Results" localSheetId="2">CR!$A$3:$F$100</definedName>
    <definedName name="OG_2016_PS_Results" localSheetId="1">'RC'!$A$3:$F$103</definedName>
    <definedName name="OG_2016_PS_Results" localSheetId="3">SC!$A$3:$F$115</definedName>
  </definedNames>
  <calcPr calcId="191029"/>
</workbook>
</file>

<file path=xl/calcChain.xml><?xml version="1.0" encoding="utf-8"?>
<calcChain xmlns="http://schemas.openxmlformats.org/spreadsheetml/2006/main">
  <c r="H53" i="5" l="1"/>
  <c r="H52" i="5"/>
  <c r="H51" i="5"/>
  <c r="H50" i="5"/>
  <c r="H49" i="5"/>
  <c r="H47" i="5"/>
  <c r="H46" i="5"/>
  <c r="H45" i="5"/>
  <c r="H44" i="5"/>
  <c r="H39" i="5"/>
  <c r="H40" i="5"/>
  <c r="H41" i="5"/>
  <c r="H42" i="5"/>
  <c r="I104" i="4"/>
  <c r="D104" i="4"/>
  <c r="K303" i="4" l="1"/>
  <c r="K304" i="4"/>
  <c r="K305" i="4"/>
  <c r="K306" i="4"/>
  <c r="K307" i="4"/>
  <c r="K308" i="4"/>
  <c r="K309" i="4"/>
  <c r="K310" i="4"/>
  <c r="K311" i="4"/>
  <c r="K312" i="4"/>
  <c r="K313" i="4"/>
  <c r="K314" i="4"/>
  <c r="I303" i="4"/>
  <c r="I307" i="4"/>
  <c r="I308" i="4"/>
  <c r="I309" i="4"/>
  <c r="I310" i="4"/>
  <c r="I311" i="4"/>
  <c r="I312" i="4"/>
  <c r="I313" i="4"/>
  <c r="I314" i="4"/>
  <c r="I304" i="4"/>
  <c r="I305" i="4"/>
  <c r="I306" i="4"/>
  <c r="I119" i="4"/>
  <c r="I143" i="4"/>
  <c r="I191" i="4"/>
  <c r="I215" i="4"/>
  <c r="I251" i="4"/>
  <c r="I275" i="4"/>
  <c r="I145" i="4"/>
  <c r="I229" i="4"/>
  <c r="I301" i="4"/>
  <c r="I237" i="4"/>
  <c r="I108" i="4"/>
  <c r="I120" i="4"/>
  <c r="I132" i="4"/>
  <c r="I144" i="4"/>
  <c r="I156" i="4"/>
  <c r="I168" i="4"/>
  <c r="I192" i="4"/>
  <c r="I216" i="4"/>
  <c r="I228" i="4"/>
  <c r="I240" i="4"/>
  <c r="I252" i="4"/>
  <c r="I264" i="4"/>
  <c r="I276" i="4"/>
  <c r="I288" i="4"/>
  <c r="I300" i="4"/>
  <c r="I121" i="4"/>
  <c r="I169" i="4"/>
  <c r="I253" i="4"/>
  <c r="I289" i="4"/>
  <c r="I201" i="4"/>
  <c r="I109" i="4"/>
  <c r="I157" i="4"/>
  <c r="I217" i="4"/>
  <c r="I265" i="4"/>
  <c r="I141" i="4"/>
  <c r="I285" i="4"/>
  <c r="I110" i="4"/>
  <c r="I122" i="4"/>
  <c r="I134" i="4"/>
  <c r="I146" i="4"/>
  <c r="I158" i="4"/>
  <c r="I170" i="4"/>
  <c r="I194" i="4"/>
  <c r="I218" i="4"/>
  <c r="I230" i="4"/>
  <c r="I242" i="4"/>
  <c r="I254" i="4"/>
  <c r="I266" i="4"/>
  <c r="I278" i="4"/>
  <c r="I290" i="4"/>
  <c r="I302" i="4"/>
  <c r="I148" i="4"/>
  <c r="I196" i="4"/>
  <c r="I232" i="4"/>
  <c r="I244" i="4"/>
  <c r="I280" i="4"/>
  <c r="I165" i="4"/>
  <c r="I111" i="4"/>
  <c r="I123" i="4"/>
  <c r="I135" i="4"/>
  <c r="I147" i="4"/>
  <c r="I159" i="4"/>
  <c r="I171" i="4"/>
  <c r="I195" i="4"/>
  <c r="I207" i="4"/>
  <c r="I219" i="4"/>
  <c r="I231" i="4"/>
  <c r="I243" i="4"/>
  <c r="I255" i="4"/>
  <c r="I267" i="4"/>
  <c r="I279" i="4"/>
  <c r="I291" i="4"/>
  <c r="I112" i="4"/>
  <c r="I136" i="4"/>
  <c r="I172" i="4"/>
  <c r="I220" i="4"/>
  <c r="I268" i="4"/>
  <c r="I124" i="4"/>
  <c r="I160" i="4"/>
  <c r="I208" i="4"/>
  <c r="I256" i="4"/>
  <c r="I292" i="4"/>
  <c r="I213" i="4"/>
  <c r="I113" i="4"/>
  <c r="I125" i="4"/>
  <c r="I137" i="4"/>
  <c r="I149" i="4"/>
  <c r="I161" i="4"/>
  <c r="I173" i="4"/>
  <c r="I197" i="4"/>
  <c r="I209" i="4"/>
  <c r="I221" i="4"/>
  <c r="I233" i="4"/>
  <c r="I245" i="4"/>
  <c r="I257" i="4"/>
  <c r="I269" i="4"/>
  <c r="I281" i="4"/>
  <c r="I293" i="4"/>
  <c r="I258" i="4"/>
  <c r="I282" i="4"/>
  <c r="I153" i="4"/>
  <c r="I273" i="4"/>
  <c r="I114" i="4"/>
  <c r="I126" i="4"/>
  <c r="I138" i="4"/>
  <c r="I150" i="4"/>
  <c r="I162" i="4"/>
  <c r="I174" i="4"/>
  <c r="I198" i="4"/>
  <c r="I210" i="4"/>
  <c r="I222" i="4"/>
  <c r="I234" i="4"/>
  <c r="I246" i="4"/>
  <c r="I270" i="4"/>
  <c r="I294" i="4"/>
  <c r="I225" i="4"/>
  <c r="I115" i="4"/>
  <c r="I127" i="4"/>
  <c r="I139" i="4"/>
  <c r="I151" i="4"/>
  <c r="I163" i="4"/>
  <c r="I175" i="4"/>
  <c r="I199" i="4"/>
  <c r="I211" i="4"/>
  <c r="I223" i="4"/>
  <c r="I235" i="4"/>
  <c r="I247" i="4"/>
  <c r="I259" i="4"/>
  <c r="I271" i="4"/>
  <c r="I283" i="4"/>
  <c r="I295" i="4"/>
  <c r="I117" i="4"/>
  <c r="I261" i="4"/>
  <c r="I116" i="4"/>
  <c r="I128" i="4"/>
  <c r="I140" i="4"/>
  <c r="I152" i="4"/>
  <c r="I164" i="4"/>
  <c r="I176" i="4"/>
  <c r="I200" i="4"/>
  <c r="I212" i="4"/>
  <c r="I224" i="4"/>
  <c r="I236" i="4"/>
  <c r="I248" i="4"/>
  <c r="I260" i="4"/>
  <c r="I272" i="4"/>
  <c r="I284" i="4"/>
  <c r="I296" i="4"/>
  <c r="I129" i="4"/>
  <c r="I249" i="4"/>
  <c r="I118" i="4"/>
  <c r="I130" i="4"/>
  <c r="I142" i="4"/>
  <c r="I154" i="4"/>
  <c r="I166" i="4"/>
  <c r="I178" i="4"/>
  <c r="I214" i="4"/>
  <c r="I226" i="4"/>
  <c r="I238" i="4"/>
  <c r="I250" i="4"/>
  <c r="I262" i="4"/>
  <c r="I274" i="4"/>
  <c r="I286" i="4"/>
  <c r="I298" i="4"/>
  <c r="I131" i="4"/>
  <c r="I155" i="4"/>
  <c r="I167" i="4"/>
  <c r="I227" i="4"/>
  <c r="I239" i="4"/>
  <c r="I263" i="4"/>
  <c r="I287" i="4"/>
  <c r="I299" i="4"/>
  <c r="I133" i="4"/>
  <c r="I193" i="4"/>
  <c r="I241" i="4"/>
  <c r="I277" i="4"/>
  <c r="I177" i="4"/>
  <c r="I297" i="4"/>
  <c r="I206" i="4"/>
  <c r="I205" i="4"/>
  <c r="I204" i="4"/>
  <c r="I203" i="4"/>
  <c r="I202" i="4"/>
  <c r="I107" i="4"/>
  <c r="I106" i="4"/>
  <c r="I105" i="4"/>
  <c r="D8" i="4"/>
  <c r="D56" i="4"/>
  <c r="D152" i="4"/>
  <c r="D200" i="4"/>
  <c r="D264" i="4"/>
  <c r="F228" i="4"/>
  <c r="F268" i="4"/>
  <c r="F36" i="4"/>
  <c r="F84" i="4"/>
  <c r="F132" i="4"/>
  <c r="F248" i="4"/>
  <c r="D37" i="4"/>
  <c r="D85" i="4"/>
  <c r="D133" i="4"/>
  <c r="D181" i="4"/>
  <c r="D229" i="4"/>
  <c r="D277" i="4"/>
  <c r="F309" i="4"/>
  <c r="F29" i="4"/>
  <c r="F77" i="4"/>
  <c r="F125" i="4"/>
  <c r="F173" i="4"/>
  <c r="F221" i="4"/>
  <c r="F277" i="4"/>
  <c r="D6" i="4"/>
  <c r="D54" i="4"/>
  <c r="D102" i="4"/>
  <c r="D150" i="4"/>
  <c r="D198" i="4"/>
  <c r="D246" i="4"/>
  <c r="D294" i="4"/>
  <c r="F314" i="4"/>
  <c r="F22" i="4"/>
  <c r="F70" i="4"/>
  <c r="F118" i="4"/>
  <c r="F166" i="4"/>
  <c r="F214" i="4"/>
  <c r="D7" i="4"/>
  <c r="D55" i="4"/>
  <c r="D103" i="4"/>
  <c r="D151" i="4"/>
  <c r="D199" i="4"/>
  <c r="D247" i="4"/>
  <c r="F27" i="4"/>
  <c r="F75" i="4"/>
  <c r="F123" i="4"/>
  <c r="F171" i="4"/>
  <c r="F219" i="4"/>
  <c r="F267" i="4"/>
  <c r="D228" i="4"/>
  <c r="F208" i="4"/>
  <c r="F73" i="4"/>
  <c r="D147" i="4"/>
  <c r="D12" i="4"/>
  <c r="D60" i="4"/>
  <c r="D108" i="4"/>
  <c r="D156" i="4"/>
  <c r="D204" i="4"/>
  <c r="D268" i="4"/>
  <c r="F244" i="4"/>
  <c r="F288" i="4"/>
  <c r="F40" i="4"/>
  <c r="F88" i="4"/>
  <c r="F136" i="4"/>
  <c r="F276" i="4"/>
  <c r="D41" i="4"/>
  <c r="D89" i="4"/>
  <c r="D137" i="4"/>
  <c r="D185" i="4"/>
  <c r="D233" i="4"/>
  <c r="D281" i="4"/>
  <c r="F226" i="4"/>
  <c r="F33" i="4"/>
  <c r="F81" i="4"/>
  <c r="F129" i="4"/>
  <c r="F177" i="4"/>
  <c r="F225" i="4"/>
  <c r="F281" i="4"/>
  <c r="D10" i="4"/>
  <c r="D58" i="4"/>
  <c r="D106" i="4"/>
  <c r="D154" i="4"/>
  <c r="D202" i="4"/>
  <c r="D250" i="4"/>
  <c r="D298" i="4"/>
  <c r="D279" i="4"/>
  <c r="F26" i="4"/>
  <c r="F74" i="4"/>
  <c r="F122" i="4"/>
  <c r="F170" i="4"/>
  <c r="F230" i="4"/>
  <c r="D11" i="4"/>
  <c r="D59" i="4"/>
  <c r="D107" i="4"/>
  <c r="D155" i="4"/>
  <c r="D203" i="4"/>
  <c r="D251" i="4"/>
  <c r="F31" i="4"/>
  <c r="F79" i="4"/>
  <c r="F127" i="4"/>
  <c r="F175" i="4"/>
  <c r="F223" i="4"/>
  <c r="F271" i="4"/>
  <c r="D244" i="4"/>
  <c r="F220" i="4"/>
  <c r="F95" i="4"/>
  <c r="F98" i="4"/>
  <c r="D179" i="4"/>
  <c r="F151" i="4"/>
  <c r="F308" i="4"/>
  <c r="F213" i="4"/>
  <c r="F158" i="4"/>
  <c r="F19" i="4"/>
  <c r="D3" i="4"/>
  <c r="D196" i="4"/>
  <c r="F128" i="4"/>
  <c r="D177" i="4"/>
  <c r="F217" i="4"/>
  <c r="F18" i="4"/>
  <c r="D51" i="4"/>
  <c r="F215" i="4"/>
  <c r="D16" i="4"/>
  <c r="D64" i="4"/>
  <c r="D112" i="4"/>
  <c r="D160" i="4"/>
  <c r="D208" i="4"/>
  <c r="D276" i="4"/>
  <c r="F260" i="4"/>
  <c r="F300" i="4"/>
  <c r="F44" i="4"/>
  <c r="F92" i="4"/>
  <c r="F140" i="4"/>
  <c r="F296" i="4"/>
  <c r="D45" i="4"/>
  <c r="D93" i="4"/>
  <c r="D141" i="4"/>
  <c r="D189" i="4"/>
  <c r="D237" i="4"/>
  <c r="D285" i="4"/>
  <c r="F262" i="4"/>
  <c r="F37" i="4"/>
  <c r="F85" i="4"/>
  <c r="F133" i="4"/>
  <c r="F181" i="4"/>
  <c r="F229" i="4"/>
  <c r="F285" i="4"/>
  <c r="D14" i="4"/>
  <c r="D62" i="4"/>
  <c r="D110" i="4"/>
  <c r="D158" i="4"/>
  <c r="D206" i="4"/>
  <c r="D254" i="4"/>
  <c r="D302" i="4"/>
  <c r="D299" i="4"/>
  <c r="F30" i="4"/>
  <c r="F78" i="4"/>
  <c r="F126" i="4"/>
  <c r="F174" i="4"/>
  <c r="F238" i="4"/>
  <c r="D15" i="4"/>
  <c r="D63" i="4"/>
  <c r="D111" i="4"/>
  <c r="D159" i="4"/>
  <c r="D207" i="4"/>
  <c r="D255" i="4"/>
  <c r="F35" i="4"/>
  <c r="F83" i="4"/>
  <c r="F131" i="4"/>
  <c r="F179" i="4"/>
  <c r="F227" i="4"/>
  <c r="F275" i="4"/>
  <c r="D252" i="4"/>
  <c r="F236" i="4"/>
  <c r="D22" i="4"/>
  <c r="F266" i="4"/>
  <c r="F86" i="4"/>
  <c r="F250" i="4"/>
  <c r="D71" i="4"/>
  <c r="D215" i="4"/>
  <c r="F43" i="4"/>
  <c r="F187" i="4"/>
  <c r="D272" i="4"/>
  <c r="D76" i="4"/>
  <c r="D300" i="4"/>
  <c r="F8" i="4"/>
  <c r="F104" i="4"/>
  <c r="D57" i="4"/>
  <c r="D201" i="4"/>
  <c r="D311" i="4"/>
  <c r="F145" i="4"/>
  <c r="F305" i="4"/>
  <c r="D122" i="4"/>
  <c r="D266" i="4"/>
  <c r="F42" i="4"/>
  <c r="F186" i="4"/>
  <c r="D75" i="4"/>
  <c r="D287" i="4"/>
  <c r="F191" i="4"/>
  <c r="D280" i="4"/>
  <c r="F194" i="4"/>
  <c r="F55" i="4"/>
  <c r="F247" i="4"/>
  <c r="D263" i="4"/>
  <c r="F14" i="4"/>
  <c r="D95" i="4"/>
  <c r="F115" i="4"/>
  <c r="F307" i="4"/>
  <c r="D100" i="4"/>
  <c r="D33" i="4"/>
  <c r="F121" i="4"/>
  <c r="D98" i="4"/>
  <c r="F114" i="4"/>
  <c r="F23" i="4"/>
  <c r="D20" i="4"/>
  <c r="D68" i="4"/>
  <c r="D116" i="4"/>
  <c r="D164" i="4"/>
  <c r="D212" i="4"/>
  <c r="D284" i="4"/>
  <c r="F272" i="4"/>
  <c r="F312" i="4"/>
  <c r="F48" i="4"/>
  <c r="F96" i="4"/>
  <c r="F144" i="4"/>
  <c r="D313" i="4"/>
  <c r="D49" i="4"/>
  <c r="D97" i="4"/>
  <c r="D145" i="4"/>
  <c r="D193" i="4"/>
  <c r="D241" i="4"/>
  <c r="D289" i="4"/>
  <c r="F290" i="4"/>
  <c r="F41" i="4"/>
  <c r="F89" i="4"/>
  <c r="F137" i="4"/>
  <c r="F185" i="4"/>
  <c r="F233" i="4"/>
  <c r="F293" i="4"/>
  <c r="D18" i="4"/>
  <c r="D66" i="4"/>
  <c r="D114" i="4"/>
  <c r="D162" i="4"/>
  <c r="D210" i="4"/>
  <c r="D258" i="4"/>
  <c r="D306" i="4"/>
  <c r="F234" i="4"/>
  <c r="F34" i="4"/>
  <c r="F82" i="4"/>
  <c r="F130" i="4"/>
  <c r="F178" i="4"/>
  <c r="F242" i="4"/>
  <c r="D19" i="4"/>
  <c r="D67" i="4"/>
  <c r="D115" i="4"/>
  <c r="D163" i="4"/>
  <c r="D211" i="4"/>
  <c r="D259" i="4"/>
  <c r="F39" i="4"/>
  <c r="F87" i="4"/>
  <c r="F135" i="4"/>
  <c r="F183" i="4"/>
  <c r="F231" i="4"/>
  <c r="F279" i="4"/>
  <c r="D260" i="4"/>
  <c r="F252" i="4"/>
  <c r="D101" i="4"/>
  <c r="F93" i="4"/>
  <c r="F189" i="4"/>
  <c r="F301" i="4"/>
  <c r="D70" i="4"/>
  <c r="D166" i="4"/>
  <c r="D214" i="4"/>
  <c r="D310" i="4"/>
  <c r="F38" i="4"/>
  <c r="F182" i="4"/>
  <c r="D23" i="4"/>
  <c r="D167" i="4"/>
  <c r="D267" i="4"/>
  <c r="F139" i="4"/>
  <c r="F235" i="4"/>
  <c r="F264" i="4"/>
  <c r="D124" i="4"/>
  <c r="D220" i="4"/>
  <c r="F304" i="4"/>
  <c r="F56" i="4"/>
  <c r="F152" i="4"/>
  <c r="D105" i="4"/>
  <c r="D249" i="4"/>
  <c r="F49" i="4"/>
  <c r="F193" i="4"/>
  <c r="D26" i="4"/>
  <c r="D218" i="4"/>
  <c r="F298" i="4"/>
  <c r="F138" i="4"/>
  <c r="D27" i="4"/>
  <c r="D171" i="4"/>
  <c r="F143" i="4"/>
  <c r="F287" i="4"/>
  <c r="D307" i="4"/>
  <c r="D227" i="4"/>
  <c r="F199" i="4"/>
  <c r="F165" i="4"/>
  <c r="D275" i="4"/>
  <c r="F67" i="4"/>
  <c r="F180" i="4"/>
  <c r="D148" i="4"/>
  <c r="F232" i="4"/>
  <c r="D225" i="4"/>
  <c r="F269" i="4"/>
  <c r="F306" i="4"/>
  <c r="D99" i="4"/>
  <c r="F263" i="4"/>
  <c r="D24" i="4"/>
  <c r="D72" i="4"/>
  <c r="D120" i="4"/>
  <c r="D168" i="4"/>
  <c r="D216" i="4"/>
  <c r="D292" i="4"/>
  <c r="F284" i="4"/>
  <c r="F4" i="4"/>
  <c r="F52" i="4"/>
  <c r="F100" i="4"/>
  <c r="F148" i="4"/>
  <c r="D5" i="4"/>
  <c r="D53" i="4"/>
  <c r="D149" i="4"/>
  <c r="D197" i="4"/>
  <c r="D245" i="4"/>
  <c r="D293" i="4"/>
  <c r="D283" i="4"/>
  <c r="F45" i="4"/>
  <c r="F141" i="4"/>
  <c r="F237" i="4"/>
  <c r="D118" i="4"/>
  <c r="D262" i="4"/>
  <c r="F134" i="4"/>
  <c r="D119" i="4"/>
  <c r="F91" i="4"/>
  <c r="F283" i="4"/>
  <c r="D172" i="4"/>
  <c r="D9" i="4"/>
  <c r="D153" i="4"/>
  <c r="D297" i="4"/>
  <c r="F97" i="4"/>
  <c r="F241" i="4"/>
  <c r="D74" i="4"/>
  <c r="D170" i="4"/>
  <c r="D314" i="4"/>
  <c r="F90" i="4"/>
  <c r="F254" i="4"/>
  <c r="D123" i="4"/>
  <c r="D219" i="4"/>
  <c r="F47" i="4"/>
  <c r="F239" i="4"/>
  <c r="F280" i="4"/>
  <c r="D296" i="4"/>
  <c r="F265" i="4"/>
  <c r="F110" i="4"/>
  <c r="D143" i="4"/>
  <c r="F211" i="4"/>
  <c r="D256" i="4"/>
  <c r="D129" i="4"/>
  <c r="F169" i="4"/>
  <c r="D290" i="4"/>
  <c r="F162" i="4"/>
  <c r="F119" i="4"/>
  <c r="D28" i="4"/>
  <c r="D32" i="4"/>
  <c r="D80" i="4"/>
  <c r="D128" i="4"/>
  <c r="D176" i="4"/>
  <c r="D224" i="4"/>
  <c r="D308" i="4"/>
  <c r="F156" i="4"/>
  <c r="F12" i="4"/>
  <c r="F60" i="4"/>
  <c r="F108" i="4"/>
  <c r="F164" i="4"/>
  <c r="D13" i="4"/>
  <c r="D61" i="4"/>
  <c r="D109" i="4"/>
  <c r="D157" i="4"/>
  <c r="D205" i="4"/>
  <c r="D253" i="4"/>
  <c r="D301" i="4"/>
  <c r="F5" i="4"/>
  <c r="F53" i="4"/>
  <c r="F101" i="4"/>
  <c r="F149" i="4"/>
  <c r="F197" i="4"/>
  <c r="F245" i="4"/>
  <c r="F313" i="4"/>
  <c r="D30" i="4"/>
  <c r="D78" i="4"/>
  <c r="D126" i="4"/>
  <c r="D174" i="4"/>
  <c r="D222" i="4"/>
  <c r="D270" i="4"/>
  <c r="F218" i="4"/>
  <c r="D271" i="4"/>
  <c r="F46" i="4"/>
  <c r="F94" i="4"/>
  <c r="F142" i="4"/>
  <c r="F190" i="4"/>
  <c r="F274" i="4"/>
  <c r="D31" i="4"/>
  <c r="D79" i="4"/>
  <c r="D127" i="4"/>
  <c r="D175" i="4"/>
  <c r="D223" i="4"/>
  <c r="D303" i="4"/>
  <c r="F51" i="4"/>
  <c r="F99" i="4"/>
  <c r="F147" i="4"/>
  <c r="F195" i="4"/>
  <c r="F243" i="4"/>
  <c r="F291" i="4"/>
  <c r="D288" i="4"/>
  <c r="F292" i="4"/>
  <c r="D132" i="4"/>
  <c r="D65" i="4"/>
  <c r="D161" i="4"/>
  <c r="D257" i="4"/>
  <c r="F9" i="4"/>
  <c r="F57" i="4"/>
  <c r="F153" i="4"/>
  <c r="F201" i="4"/>
  <c r="F222" i="4"/>
  <c r="D82" i="4"/>
  <c r="D130" i="4"/>
  <c r="D226" i="4"/>
  <c r="F246" i="4"/>
  <c r="F146" i="4"/>
  <c r="D35" i="4"/>
  <c r="D83" i="4"/>
  <c r="F7" i="4"/>
  <c r="F295" i="4"/>
  <c r="D142" i="4"/>
  <c r="D239" i="4"/>
  <c r="F216" i="4"/>
  <c r="F297" i="4"/>
  <c r="D194" i="4"/>
  <c r="D195" i="4"/>
  <c r="D36" i="4"/>
  <c r="D84" i="4"/>
  <c r="D180" i="4"/>
  <c r="D232" i="4"/>
  <c r="D312" i="4"/>
  <c r="F192" i="4"/>
  <c r="F16" i="4"/>
  <c r="F64" i="4"/>
  <c r="F112" i="4"/>
  <c r="F172" i="4"/>
  <c r="D17" i="4"/>
  <c r="D113" i="4"/>
  <c r="D209" i="4"/>
  <c r="D305" i="4"/>
  <c r="F105" i="4"/>
  <c r="F253" i="4"/>
  <c r="D34" i="4"/>
  <c r="D178" i="4"/>
  <c r="D274" i="4"/>
  <c r="F50" i="4"/>
  <c r="F282" i="4"/>
  <c r="D131" i="4"/>
  <c r="F103" i="4"/>
  <c r="F62" i="4"/>
  <c r="F256" i="4"/>
  <c r="D146" i="4"/>
  <c r="F210" i="4"/>
  <c r="F167" i="4"/>
  <c r="D40" i="4"/>
  <c r="D88" i="4"/>
  <c r="D136" i="4"/>
  <c r="D184" i="4"/>
  <c r="D236" i="4"/>
  <c r="F168" i="4"/>
  <c r="F212" i="4"/>
  <c r="F20" i="4"/>
  <c r="F68" i="4"/>
  <c r="F116" i="4"/>
  <c r="F176" i="4"/>
  <c r="D21" i="4"/>
  <c r="D69" i="4"/>
  <c r="D117" i="4"/>
  <c r="D165" i="4"/>
  <c r="D213" i="4"/>
  <c r="D261" i="4"/>
  <c r="F249" i="4"/>
  <c r="F13" i="4"/>
  <c r="F61" i="4"/>
  <c r="F109" i="4"/>
  <c r="F157" i="4"/>
  <c r="F205" i="4"/>
  <c r="F257" i="4"/>
  <c r="F270" i="4"/>
  <c r="D38" i="4"/>
  <c r="D86" i="4"/>
  <c r="D134" i="4"/>
  <c r="D182" i="4"/>
  <c r="D230" i="4"/>
  <c r="D278" i="4"/>
  <c r="F258" i="4"/>
  <c r="F6" i="4"/>
  <c r="F54" i="4"/>
  <c r="F102" i="4"/>
  <c r="F150" i="4"/>
  <c r="F198" i="4"/>
  <c r="F302" i="4"/>
  <c r="D39" i="4"/>
  <c r="D87" i="4"/>
  <c r="D135" i="4"/>
  <c r="D183" i="4"/>
  <c r="D231" i="4"/>
  <c r="F11" i="4"/>
  <c r="F59" i="4"/>
  <c r="F107" i="4"/>
  <c r="F155" i="4"/>
  <c r="F203" i="4"/>
  <c r="F251" i="4"/>
  <c r="F299" i="4"/>
  <c r="D304" i="4"/>
  <c r="D309" i="4"/>
  <c r="D92" i="4"/>
  <c r="D140" i="4"/>
  <c r="D188" i="4"/>
  <c r="F188" i="4"/>
  <c r="F224" i="4"/>
  <c r="F24" i="4"/>
  <c r="F72" i="4"/>
  <c r="F120" i="4"/>
  <c r="F184" i="4"/>
  <c r="D73" i="4"/>
  <c r="D121" i="4"/>
  <c r="D169" i="4"/>
  <c r="D217" i="4"/>
  <c r="F273" i="4"/>
  <c r="F65" i="4"/>
  <c r="F161" i="4"/>
  <c r="F261" i="4"/>
  <c r="D42" i="4"/>
  <c r="D90" i="4"/>
  <c r="D186" i="4"/>
  <c r="D234" i="4"/>
  <c r="F278" i="4"/>
  <c r="F10" i="4"/>
  <c r="F106" i="4"/>
  <c r="F154" i="4"/>
  <c r="F310" i="4"/>
  <c r="D43" i="4"/>
  <c r="D139" i="4"/>
  <c r="D187" i="4"/>
  <c r="F15" i="4"/>
  <c r="F63" i="4"/>
  <c r="F159" i="4"/>
  <c r="F207" i="4"/>
  <c r="F303" i="4"/>
  <c r="F160" i="4"/>
  <c r="F200" i="4"/>
  <c r="F28" i="4"/>
  <c r="F76" i="4"/>
  <c r="F124" i="4"/>
  <c r="F204" i="4"/>
  <c r="D29" i="4"/>
  <c r="D77" i="4"/>
  <c r="D173" i="4"/>
  <c r="D221" i="4"/>
  <c r="F289" i="4"/>
  <c r="F21" i="4"/>
  <c r="F117" i="4"/>
  <c r="D46" i="4"/>
  <c r="D190" i="4"/>
  <c r="D238" i="4"/>
  <c r="F286" i="4"/>
  <c r="F206" i="4"/>
  <c r="D191" i="4"/>
  <c r="F163" i="4"/>
  <c r="D52" i="4"/>
  <c r="D81" i="4"/>
  <c r="F25" i="4"/>
  <c r="D295" i="4"/>
  <c r="F66" i="4"/>
  <c r="D243" i="4"/>
  <c r="F196" i="4"/>
  <c r="D44" i="4"/>
  <c r="D240" i="4"/>
  <c r="D25" i="4"/>
  <c r="D265" i="4"/>
  <c r="F17" i="4"/>
  <c r="F113" i="4"/>
  <c r="F209" i="4"/>
  <c r="F294" i="4"/>
  <c r="D138" i="4"/>
  <c r="D282" i="4"/>
  <c r="F58" i="4"/>
  <c r="F202" i="4"/>
  <c r="D91" i="4"/>
  <c r="D235" i="4"/>
  <c r="F111" i="4"/>
  <c r="F255" i="4"/>
  <c r="F3" i="4"/>
  <c r="F240" i="4"/>
  <c r="D125" i="4"/>
  <c r="D269" i="4"/>
  <c r="F69" i="4"/>
  <c r="D94" i="4"/>
  <c r="D286" i="4"/>
  <c r="D47" i="4"/>
  <c r="F259" i="4"/>
  <c r="F32" i="4"/>
  <c r="D50" i="4"/>
  <c r="F71" i="4"/>
  <c r="D48" i="4"/>
  <c r="D96" i="4"/>
  <c r="D144" i="4"/>
  <c r="D192" i="4"/>
  <c r="D248" i="4"/>
  <c r="D4" i="4"/>
  <c r="F80" i="4"/>
  <c r="D273" i="4"/>
  <c r="D242" i="4"/>
  <c r="D291" i="4"/>
  <c r="F311" i="4"/>
  <c r="E291" i="4" l="1"/>
  <c r="E242" i="4"/>
  <c r="E273" i="4"/>
  <c r="E4" i="4"/>
  <c r="E248" i="4"/>
  <c r="E192" i="4"/>
  <c r="E144" i="4"/>
  <c r="E96" i="4"/>
  <c r="E48" i="4"/>
  <c r="E50" i="4"/>
  <c r="E47" i="4"/>
  <c r="E286" i="4"/>
  <c r="E94" i="4"/>
  <c r="E269" i="4"/>
  <c r="E125" i="4"/>
  <c r="E235" i="4"/>
  <c r="E91" i="4"/>
  <c r="E282" i="4"/>
  <c r="E138" i="4"/>
  <c r="E265" i="4"/>
  <c r="E25" i="4"/>
  <c r="E240" i="4"/>
  <c r="E44" i="4"/>
  <c r="E243" i="4"/>
  <c r="E295" i="4"/>
  <c r="E81" i="4"/>
  <c r="E52" i="4"/>
  <c r="E191" i="4"/>
  <c r="E238" i="4"/>
  <c r="E190" i="4"/>
  <c r="E46" i="4"/>
  <c r="E221" i="4"/>
  <c r="E173" i="4"/>
  <c r="E77" i="4"/>
  <c r="E29" i="4"/>
  <c r="E187" i="4"/>
  <c r="E139" i="4"/>
  <c r="E43" i="4"/>
  <c r="E234" i="4"/>
  <c r="E186" i="4"/>
  <c r="E90" i="4"/>
  <c r="E42" i="4"/>
  <c r="E217" i="4"/>
  <c r="E169" i="4"/>
  <c r="E121" i="4"/>
  <c r="E73" i="4"/>
  <c r="E188" i="4"/>
  <c r="E140" i="4"/>
  <c r="E92" i="4"/>
  <c r="E309" i="4"/>
  <c r="E304" i="4"/>
  <c r="E231" i="4"/>
  <c r="E183" i="4"/>
  <c r="E135" i="4"/>
  <c r="E87" i="4"/>
  <c r="E39" i="4"/>
  <c r="E278" i="4"/>
  <c r="E230" i="4"/>
  <c r="E182" i="4"/>
  <c r="E134" i="4"/>
  <c r="E86" i="4"/>
  <c r="E38" i="4"/>
  <c r="E261" i="4"/>
  <c r="E213" i="4"/>
  <c r="E165" i="4"/>
  <c r="E117" i="4"/>
  <c r="E69" i="4"/>
  <c r="E21" i="4"/>
  <c r="E236" i="4"/>
  <c r="E184" i="4"/>
  <c r="E136" i="4"/>
  <c r="E88" i="4"/>
  <c r="E40" i="4"/>
  <c r="E146" i="4"/>
  <c r="E131" i="4"/>
  <c r="E274" i="4"/>
  <c r="E178" i="4"/>
  <c r="E34" i="4"/>
  <c r="E305" i="4"/>
  <c r="E209" i="4"/>
  <c r="E113" i="4"/>
  <c r="E17" i="4"/>
  <c r="E312" i="4"/>
  <c r="E232" i="4"/>
  <c r="E180" i="4"/>
  <c r="E84" i="4"/>
  <c r="E36" i="4"/>
  <c r="E195" i="4"/>
  <c r="E194" i="4"/>
  <c r="E239" i="4"/>
  <c r="E142" i="4"/>
  <c r="E83" i="4"/>
  <c r="E35" i="4"/>
  <c r="E226" i="4"/>
  <c r="E130" i="4"/>
  <c r="E82" i="4"/>
  <c r="E257" i="4"/>
  <c r="E161" i="4"/>
  <c r="E65" i="4"/>
  <c r="E132" i="4"/>
  <c r="E288" i="4"/>
  <c r="E303" i="4"/>
  <c r="E223" i="4"/>
  <c r="E175" i="4"/>
  <c r="E127" i="4"/>
  <c r="E79" i="4"/>
  <c r="E31" i="4"/>
  <c r="E271" i="4"/>
  <c r="E270" i="4"/>
  <c r="E222" i="4"/>
  <c r="E174" i="4"/>
  <c r="E126" i="4"/>
  <c r="E78" i="4"/>
  <c r="E30" i="4"/>
  <c r="E301" i="4"/>
  <c r="E253" i="4"/>
  <c r="E205" i="4"/>
  <c r="E157" i="4"/>
  <c r="E109" i="4"/>
  <c r="E61" i="4"/>
  <c r="E13" i="4"/>
  <c r="E308" i="4"/>
  <c r="E224" i="4"/>
  <c r="E176" i="4"/>
  <c r="E128" i="4"/>
  <c r="E80" i="4"/>
  <c r="E32" i="4"/>
  <c r="E28" i="4"/>
  <c r="E290" i="4"/>
  <c r="E129" i="4"/>
  <c r="E256" i="4"/>
  <c r="E143" i="4"/>
  <c r="E296" i="4"/>
  <c r="E219" i="4"/>
  <c r="E123" i="4"/>
  <c r="E314" i="4"/>
  <c r="E170" i="4"/>
  <c r="E74" i="4"/>
  <c r="E297" i="4"/>
  <c r="E153" i="4"/>
  <c r="E9" i="4"/>
  <c r="E172" i="4"/>
  <c r="E119" i="4"/>
  <c r="E262" i="4"/>
  <c r="E118" i="4"/>
  <c r="E283" i="4"/>
  <c r="E293" i="4"/>
  <c r="E245" i="4"/>
  <c r="E197" i="4"/>
  <c r="E149" i="4"/>
  <c r="E53" i="4"/>
  <c r="E5" i="4"/>
  <c r="E292" i="4"/>
  <c r="E216" i="4"/>
  <c r="E168" i="4"/>
  <c r="E120" i="4"/>
  <c r="E72" i="4"/>
  <c r="E24" i="4"/>
  <c r="E99" i="4"/>
  <c r="E225" i="4"/>
  <c r="E148" i="4"/>
  <c r="E275" i="4"/>
  <c r="E227" i="4"/>
  <c r="E307" i="4"/>
  <c r="E171" i="4"/>
  <c r="E27" i="4"/>
  <c r="E218" i="4"/>
  <c r="E26" i="4"/>
  <c r="E249" i="4"/>
  <c r="E105" i="4"/>
  <c r="E220" i="4"/>
  <c r="E124" i="4"/>
  <c r="E267" i="4"/>
  <c r="E167" i="4"/>
  <c r="E23" i="4"/>
  <c r="E310" i="4"/>
  <c r="E214" i="4"/>
  <c r="E166" i="4"/>
  <c r="E70" i="4"/>
  <c r="E101" i="4"/>
  <c r="E260" i="4"/>
  <c r="E259" i="4"/>
  <c r="E211" i="4"/>
  <c r="E163" i="4"/>
  <c r="E115" i="4"/>
  <c r="E67" i="4"/>
  <c r="E19" i="4"/>
  <c r="E306" i="4"/>
  <c r="E258" i="4"/>
  <c r="E210" i="4"/>
  <c r="E162" i="4"/>
  <c r="E114" i="4"/>
  <c r="E66" i="4"/>
  <c r="E18" i="4"/>
  <c r="E289" i="4"/>
  <c r="E241" i="4"/>
  <c r="E193" i="4"/>
  <c r="E145" i="4"/>
  <c r="E97" i="4"/>
  <c r="E49" i="4"/>
  <c r="E313" i="4"/>
  <c r="E284" i="4"/>
  <c r="E212" i="4"/>
  <c r="E164" i="4"/>
  <c r="E116" i="4"/>
  <c r="E68" i="4"/>
  <c r="E20" i="4"/>
  <c r="E98" i="4"/>
  <c r="E33" i="4"/>
  <c r="E100" i="4"/>
  <c r="E95" i="4"/>
  <c r="E263" i="4"/>
  <c r="E280" i="4"/>
  <c r="E287" i="4"/>
  <c r="E75" i="4"/>
  <c r="E266" i="4"/>
  <c r="E122" i="4"/>
  <c r="E311" i="4"/>
  <c r="E201" i="4"/>
  <c r="E57" i="4"/>
  <c r="E300" i="4"/>
  <c r="E76" i="4"/>
  <c r="E272" i="4"/>
  <c r="E215" i="4"/>
  <c r="E71" i="4"/>
  <c r="E22" i="4"/>
  <c r="E252" i="4"/>
  <c r="E255" i="4"/>
  <c r="E207" i="4"/>
  <c r="E159" i="4"/>
  <c r="E111" i="4"/>
  <c r="E63" i="4"/>
  <c r="E15" i="4"/>
  <c r="E299" i="4"/>
  <c r="E302" i="4"/>
  <c r="E254" i="4"/>
  <c r="E206" i="4"/>
  <c r="E158" i="4"/>
  <c r="E110" i="4"/>
  <c r="E62" i="4"/>
  <c r="E14" i="4"/>
  <c r="E285" i="4"/>
  <c r="E237" i="4"/>
  <c r="E189" i="4"/>
  <c r="E141" i="4"/>
  <c r="E93" i="4"/>
  <c r="E45" i="4"/>
  <c r="E276" i="4"/>
  <c r="E208" i="4"/>
  <c r="E160" i="4"/>
  <c r="E112" i="4"/>
  <c r="E64" i="4"/>
  <c r="E16" i="4"/>
  <c r="E51" i="4"/>
  <c r="E177" i="4"/>
  <c r="E196" i="4"/>
  <c r="E179" i="4"/>
  <c r="E244" i="4"/>
  <c r="E251" i="4"/>
  <c r="E203" i="4"/>
  <c r="E155" i="4"/>
  <c r="E107" i="4"/>
  <c r="E59" i="4"/>
  <c r="E11" i="4"/>
  <c r="E279" i="4"/>
  <c r="E298" i="4"/>
  <c r="E250" i="4"/>
  <c r="E202" i="4"/>
  <c r="E154" i="4"/>
  <c r="E106" i="4"/>
  <c r="E58" i="4"/>
  <c r="E10" i="4"/>
  <c r="E281" i="4"/>
  <c r="E233" i="4"/>
  <c r="E185" i="4"/>
  <c r="E137" i="4"/>
  <c r="E89" i="4"/>
  <c r="E41" i="4"/>
  <c r="E268" i="4"/>
  <c r="E204" i="4"/>
  <c r="E156" i="4"/>
  <c r="E108" i="4"/>
  <c r="E60" i="4"/>
  <c r="E12" i="4"/>
  <c r="E147" i="4"/>
  <c r="E228" i="4"/>
  <c r="E247" i="4"/>
  <c r="E199" i="4"/>
  <c r="E151" i="4"/>
  <c r="E103" i="4"/>
  <c r="E55" i="4"/>
  <c r="E7" i="4"/>
  <c r="E294" i="4"/>
  <c r="E246" i="4"/>
  <c r="E198" i="4"/>
  <c r="E150" i="4"/>
  <c r="E102" i="4"/>
  <c r="E54" i="4"/>
  <c r="E6" i="4"/>
  <c r="E277" i="4"/>
  <c r="E229" i="4"/>
  <c r="E181" i="4"/>
  <c r="E133" i="4"/>
  <c r="E85" i="4"/>
  <c r="E37" i="4"/>
  <c r="E264" i="4"/>
  <c r="E200" i="4"/>
  <c r="E152" i="4"/>
  <c r="E104" i="4"/>
  <c r="E56" i="4"/>
  <c r="E8" i="4"/>
  <c r="E3" i="4"/>
  <c r="L312" i="4"/>
  <c r="L304" i="4"/>
  <c r="L296" i="4"/>
  <c r="M296" i="4" s="1"/>
  <c r="L292" i="4"/>
  <c r="M292" i="4" s="1"/>
  <c r="L284" i="4"/>
  <c r="M284" i="4" s="1"/>
  <c r="L276" i="4"/>
  <c r="N276" i="4" s="1"/>
  <c r="L264" i="4"/>
  <c r="M264" i="4" s="1"/>
  <c r="L311" i="4"/>
  <c r="L307" i="4"/>
  <c r="L303" i="4"/>
  <c r="L299" i="4"/>
  <c r="N299" i="4" s="1"/>
  <c r="L295" i="4"/>
  <c r="N295" i="4" s="1"/>
  <c r="L291" i="4"/>
  <c r="M291" i="4" s="1"/>
  <c r="L287" i="4"/>
  <c r="N287" i="4" s="1"/>
  <c r="L283" i="4"/>
  <c r="M283" i="4" s="1"/>
  <c r="L279" i="4"/>
  <c r="N279" i="4" s="1"/>
  <c r="L275" i="4"/>
  <c r="N275" i="4" s="1"/>
  <c r="L271" i="4"/>
  <c r="N271" i="4" s="1"/>
  <c r="L267" i="4"/>
  <c r="N267" i="4" s="1"/>
  <c r="L263" i="4"/>
  <c r="M263" i="4" s="1"/>
  <c r="L259" i="4"/>
  <c r="N259" i="4" s="1"/>
  <c r="L255" i="4"/>
  <c r="N255" i="4" s="1"/>
  <c r="L251" i="4"/>
  <c r="M251" i="4" s="1"/>
  <c r="L247" i="4"/>
  <c r="M247" i="4" s="1"/>
  <c r="L243" i="4"/>
  <c r="M243" i="4" s="1"/>
  <c r="L239" i="4"/>
  <c r="M239" i="4" s="1"/>
  <c r="L235" i="4"/>
  <c r="M235" i="4" s="1"/>
  <c r="L231" i="4"/>
  <c r="M231" i="4" s="1"/>
  <c r="L227" i="4"/>
  <c r="M227" i="4" s="1"/>
  <c r="L223" i="4"/>
  <c r="M223" i="4" s="1"/>
  <c r="L219" i="4"/>
  <c r="N219" i="4" s="1"/>
  <c r="L215" i="4"/>
  <c r="M215" i="4" s="1"/>
  <c r="L211" i="4"/>
  <c r="M211" i="4" s="1"/>
  <c r="L207" i="4"/>
  <c r="N207" i="4" s="1"/>
  <c r="L203" i="4"/>
  <c r="M203" i="4" s="1"/>
  <c r="L199" i="4"/>
  <c r="N199" i="4" s="1"/>
  <c r="L195" i="4"/>
  <c r="M195" i="4" s="1"/>
  <c r="L191" i="4"/>
  <c r="N191" i="4" s="1"/>
  <c r="L187" i="4"/>
  <c r="N187" i="4" s="1"/>
  <c r="L183" i="4"/>
  <c r="M183" i="4" s="1"/>
  <c r="L179" i="4"/>
  <c r="M179" i="4" s="1"/>
  <c r="L175" i="4"/>
  <c r="M175" i="4" s="1"/>
  <c r="L171" i="4"/>
  <c r="M171" i="4" s="1"/>
  <c r="L167" i="4"/>
  <c r="M167" i="4" s="1"/>
  <c r="L163" i="4"/>
  <c r="M163" i="4" s="1"/>
  <c r="L159" i="4"/>
  <c r="M159" i="4" s="1"/>
  <c r="L155" i="4"/>
  <c r="N155" i="4" s="1"/>
  <c r="L151" i="4"/>
  <c r="M151" i="4" s="1"/>
  <c r="L147" i="4"/>
  <c r="N147" i="4" s="1"/>
  <c r="L143" i="4"/>
  <c r="N143" i="4" s="1"/>
  <c r="L139" i="4"/>
  <c r="M139" i="4" s="1"/>
  <c r="L135" i="4"/>
  <c r="N135" i="4" s="1"/>
  <c r="L131" i="4"/>
  <c r="N131" i="4" s="1"/>
  <c r="L127" i="4"/>
  <c r="N127" i="4" s="1"/>
  <c r="L123" i="4"/>
  <c r="M123" i="4" s="1"/>
  <c r="L119" i="4"/>
  <c r="N119" i="4" s="1"/>
  <c r="L115" i="4"/>
  <c r="N115" i="4" s="1"/>
  <c r="L111" i="4"/>
  <c r="M111" i="4" s="1"/>
  <c r="L107" i="4"/>
  <c r="M107" i="4" s="1"/>
  <c r="L103" i="4"/>
  <c r="M103" i="4" s="1"/>
  <c r="L99" i="4"/>
  <c r="M99" i="4" s="1"/>
  <c r="L95" i="4"/>
  <c r="N95" i="4" s="1"/>
  <c r="L91" i="4"/>
  <c r="M91" i="4" s="1"/>
  <c r="L87" i="4"/>
  <c r="N87" i="4" s="1"/>
  <c r="L83" i="4"/>
  <c r="M83" i="4" s="1"/>
  <c r="L79" i="4"/>
  <c r="M79" i="4" s="1"/>
  <c r="L75" i="4"/>
  <c r="M75" i="4" s="1"/>
  <c r="L71" i="4"/>
  <c r="N71" i="4" s="1"/>
  <c r="L67" i="4"/>
  <c r="N67" i="4" s="1"/>
  <c r="L63" i="4"/>
  <c r="N63" i="4" s="1"/>
  <c r="L59" i="4"/>
  <c r="M59" i="4" s="1"/>
  <c r="L55" i="4"/>
  <c r="M55" i="4" s="1"/>
  <c r="L51" i="4"/>
  <c r="M51" i="4" s="1"/>
  <c r="L47" i="4"/>
  <c r="N47" i="4" s="1"/>
  <c r="L43" i="4"/>
  <c r="M43" i="4" s="1"/>
  <c r="L39" i="4"/>
  <c r="N39" i="4" s="1"/>
  <c r="L35" i="4"/>
  <c r="M35" i="4" s="1"/>
  <c r="L31" i="4"/>
  <c r="M31" i="4" s="1"/>
  <c r="L27" i="4"/>
  <c r="N27" i="4" s="1"/>
  <c r="L23" i="4"/>
  <c r="M23" i="4" s="1"/>
  <c r="L19" i="4"/>
  <c r="M19" i="4" s="1"/>
  <c r="L15" i="4"/>
  <c r="M15" i="4" s="1"/>
  <c r="L11" i="4"/>
  <c r="M11" i="4" s="1"/>
  <c r="L7" i="4"/>
  <c r="M7" i="4" s="1"/>
  <c r="L314" i="4"/>
  <c r="N314" i="4" s="1"/>
  <c r="L310" i="4"/>
  <c r="L306" i="4"/>
  <c r="L302" i="4"/>
  <c r="N302" i="4" s="1"/>
  <c r="L298" i="4"/>
  <c r="M298" i="4" s="1"/>
  <c r="L294" i="4"/>
  <c r="N294" i="4" s="1"/>
  <c r="L290" i="4"/>
  <c r="M290" i="4" s="1"/>
  <c r="L286" i="4"/>
  <c r="N286" i="4" s="1"/>
  <c r="L282" i="4"/>
  <c r="M282" i="4" s="1"/>
  <c r="L278" i="4"/>
  <c r="N278" i="4" s="1"/>
  <c r="L274" i="4"/>
  <c r="N274" i="4" s="1"/>
  <c r="L270" i="4"/>
  <c r="M270" i="4" s="1"/>
  <c r="L266" i="4"/>
  <c r="M266" i="4" s="1"/>
  <c r="L262" i="4"/>
  <c r="M262" i="4" s="1"/>
  <c r="L258" i="4"/>
  <c r="N258" i="4" s="1"/>
  <c r="L254" i="4"/>
  <c r="M254" i="4" s="1"/>
  <c r="L250" i="4"/>
  <c r="N250" i="4" s="1"/>
  <c r="L246" i="4"/>
  <c r="M246" i="4" s="1"/>
  <c r="L242" i="4"/>
  <c r="M242" i="4" s="1"/>
  <c r="L238" i="4"/>
  <c r="N238" i="4" s="1"/>
  <c r="L234" i="4"/>
  <c r="M234" i="4" s="1"/>
  <c r="L230" i="4"/>
  <c r="M230" i="4" s="1"/>
  <c r="L226" i="4"/>
  <c r="M226" i="4" s="1"/>
  <c r="L222" i="4"/>
  <c r="M222" i="4" s="1"/>
  <c r="L218" i="4"/>
  <c r="M218" i="4" s="1"/>
  <c r="L214" i="4"/>
  <c r="N214" i="4" s="1"/>
  <c r="L210" i="4"/>
  <c r="N210" i="4" s="1"/>
  <c r="L206" i="4"/>
  <c r="M206" i="4" s="1"/>
  <c r="L202" i="4"/>
  <c r="M202" i="4" s="1"/>
  <c r="L198" i="4"/>
  <c r="N198" i="4" s="1"/>
  <c r="L194" i="4"/>
  <c r="N194" i="4" s="1"/>
  <c r="L190" i="4"/>
  <c r="M190" i="4" s="1"/>
  <c r="L186" i="4"/>
  <c r="M186" i="4" s="1"/>
  <c r="L182" i="4"/>
  <c r="M182" i="4" s="1"/>
  <c r="L178" i="4"/>
  <c r="M178" i="4" s="1"/>
  <c r="L174" i="4"/>
  <c r="N174" i="4" s="1"/>
  <c r="L170" i="4"/>
  <c r="M170" i="4" s="1"/>
  <c r="L166" i="4"/>
  <c r="N166" i="4" s="1"/>
  <c r="L162" i="4"/>
  <c r="M162" i="4" s="1"/>
  <c r="L158" i="4"/>
  <c r="M158" i="4" s="1"/>
  <c r="L154" i="4"/>
  <c r="M154" i="4" s="1"/>
  <c r="L150" i="4"/>
  <c r="M150" i="4" s="1"/>
  <c r="L146" i="4"/>
  <c r="M146" i="4" s="1"/>
  <c r="L142" i="4"/>
  <c r="N142" i="4" s="1"/>
  <c r="L138" i="4"/>
  <c r="M138" i="4" s="1"/>
  <c r="L134" i="4"/>
  <c r="N134" i="4" s="1"/>
  <c r="L130" i="4"/>
  <c r="N130" i="4" s="1"/>
  <c r="L126" i="4"/>
  <c r="M126" i="4" s="1"/>
  <c r="L122" i="4"/>
  <c r="M122" i="4" s="1"/>
  <c r="L118" i="4"/>
  <c r="N118" i="4" s="1"/>
  <c r="L114" i="4"/>
  <c r="N114" i="4" s="1"/>
  <c r="L110" i="4"/>
  <c r="N110" i="4" s="1"/>
  <c r="L106" i="4"/>
  <c r="N106" i="4" s="1"/>
  <c r="L102" i="4"/>
  <c r="M102" i="4" s="1"/>
  <c r="L98" i="4"/>
  <c r="N98" i="4" s="1"/>
  <c r="L94" i="4"/>
  <c r="N94" i="4" s="1"/>
  <c r="L90" i="4"/>
  <c r="N90" i="4" s="1"/>
  <c r="L86" i="4"/>
  <c r="N86" i="4" s="1"/>
  <c r="L82" i="4"/>
  <c r="M82" i="4" s="1"/>
  <c r="L78" i="4"/>
  <c r="M78" i="4" s="1"/>
  <c r="L74" i="4"/>
  <c r="M74" i="4" s="1"/>
  <c r="L70" i="4"/>
  <c r="M70" i="4" s="1"/>
  <c r="L66" i="4"/>
  <c r="M66" i="4" s="1"/>
  <c r="L62" i="4"/>
  <c r="N62" i="4" s="1"/>
  <c r="L58" i="4"/>
  <c r="M58" i="4" s="1"/>
  <c r="L54" i="4"/>
  <c r="M54" i="4" s="1"/>
  <c r="L50" i="4"/>
  <c r="M50" i="4" s="1"/>
  <c r="L46" i="4"/>
  <c r="M46" i="4" s="1"/>
  <c r="L42" i="4"/>
  <c r="M42" i="4" s="1"/>
  <c r="L38" i="4"/>
  <c r="M38" i="4" s="1"/>
  <c r="L34" i="4"/>
  <c r="M34" i="4" s="1"/>
  <c r="L30" i="4"/>
  <c r="M30" i="4" s="1"/>
  <c r="L26" i="4"/>
  <c r="M26" i="4" s="1"/>
  <c r="L22" i="4"/>
  <c r="N22" i="4" s="1"/>
  <c r="L18" i="4"/>
  <c r="M18" i="4" s="1"/>
  <c r="L14" i="4"/>
  <c r="N14" i="4" s="1"/>
  <c r="L10" i="4"/>
  <c r="M10" i="4" s="1"/>
  <c r="L6" i="4"/>
  <c r="M6" i="4" s="1"/>
  <c r="L313" i="4"/>
  <c r="L309" i="4"/>
  <c r="L305" i="4"/>
  <c r="L301" i="4"/>
  <c r="N301" i="4" s="1"/>
  <c r="L297" i="4"/>
  <c r="M297" i="4" s="1"/>
  <c r="L293" i="4"/>
  <c r="N293" i="4" s="1"/>
  <c r="L289" i="4"/>
  <c r="M289" i="4" s="1"/>
  <c r="L285" i="4"/>
  <c r="M285" i="4" s="1"/>
  <c r="L281" i="4"/>
  <c r="N281" i="4" s="1"/>
  <c r="L277" i="4"/>
  <c r="N277" i="4" s="1"/>
  <c r="L273" i="4"/>
  <c r="M273" i="4" s="1"/>
  <c r="L269" i="4"/>
  <c r="N269" i="4" s="1"/>
  <c r="L265" i="4"/>
  <c r="M265" i="4" s="1"/>
  <c r="L261" i="4"/>
  <c r="M261" i="4" s="1"/>
  <c r="L257" i="4"/>
  <c r="N257" i="4" s="1"/>
  <c r="L253" i="4"/>
  <c r="M253" i="4" s="1"/>
  <c r="L249" i="4"/>
  <c r="N249" i="4" s="1"/>
  <c r="L245" i="4"/>
  <c r="N245" i="4" s="1"/>
  <c r="L241" i="4"/>
  <c r="M241" i="4" s="1"/>
  <c r="L237" i="4"/>
  <c r="N237" i="4" s="1"/>
  <c r="L233" i="4"/>
  <c r="N233" i="4" s="1"/>
  <c r="L229" i="4"/>
  <c r="M229" i="4" s="1"/>
  <c r="L225" i="4"/>
  <c r="N225" i="4" s="1"/>
  <c r="L221" i="4"/>
  <c r="M221" i="4" s="1"/>
  <c r="L217" i="4"/>
  <c r="M217" i="4" s="1"/>
  <c r="L213" i="4"/>
  <c r="M213" i="4" s="1"/>
  <c r="L209" i="4"/>
  <c r="N209" i="4" s="1"/>
  <c r="L205" i="4"/>
  <c r="M205" i="4" s="1"/>
  <c r="L201" i="4"/>
  <c r="M201" i="4" s="1"/>
  <c r="L197" i="4"/>
  <c r="M197" i="4" s="1"/>
  <c r="L193" i="4"/>
  <c r="M193" i="4" s="1"/>
  <c r="L189" i="4"/>
  <c r="M189" i="4" s="1"/>
  <c r="L185" i="4"/>
  <c r="N185" i="4" s="1"/>
  <c r="L181" i="4"/>
  <c r="M181" i="4" s="1"/>
  <c r="L177" i="4"/>
  <c r="M177" i="4" s="1"/>
  <c r="L173" i="4"/>
  <c r="N173" i="4" s="1"/>
  <c r="L169" i="4"/>
  <c r="M169" i="4" s="1"/>
  <c r="L165" i="4"/>
  <c r="M165" i="4" s="1"/>
  <c r="L161" i="4"/>
  <c r="M161" i="4" s="1"/>
  <c r="L157" i="4"/>
  <c r="N157" i="4" s="1"/>
  <c r="L153" i="4"/>
  <c r="N153" i="4" s="1"/>
  <c r="L149" i="4"/>
  <c r="M149" i="4" s="1"/>
  <c r="L145" i="4"/>
  <c r="M145" i="4" s="1"/>
  <c r="L141" i="4"/>
  <c r="N141" i="4" s="1"/>
  <c r="L137" i="4"/>
  <c r="M137" i="4" s="1"/>
  <c r="L133" i="4"/>
  <c r="M133" i="4" s="1"/>
  <c r="L129" i="4"/>
  <c r="N129" i="4" s="1"/>
  <c r="L125" i="4"/>
  <c r="M125" i="4" s="1"/>
  <c r="L121" i="4"/>
  <c r="N121" i="4" s="1"/>
  <c r="L117" i="4"/>
  <c r="N117" i="4" s="1"/>
  <c r="L113" i="4"/>
  <c r="M113" i="4" s="1"/>
  <c r="L109" i="4"/>
  <c r="N109" i="4" s="1"/>
  <c r="L105" i="4"/>
  <c r="M105" i="4" s="1"/>
  <c r="L101" i="4"/>
  <c r="M101" i="4" s="1"/>
  <c r="L97" i="4"/>
  <c r="M97" i="4" s="1"/>
  <c r="L93" i="4"/>
  <c r="M93" i="4" s="1"/>
  <c r="L89" i="4"/>
  <c r="N89" i="4" s="1"/>
  <c r="L85" i="4"/>
  <c r="N85" i="4" s="1"/>
  <c r="L81" i="4"/>
  <c r="M81" i="4" s="1"/>
  <c r="L77" i="4"/>
  <c r="N77" i="4" s="1"/>
  <c r="L73" i="4"/>
  <c r="M73" i="4" s="1"/>
  <c r="L69" i="4"/>
  <c r="M69" i="4" s="1"/>
  <c r="L65" i="4"/>
  <c r="N65" i="4" s="1"/>
  <c r="L61" i="4"/>
  <c r="M61" i="4" s="1"/>
  <c r="L57" i="4"/>
  <c r="M57" i="4" s="1"/>
  <c r="L53" i="4"/>
  <c r="N53" i="4" s="1"/>
  <c r="L49" i="4"/>
  <c r="N49" i="4" s="1"/>
  <c r="L45" i="4"/>
  <c r="M45" i="4" s="1"/>
  <c r="L41" i="4"/>
  <c r="M41" i="4" s="1"/>
  <c r="L37" i="4"/>
  <c r="M37" i="4" s="1"/>
  <c r="L33" i="4"/>
  <c r="N33" i="4" s="1"/>
  <c r="L29" i="4"/>
  <c r="N29" i="4" s="1"/>
  <c r="L25" i="4"/>
  <c r="M25" i="4" s="1"/>
  <c r="L21" i="4"/>
  <c r="N21" i="4" s="1"/>
  <c r="L17" i="4"/>
  <c r="N17" i="4" s="1"/>
  <c r="L13" i="4"/>
  <c r="M13" i="4" s="1"/>
  <c r="L9" i="4"/>
  <c r="M9" i="4" s="1"/>
  <c r="L5" i="4"/>
  <c r="M5" i="4" s="1"/>
  <c r="L308" i="4"/>
  <c r="L300" i="4"/>
  <c r="M300" i="4" s="1"/>
  <c r="L288" i="4"/>
  <c r="M288" i="4" s="1"/>
  <c r="L280" i="4"/>
  <c r="N280" i="4" s="1"/>
  <c r="L272" i="4"/>
  <c r="M272" i="4" s="1"/>
  <c r="L268" i="4"/>
  <c r="N268" i="4" s="1"/>
  <c r="L260" i="4"/>
  <c r="M260" i="4" s="1"/>
  <c r="L256" i="4"/>
  <c r="M256" i="4" s="1"/>
  <c r="L252" i="4"/>
  <c r="M252" i="4" s="1"/>
  <c r="L248" i="4"/>
  <c r="N248" i="4" s="1"/>
  <c r="L244" i="4"/>
  <c r="M244" i="4" s="1"/>
  <c r="L240" i="4"/>
  <c r="M240" i="4" s="1"/>
  <c r="L236" i="4"/>
  <c r="M236" i="4" s="1"/>
  <c r="L232" i="4"/>
  <c r="N232" i="4" s="1"/>
  <c r="L228" i="4"/>
  <c r="M228" i="4" s="1"/>
  <c r="L224" i="4"/>
  <c r="M224" i="4" s="1"/>
  <c r="L220" i="4"/>
  <c r="N220" i="4" s="1"/>
  <c r="L216" i="4"/>
  <c r="M216" i="4" s="1"/>
  <c r="L212" i="4"/>
  <c r="M212" i="4" s="1"/>
  <c r="L208" i="4"/>
  <c r="M208" i="4" s="1"/>
  <c r="L204" i="4"/>
  <c r="N204" i="4" s="1"/>
  <c r="L200" i="4"/>
  <c r="N200" i="4" s="1"/>
  <c r="L196" i="4"/>
  <c r="M196" i="4" s="1"/>
  <c r="L192" i="4"/>
  <c r="M192" i="4" s="1"/>
  <c r="L188" i="4"/>
  <c r="M188" i="4" s="1"/>
  <c r="L184" i="4"/>
  <c r="N184" i="4" s="1"/>
  <c r="L180" i="4"/>
  <c r="M180" i="4" s="1"/>
  <c r="L176" i="4"/>
  <c r="N176" i="4" s="1"/>
  <c r="L172" i="4"/>
  <c r="M172" i="4" s="1"/>
  <c r="L168" i="4"/>
  <c r="M168" i="4" s="1"/>
  <c r="L164" i="4"/>
  <c r="M164" i="4" s="1"/>
  <c r="L160" i="4"/>
  <c r="N160" i="4" s="1"/>
  <c r="L156" i="4"/>
  <c r="N156" i="4" s="1"/>
  <c r="L152" i="4"/>
  <c r="N152" i="4" s="1"/>
  <c r="L148" i="4"/>
  <c r="M148" i="4" s="1"/>
  <c r="L144" i="4"/>
  <c r="M144" i="4" s="1"/>
  <c r="L140" i="4"/>
  <c r="M140" i="4" s="1"/>
  <c r="L136" i="4"/>
  <c r="N136" i="4" s="1"/>
  <c r="L132" i="4"/>
  <c r="M132" i="4" s="1"/>
  <c r="L128" i="4"/>
  <c r="N128" i="4" s="1"/>
  <c r="L124" i="4"/>
  <c r="N124" i="4" s="1"/>
  <c r="L120" i="4"/>
  <c r="N120" i="4" s="1"/>
  <c r="L116" i="4"/>
  <c r="M116" i="4" s="1"/>
  <c r="L112" i="4"/>
  <c r="N112" i="4" s="1"/>
  <c r="L108" i="4"/>
  <c r="N108" i="4" s="1"/>
  <c r="L104" i="4"/>
  <c r="N104" i="4" s="1"/>
  <c r="L100" i="4"/>
  <c r="M100" i="4" s="1"/>
  <c r="L96" i="4"/>
  <c r="M96" i="4" s="1"/>
  <c r="L92" i="4"/>
  <c r="N92" i="4" s="1"/>
  <c r="L88" i="4"/>
  <c r="M88" i="4" s="1"/>
  <c r="L84" i="4"/>
  <c r="N84" i="4" s="1"/>
  <c r="L80" i="4"/>
  <c r="N80" i="4" s="1"/>
  <c r="L76" i="4"/>
  <c r="N76" i="4" s="1"/>
  <c r="L72" i="4"/>
  <c r="N72" i="4" s="1"/>
  <c r="L68" i="4"/>
  <c r="M68" i="4" s="1"/>
  <c r="L64" i="4"/>
  <c r="N64" i="4" s="1"/>
  <c r="L60" i="4"/>
  <c r="N60" i="4" s="1"/>
  <c r="L56" i="4"/>
  <c r="N56" i="4" s="1"/>
  <c r="L52" i="4"/>
  <c r="M52" i="4" s="1"/>
  <c r="L48" i="4"/>
  <c r="M48" i="4" s="1"/>
  <c r="L44" i="4"/>
  <c r="M44" i="4" s="1"/>
  <c r="L40" i="4"/>
  <c r="N40" i="4" s="1"/>
  <c r="L36" i="4"/>
  <c r="N36" i="4" s="1"/>
  <c r="L32" i="4"/>
  <c r="N32" i="4" s="1"/>
  <c r="L28" i="4"/>
  <c r="M28" i="4" s="1"/>
  <c r="L24" i="4"/>
  <c r="N24" i="4" s="1"/>
  <c r="L20" i="4"/>
  <c r="M20" i="4" s="1"/>
  <c r="L16" i="4"/>
  <c r="N16" i="4" s="1"/>
  <c r="L12" i="4"/>
  <c r="M12" i="4" s="1"/>
  <c r="L8" i="4"/>
  <c r="M8" i="4" s="1"/>
  <c r="L4" i="4"/>
  <c r="M4" i="4" s="1"/>
  <c r="L3" i="4"/>
  <c r="N3" i="4" s="1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H43" i="5" s="1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" i="4"/>
  <c r="H38" i="5" s="1"/>
  <c r="G10" i="5"/>
  <c r="I41" i="4"/>
  <c r="I78" i="4"/>
  <c r="I8" i="4"/>
  <c r="I57" i="4"/>
  <c r="I38" i="4"/>
  <c r="I12" i="4"/>
  <c r="I37" i="4"/>
  <c r="I63" i="4"/>
  <c r="I180" i="4"/>
  <c r="I46" i="4"/>
  <c r="I33" i="4"/>
  <c r="I185" i="4"/>
  <c r="I16" i="4"/>
  <c r="I53" i="4"/>
  <c r="I90" i="4"/>
  <c r="I20" i="4"/>
  <c r="I69" i="4"/>
  <c r="I62" i="4"/>
  <c r="I24" i="4"/>
  <c r="I49" i="4"/>
  <c r="I75" i="4"/>
  <c r="I182" i="4"/>
  <c r="I181" i="4"/>
  <c r="I50" i="4"/>
  <c r="I74" i="4"/>
  <c r="I188" i="4"/>
  <c r="I91" i="4"/>
  <c r="I94" i="4"/>
  <c r="I28" i="4"/>
  <c r="I65" i="4"/>
  <c r="I102" i="4"/>
  <c r="I32" i="4"/>
  <c r="I81" i="4"/>
  <c r="I11" i="4"/>
  <c r="I36" i="4"/>
  <c r="I61" i="4"/>
  <c r="I87" i="4"/>
  <c r="I189" i="4"/>
  <c r="I83" i="4"/>
  <c r="I54" i="4"/>
  <c r="I45" i="4"/>
  <c r="I40" i="4"/>
  <c r="I77" i="4"/>
  <c r="I7" i="4"/>
  <c r="I44" i="4"/>
  <c r="I93" i="4"/>
  <c r="I23" i="4"/>
  <c r="I48" i="4"/>
  <c r="I73" i="4"/>
  <c r="I99" i="4"/>
  <c r="I183" i="4"/>
  <c r="I47" i="4"/>
  <c r="I186" i="4"/>
  <c r="I92" i="4"/>
  <c r="I27" i="4"/>
  <c r="I13" i="4"/>
  <c r="I103" i="4"/>
  <c r="I52" i="4"/>
  <c r="I89" i="4"/>
  <c r="I19" i="4"/>
  <c r="I56" i="4"/>
  <c r="I10" i="4"/>
  <c r="I35" i="4"/>
  <c r="I60" i="4"/>
  <c r="I85" i="4"/>
  <c r="I184" i="4"/>
  <c r="I22" i="4"/>
  <c r="I72" i="4"/>
  <c r="I84" i="4"/>
  <c r="I71" i="4"/>
  <c r="I15" i="4"/>
  <c r="I82" i="4"/>
  <c r="I29" i="4"/>
  <c r="I64" i="4"/>
  <c r="I101" i="4"/>
  <c r="I31" i="4"/>
  <c r="I68" i="4"/>
  <c r="I97" i="4"/>
  <c r="I187" i="4"/>
  <c r="I14" i="4"/>
  <c r="I25" i="4"/>
  <c r="I76" i="4"/>
  <c r="I43" i="4"/>
  <c r="I80" i="4"/>
  <c r="I34" i="4"/>
  <c r="I59" i="4"/>
  <c r="I96" i="4"/>
  <c r="I17" i="4"/>
  <c r="I66" i="4"/>
  <c r="I88" i="4"/>
  <c r="I18" i="4"/>
  <c r="I55" i="4"/>
  <c r="I100" i="4"/>
  <c r="I30" i="4"/>
  <c r="I67" i="4"/>
  <c r="I9" i="4"/>
  <c r="I58" i="4"/>
  <c r="I26" i="4"/>
  <c r="I39" i="4"/>
  <c r="I51" i="4"/>
  <c r="I42" i="4"/>
  <c r="I79" i="4"/>
  <c r="I21" i="4"/>
  <c r="I70" i="4"/>
  <c r="I95" i="4"/>
  <c r="I86" i="4"/>
  <c r="I190" i="4"/>
  <c r="I179" i="4"/>
  <c r="I98" i="4"/>
  <c r="I6" i="4"/>
  <c r="I5" i="4"/>
  <c r="I4" i="4"/>
  <c r="I3" i="4"/>
  <c r="H48" i="5" l="1"/>
  <c r="M191" i="4"/>
  <c r="N291" i="4"/>
  <c r="E44" i="5"/>
  <c r="E45" i="5"/>
  <c r="E46" i="5"/>
  <c r="E47" i="5"/>
  <c r="E43" i="5"/>
  <c r="E9" i="5"/>
  <c r="D9" i="5"/>
  <c r="E8" i="5"/>
  <c r="D8" i="5"/>
  <c r="E7" i="5"/>
  <c r="D7" i="5"/>
  <c r="D38" i="5"/>
  <c r="F52" i="5"/>
  <c r="F48" i="5"/>
  <c r="F44" i="5"/>
  <c r="F40" i="5"/>
  <c r="E52" i="5"/>
  <c r="E48" i="5"/>
  <c r="E40" i="5"/>
  <c r="D52" i="5"/>
  <c r="D48" i="5"/>
  <c r="D44" i="5"/>
  <c r="D40" i="5"/>
  <c r="F51" i="5"/>
  <c r="F47" i="5"/>
  <c r="F43" i="5"/>
  <c r="F39" i="5"/>
  <c r="F41" i="5"/>
  <c r="E51" i="5"/>
  <c r="E39" i="5"/>
  <c r="D51" i="5"/>
  <c r="D47" i="5"/>
  <c r="D43" i="5"/>
  <c r="D39" i="5"/>
  <c r="E41" i="5"/>
  <c r="F50" i="5"/>
  <c r="F46" i="5"/>
  <c r="F42" i="5"/>
  <c r="F38" i="5"/>
  <c r="F45" i="5"/>
  <c r="E50" i="5"/>
  <c r="E42" i="5"/>
  <c r="E38" i="5"/>
  <c r="F49" i="5"/>
  <c r="D50" i="5"/>
  <c r="D46" i="5"/>
  <c r="D42" i="5"/>
  <c r="E49" i="5"/>
  <c r="D49" i="5"/>
  <c r="D45" i="5"/>
  <c r="D41" i="5"/>
  <c r="N243" i="4"/>
  <c r="M275" i="4"/>
  <c r="G9" i="5"/>
  <c r="N264" i="4"/>
  <c r="M219" i="4"/>
  <c r="M276" i="4"/>
  <c r="N175" i="4"/>
  <c r="N75" i="4"/>
  <c r="M27" i="4"/>
  <c r="M267" i="4"/>
  <c r="N171" i="4"/>
  <c r="G8" i="5"/>
  <c r="N123" i="4"/>
  <c r="N223" i="4"/>
  <c r="M271" i="4"/>
  <c r="N215" i="4"/>
  <c r="M119" i="4"/>
  <c r="N263" i="4"/>
  <c r="M287" i="4"/>
  <c r="N23" i="4"/>
  <c r="N239" i="4"/>
  <c r="M259" i="4"/>
  <c r="M143" i="4"/>
  <c r="M95" i="4"/>
  <c r="G7" i="5"/>
  <c r="M127" i="4"/>
  <c r="N79" i="4"/>
  <c r="C8" i="5"/>
  <c r="C9" i="5"/>
  <c r="C7" i="5"/>
  <c r="M294" i="4"/>
  <c r="N19" i="4"/>
  <c r="M135" i="4"/>
  <c r="M279" i="4"/>
  <c r="N246" i="4"/>
  <c r="M198" i="4"/>
  <c r="N183" i="4"/>
  <c r="N231" i="4"/>
  <c r="N292" i="4"/>
  <c r="N31" i="4"/>
  <c r="N146" i="4"/>
  <c r="N50" i="4"/>
  <c r="N122" i="4"/>
  <c r="M194" i="4"/>
  <c r="N167" i="4"/>
  <c r="N289" i="4"/>
  <c r="N169" i="4"/>
  <c r="N242" i="4"/>
  <c r="N290" i="4"/>
  <c r="N284" i="4"/>
  <c r="N227" i="4"/>
  <c r="N179" i="4"/>
  <c r="M131" i="4"/>
  <c r="N217" i="4"/>
  <c r="N265" i="4"/>
  <c r="N260" i="4"/>
  <c r="M121" i="4"/>
  <c r="M98" i="4"/>
  <c r="N296" i="4"/>
  <c r="N283" i="4"/>
  <c r="M39" i="4"/>
  <c r="N42" i="4"/>
  <c r="N298" i="4"/>
  <c r="M286" i="4"/>
  <c r="N73" i="4"/>
  <c r="N163" i="4"/>
  <c r="M47" i="4"/>
  <c r="M115" i="4"/>
  <c r="M238" i="4"/>
  <c r="N262" i="4"/>
  <c r="N211" i="4"/>
  <c r="M71" i="4"/>
  <c r="M67" i="4"/>
  <c r="M250" i="4"/>
  <c r="M87" i="4"/>
  <c r="N83" i="4"/>
  <c r="N234" i="4"/>
  <c r="N273" i="4"/>
  <c r="M142" i="4"/>
  <c r="N164" i="4"/>
  <c r="M269" i="4"/>
  <c r="N212" i="4"/>
  <c r="N25" i="4"/>
  <c r="M173" i="4"/>
  <c r="N150" i="4"/>
  <c r="M187" i="4"/>
  <c r="M214" i="4"/>
  <c r="N300" i="4"/>
  <c r="N202" i="4"/>
  <c r="N261" i="4"/>
  <c r="N190" i="4"/>
  <c r="N282" i="4"/>
  <c r="M225" i="4"/>
  <c r="M129" i="4"/>
  <c r="M106" i="4"/>
  <c r="N93" i="4"/>
  <c r="M141" i="4"/>
  <c r="N236" i="4"/>
  <c r="N195" i="4"/>
  <c r="M147" i="4"/>
  <c r="M268" i="4"/>
  <c r="N235" i="4"/>
  <c r="N216" i="4"/>
  <c r="N91" i="4"/>
  <c r="N111" i="4"/>
  <c r="M278" i="4"/>
  <c r="M207" i="4"/>
  <c r="N68" i="4"/>
  <c r="M255" i="4"/>
  <c r="N182" i="4"/>
  <c r="N20" i="4"/>
  <c r="N116" i="4"/>
  <c r="N15" i="4"/>
  <c r="N254" i="4"/>
  <c r="M134" i="4"/>
  <c r="N58" i="4"/>
  <c r="N6" i="4"/>
  <c r="M209" i="4"/>
  <c r="N186" i="4"/>
  <c r="N165" i="4"/>
  <c r="N161" i="4"/>
  <c r="M257" i="4"/>
  <c r="M237" i="4"/>
  <c r="N70" i="4"/>
  <c r="M295" i="4"/>
  <c r="N151" i="4"/>
  <c r="M293" i="4"/>
  <c r="M199" i="4"/>
  <c r="M85" i="4"/>
  <c r="N43" i="4"/>
  <c r="N18" i="4"/>
  <c r="M258" i="4"/>
  <c r="N139" i="4"/>
  <c r="N172" i="4"/>
  <c r="N137" i="4"/>
  <c r="N41" i="4"/>
  <c r="M281" i="4"/>
  <c r="N154" i="4"/>
  <c r="N138" i="4"/>
  <c r="N35" i="4"/>
  <c r="M220" i="4"/>
  <c r="M90" i="4"/>
  <c r="M233" i="4"/>
  <c r="N158" i="4"/>
  <c r="M302" i="4"/>
  <c r="N285" i="4"/>
  <c r="M60" i="4"/>
  <c r="N272" i="4"/>
  <c r="M157" i="4"/>
  <c r="N81" i="4"/>
  <c r="N45" i="4"/>
  <c r="M277" i="4"/>
  <c r="N162" i="4"/>
  <c r="M94" i="4"/>
  <c r="M76" i="4"/>
  <c r="N10" i="4"/>
  <c r="N189" i="4"/>
  <c r="M124" i="4"/>
  <c r="N44" i="4"/>
  <c r="N208" i="4"/>
  <c r="N288" i="4"/>
  <c r="N177" i="4"/>
  <c r="M108" i="4"/>
  <c r="M166" i="4"/>
  <c r="M22" i="4"/>
  <c r="M33" i="4"/>
  <c r="M210" i="4"/>
  <c r="M185" i="4"/>
  <c r="M112" i="4"/>
  <c r="M63" i="4"/>
  <c r="M40" i="4"/>
  <c r="M89" i="4"/>
  <c r="N37" i="4"/>
  <c r="N213" i="4"/>
  <c r="N206" i="4"/>
  <c r="N180" i="4"/>
  <c r="N132" i="4"/>
  <c r="N256" i="4"/>
  <c r="M204" i="4"/>
  <c r="M86" i="4"/>
  <c r="N28" i="4"/>
  <c r="N66" i="4"/>
  <c r="M200" i="4"/>
  <c r="M156" i="4"/>
  <c r="N252" i="4"/>
  <c r="N224" i="4"/>
  <c r="N113" i="4"/>
  <c r="M65" i="4"/>
  <c r="N61" i="4"/>
  <c r="N241" i="4"/>
  <c r="N170" i="4"/>
  <c r="N140" i="4"/>
  <c r="N69" i="4"/>
  <c r="N266" i="4"/>
  <c r="N253" i="4"/>
  <c r="N51" i="4"/>
  <c r="N188" i="4"/>
  <c r="N26" i="4"/>
  <c r="M117" i="4"/>
  <c r="N99" i="4"/>
  <c r="N38" i="4"/>
  <c r="M49" i="4"/>
  <c r="N46" i="4"/>
  <c r="N230" i="4"/>
  <c r="N205" i="4"/>
  <c r="N193" i="4"/>
  <c r="N159" i="4"/>
  <c r="N218" i="4"/>
  <c r="N145" i="4"/>
  <c r="N97" i="4"/>
  <c r="N74" i="4"/>
  <c r="M64" i="4"/>
  <c r="M92" i="4"/>
  <c r="M72" i="4"/>
  <c r="N48" i="4"/>
  <c r="N78" i="4"/>
  <c r="M14" i="4"/>
  <c r="M120" i="4"/>
  <c r="M77" i="4"/>
  <c r="N270" i="4"/>
  <c r="N247" i="4"/>
  <c r="N240" i="4"/>
  <c r="M152" i="4"/>
  <c r="N144" i="4"/>
  <c r="M136" i="4"/>
  <c r="N126" i="4"/>
  <c r="N55" i="4"/>
  <c r="M24" i="4"/>
  <c r="M62" i="4"/>
  <c r="N192" i="4"/>
  <c r="N96" i="4"/>
  <c r="N7" i="4"/>
  <c r="N222" i="4"/>
  <c r="N168" i="4"/>
  <c r="N125" i="4"/>
  <c r="N103" i="4"/>
  <c r="N54" i="4"/>
  <c r="M110" i="4"/>
  <c r="N30" i="4"/>
  <c r="M245" i="4"/>
  <c r="N221" i="4"/>
  <c r="M174" i="4"/>
  <c r="M160" i="4"/>
  <c r="N149" i="4"/>
  <c r="N133" i="4"/>
  <c r="N102" i="4"/>
  <c r="M53" i="4"/>
  <c r="M21" i="4"/>
  <c r="N5" i="4"/>
  <c r="N197" i="4"/>
  <c r="N101" i="4"/>
  <c r="N229" i="4"/>
  <c r="M118" i="4"/>
  <c r="M109" i="4"/>
  <c r="M84" i="4"/>
  <c r="M17" i="4"/>
  <c r="M301" i="4"/>
  <c r="N12" i="4"/>
  <c r="M114" i="4"/>
  <c r="M104" i="4"/>
  <c r="M29" i="4"/>
  <c r="N88" i="4"/>
  <c r="N226" i="4"/>
  <c r="M56" i="4"/>
  <c r="M36" i="4"/>
  <c r="M274" i="4"/>
  <c r="N228" i="4"/>
  <c r="M299" i="4"/>
  <c r="M280" i="4"/>
  <c r="M248" i="4"/>
  <c r="N181" i="4"/>
  <c r="M16" i="4"/>
  <c r="N178" i="4"/>
  <c r="N203" i="4"/>
  <c r="N297" i="4"/>
  <c r="M130" i="4"/>
  <c r="N13" i="4"/>
  <c r="M232" i="4"/>
  <c r="N251" i="4"/>
  <c r="M184" i="4"/>
  <c r="M249" i="4"/>
  <c r="M155" i="4"/>
  <c r="N8" i="4"/>
  <c r="M153" i="4"/>
  <c r="M176" i="4"/>
  <c r="M128" i="4"/>
  <c r="M80" i="4"/>
  <c r="M32" i="4"/>
  <c r="M303" i="4"/>
  <c r="N303" i="4"/>
  <c r="N305" i="4"/>
  <c r="M305" i="4"/>
  <c r="N307" i="4"/>
  <c r="M307" i="4"/>
  <c r="M309" i="4"/>
  <c r="N309" i="4"/>
  <c r="M311" i="4"/>
  <c r="N311" i="4"/>
  <c r="N107" i="4"/>
  <c r="N59" i="4"/>
  <c r="N11" i="4"/>
  <c r="N313" i="4"/>
  <c r="M313" i="4"/>
  <c r="N244" i="4"/>
  <c r="N196" i="4"/>
  <c r="N148" i="4"/>
  <c r="N100" i="4"/>
  <c r="N82" i="4"/>
  <c r="N52" i="4"/>
  <c r="N34" i="4"/>
  <c r="N4" i="4"/>
  <c r="N105" i="4"/>
  <c r="N57" i="4"/>
  <c r="N9" i="4"/>
  <c r="M306" i="4"/>
  <c r="N306" i="4"/>
  <c r="N201" i="4"/>
  <c r="M310" i="4"/>
  <c r="N310" i="4"/>
  <c r="N304" i="4"/>
  <c r="M304" i="4"/>
  <c r="M308" i="4"/>
  <c r="N308" i="4"/>
  <c r="M312" i="4"/>
  <c r="N312" i="4"/>
  <c r="M3" i="4"/>
  <c r="E53" i="5" l="1"/>
  <c r="G47" i="5"/>
  <c r="G45" i="5"/>
  <c r="G44" i="5"/>
  <c r="G46" i="5"/>
  <c r="G43" i="5"/>
  <c r="E10" i="5"/>
  <c r="F9" i="5"/>
  <c r="F8" i="5"/>
  <c r="G49" i="5"/>
  <c r="G39" i="5"/>
  <c r="G50" i="5"/>
  <c r="G51" i="5"/>
  <c r="D10" i="5"/>
  <c r="G40" i="5"/>
  <c r="G48" i="5"/>
  <c r="F7" i="5"/>
  <c r="C10" i="5"/>
  <c r="G52" i="5"/>
  <c r="G38" i="5"/>
  <c r="D53" i="5"/>
  <c r="G42" i="5"/>
  <c r="F53" i="5"/>
  <c r="G41" i="5"/>
  <c r="F10" i="5" l="1"/>
  <c r="G53" i="5"/>
</calcChain>
</file>

<file path=xl/sharedStrings.xml><?xml version="1.0" encoding="utf-8"?>
<sst xmlns="http://schemas.openxmlformats.org/spreadsheetml/2006/main" count="2547" uniqueCount="412">
  <si>
    <t>GMAT CLUB - Contributing to Each Other's Learning</t>
  </si>
  <si>
    <t>GMAT Club Guide to The GMAT Official Guide Quantitative Review 2020</t>
  </si>
  <si>
    <t>Question</t>
  </si>
  <si>
    <t>ID</t>
  </si>
  <si>
    <t>Difficulty</t>
  </si>
  <si>
    <t>Percentile</t>
  </si>
  <si>
    <t>OA</t>
  </si>
  <si>
    <t>Primary Category</t>
  </si>
  <si>
    <t>A</t>
  </si>
  <si>
    <t/>
  </si>
  <si>
    <t>D</t>
  </si>
  <si>
    <t>B</t>
  </si>
  <si>
    <t>E</t>
  </si>
  <si>
    <t>C</t>
  </si>
  <si>
    <t>Very Hard</t>
  </si>
  <si>
    <t>Verbal/Quant</t>
  </si>
  <si>
    <t>Section</t>
  </si>
  <si>
    <t>Difficulty Level</t>
  </si>
  <si>
    <t>Category</t>
  </si>
  <si>
    <t>Your Answer</t>
  </si>
  <si>
    <t>Result</t>
  </si>
  <si>
    <t>PS</t>
  </si>
  <si>
    <t>DS</t>
  </si>
  <si>
    <t>Table 1. Analysis Table with General Information</t>
  </si>
  <si>
    <t>Difficult level</t>
  </si>
  <si>
    <t>Answer Choice</t>
  </si>
  <si>
    <t>Timer precise</t>
  </si>
  <si>
    <t>Easy</t>
  </si>
  <si>
    <t>Sub-Section</t>
  </si>
  <si>
    <t>Your avg. Time</t>
  </si>
  <si>
    <t>Medium</t>
  </si>
  <si>
    <t>Correct</t>
  </si>
  <si>
    <t>Incorrect</t>
  </si>
  <si>
    <t>NA</t>
  </si>
  <si>
    <t>Grand Total</t>
  </si>
  <si>
    <t>Hard</t>
  </si>
  <si>
    <t>RC</t>
  </si>
  <si>
    <t>CR</t>
  </si>
  <si>
    <t>N/A</t>
  </si>
  <si>
    <t>SC</t>
  </si>
  <si>
    <t>Quant Total</t>
  </si>
  <si>
    <t>Practice</t>
  </si>
  <si>
    <t>Figure 2.</t>
  </si>
  <si>
    <t>Table 3. Analysis table with difficult level</t>
  </si>
  <si>
    <t>Difficult Level</t>
  </si>
  <si>
    <t>Read problem, x&gt;0 is given</t>
  </si>
  <si>
    <t>Completed on</t>
  </si>
  <si>
    <t>Comments</t>
  </si>
  <si>
    <t>Completed Time (sec)</t>
  </si>
  <si>
    <t>Completed Time (mm:ss)</t>
  </si>
  <si>
    <t>Target Time (sec)</t>
  </si>
  <si>
    <t>Delta (sec)</t>
  </si>
  <si>
    <t>Delta (mm:ss)</t>
  </si>
  <si>
    <t>Question Text</t>
  </si>
  <si>
    <t>Short Passage/Humanities</t>
  </si>
  <si>
    <t>Human beings born with a drive to explore and experiment</t>
  </si>
  <si>
    <t>Long Passage/Business</t>
  </si>
  <si>
    <t>Structural unemployment the unemployment that remains even at the peak</t>
  </si>
  <si>
    <t>Long Passage/Science</t>
  </si>
  <si>
    <t>In 1971 researchers hoping to predict earthquakes in the short term by</t>
  </si>
  <si>
    <t>A key decision required of advertising managers</t>
  </si>
  <si>
    <t>Short Passage/Science</t>
  </si>
  <si>
    <t>Suppose we were in a spaceship in free fall where objects are weightl</t>
  </si>
  <si>
    <t>The dry mountain ranges of the western united states contain rocks</t>
  </si>
  <si>
    <t>Short Passage/Business</t>
  </si>
  <si>
    <t>Seventeenth century philosopher john locke stated that as much as</t>
  </si>
  <si>
    <t>Long Passage/Humanities</t>
  </si>
  <si>
    <t>Exactly when in the early modern era native americans began exchanging</t>
  </si>
  <si>
    <t>Determining whether a given population of animals constitutes a distin</t>
  </si>
  <si>
    <t>Researchers studying how genes control animal behavior have</t>
  </si>
  <si>
    <t>For most species of animals the number of individuals in the species</t>
  </si>
  <si>
    <t>According to many analysts labor management relations in the united</t>
  </si>
  <si>
    <t>Short Passage/Social Science</t>
  </si>
  <si>
    <t>Historians who study european women of the renaissance try to measure</t>
  </si>
  <si>
    <t>Short passage / Science</t>
  </si>
  <si>
    <t>In addition to conventional galaxies the universe contains</t>
  </si>
  <si>
    <t>Short passage / Business</t>
  </si>
  <si>
    <t>The fact that superior service can generate a competitive advantage fo</t>
  </si>
  <si>
    <t>Short passage / Humanities</t>
  </si>
  <si>
    <t>Antonia castaneda has utilized scholarship from women s studies and me</t>
  </si>
  <si>
    <t>This passage is excerpted from material published in 1997 sc</t>
  </si>
  <si>
    <t>Micro wear patterns found on the teeth of long extinct specimens o</t>
  </si>
  <si>
    <t>Long passage / Social Science</t>
  </si>
  <si>
    <t>In current historiography the picture of a consistent unequivocal de</t>
  </si>
  <si>
    <t>Strengthen</t>
  </si>
  <si>
    <t>Phishco runs a number of farms in the arid province of nufa depending</t>
  </si>
  <si>
    <t>Inference</t>
  </si>
  <si>
    <t>The sustained massive use of pesticides in farming has two</t>
  </si>
  <si>
    <t>Complete the passage</t>
  </si>
  <si>
    <t>Manufacturers are now required to make all cigarette lighters child re</t>
  </si>
  <si>
    <t>A business analysis of the appenian railroad system divided its long d</t>
  </si>
  <si>
    <t>In its search for new technologies for solar energy that can produce</t>
  </si>
  <si>
    <t>Verbal review 2 16 ed although ackerburg s subway system is currently</t>
  </si>
  <si>
    <t>Assumption</t>
  </si>
  <si>
    <t>Sparrow airlines is planning to reduce its costs by cleaning its plane</t>
  </si>
  <si>
    <t>Patrick usually provides child care for six children</t>
  </si>
  <si>
    <t>Editorial consumers in north america think that by drinking frozen co</t>
  </si>
  <si>
    <t>Conclusion</t>
  </si>
  <si>
    <t>A computer equipped with signature recognition software</t>
  </si>
  <si>
    <t>Resolve Paradox</t>
  </si>
  <si>
    <t>The rate at which a road wears depends on various factors including c</t>
  </si>
  <si>
    <t>Ythex has developed a small diesel engine that produces 30 percent les</t>
  </si>
  <si>
    <t>Must be True</t>
  </si>
  <si>
    <t>In parts of south america vitamin a deficiency is a serious health pr</t>
  </si>
  <si>
    <t>The last members of a now extinct species of a european wild deer call</t>
  </si>
  <si>
    <t>Super express shipping company has implemented a new distribution</t>
  </si>
  <si>
    <t>Weaken</t>
  </si>
  <si>
    <t>Cocoa grown organically on trees within the shade of the rain forest</t>
  </si>
  <si>
    <t>High levels of fertilizer and pesticides needed when</t>
  </si>
  <si>
    <t>Ten years ago the number of taxpayers in green county was slightly gre</t>
  </si>
  <si>
    <t>From 1900 until the 1930s pellagra a disease later discovered to res</t>
  </si>
  <si>
    <t>The interview is an essential part of a successful hiring program beca</t>
  </si>
  <si>
    <t>Evaluate Argument</t>
  </si>
  <si>
    <t>Many leadership theories have provided evidence that leaders affect gr</t>
  </si>
  <si>
    <t>A major health insurance company in lagolia</t>
  </si>
  <si>
    <t>Automobile ownership was rare in sabresia as recently as 30 years ago</t>
  </si>
  <si>
    <t>Additional Evidence</t>
  </si>
  <si>
    <t>To evaluate a plan to save money on office space</t>
  </si>
  <si>
    <t>A child learning to play the piano will not succeed unless the child</t>
  </si>
  <si>
    <t>Nutritionists are advising people to eat more fish since the omega</t>
  </si>
  <si>
    <t>Market forecaster the price of pecans is high when pecans are compara</t>
  </si>
  <si>
    <t>Logical Flaw</t>
  </si>
  <si>
    <t>It is often said that high rates of inflation tend to diminish people</t>
  </si>
  <si>
    <t>Within the earth s core which is iron pressure increases with depth</t>
  </si>
  <si>
    <t>Either food scarcity or excessive hunting can threaten a population of</t>
  </si>
  <si>
    <t>Many office buildings designed to prevent outside air</t>
  </si>
  <si>
    <t>Bold Face</t>
  </si>
  <si>
    <t>Newsletter a condominium generally offers more value for its cost</t>
  </si>
  <si>
    <t>When officials in tannersburg released their plan to widen the city s</t>
  </si>
  <si>
    <t>Platinum is a relatively rare metal vital to a wide variety of industr</t>
  </si>
  <si>
    <t>Inference/Conclusion</t>
  </si>
  <si>
    <t>From 1973 to 1986 growth in the united states economy was over 33 per</t>
  </si>
  <si>
    <t>Although many customers do not make a sufficient effort to conserve wa</t>
  </si>
  <si>
    <t>Despite legislation designed to stem the accumulation of plastic waste</t>
  </si>
  <si>
    <t>Studies of the political orientations of 1 055 college students reveal</t>
  </si>
  <si>
    <t>Donations of imported food will be distributed to children in famine s</t>
  </si>
  <si>
    <t>John you told me once that no united states citizen who supports unio</t>
  </si>
  <si>
    <t>Public sector government owned companies are often unprofitable and</t>
  </si>
  <si>
    <t>After receiving numerous complaints from residents about loud highly</t>
  </si>
  <si>
    <t>Strengthen/Except</t>
  </si>
  <si>
    <t>From enlargements that are commonly found on the ulna bones of the for</t>
  </si>
  <si>
    <t>The town council of north tarrytown favored changing the name of the t</t>
  </si>
  <si>
    <t>Premature babies who receive regular massages are more active than pre</t>
  </si>
  <si>
    <t>In australia in years with below average rainfall less water goes in</t>
  </si>
  <si>
    <t>United states politician although the amount of united states goods</t>
  </si>
  <si>
    <t>Budget constraints have made police officials consider reassigning a</t>
  </si>
  <si>
    <t>Qotd conventional wisdom suggests vaccinating elderly people</t>
  </si>
  <si>
    <t>Qotd pro tect insurance company has recently been</t>
  </si>
  <si>
    <t>Qotd while the total enrollment of public elementary</t>
  </si>
  <si>
    <t>Art restorers who have been studying the factors that cause renaissanc</t>
  </si>
  <si>
    <t>A newly discovered painting seems to be the work of one of two sevente</t>
  </si>
  <si>
    <t>Qotd archaeologists working in the andes mountains recently</t>
  </si>
  <si>
    <t>Qotd meat from chickens contaminated with salmonella</t>
  </si>
  <si>
    <t>When mercury vapor streetlights are used in areas inhabited by insect</t>
  </si>
  <si>
    <t>Rats injected with morphine exhibit decreased activity of the immune</t>
  </si>
  <si>
    <t>Method of Reasoning</t>
  </si>
  <si>
    <t>Curator if our museum lends venus to the hart institute for their sho</t>
  </si>
  <si>
    <t>Complete the Passage</t>
  </si>
  <si>
    <t>Qotd leaf beetles damage willow trees by</t>
  </si>
  <si>
    <t>On may first in order to reduce the number of overdue books a childr</t>
  </si>
  <si>
    <t>A certain species of desert lizard digs tunnels in which to lay its eg</t>
  </si>
  <si>
    <t>Most banks that issue credit cards charge interest rates on credit car</t>
  </si>
  <si>
    <t>Often patients with ankle fractures that are stable and thus do not</t>
  </si>
  <si>
    <t>In setting environmental standards for industry and others to meet it</t>
  </si>
  <si>
    <t>The chemical adenosine is released by brain cells when those cells are</t>
  </si>
  <si>
    <t>Cause and Effect</t>
  </si>
  <si>
    <t>A two year study beginning in 1977 found that among 85 year old peopl</t>
  </si>
  <si>
    <t>Most scholars agree that king alfred a d 849 899 personally</t>
  </si>
  <si>
    <t>Parland s alligator population has been declining in recent years ver1</t>
  </si>
  <si>
    <t>A company plans to develop a prototype weeding machine that</t>
  </si>
  <si>
    <t>Aroca city currently funds its public schools through taxes on propert</t>
  </si>
  <si>
    <t>A photograph of the night sky was taken with the camera shutter open f</t>
  </si>
  <si>
    <t>Economist paying extra for fair trade coffee coffee labeled with the</t>
  </si>
  <si>
    <t>Except</t>
  </si>
  <si>
    <t>Qotd tanco a leather manufacturer uses large quantities</t>
  </si>
  <si>
    <t>Colorless diamonds can command high prices as gemstones a type of les</t>
  </si>
  <si>
    <t>The sumpton town council recently voted to pay a prominent artist to c</t>
  </si>
  <si>
    <t>Jay of course there are many good reasons to support the expansion of</t>
  </si>
  <si>
    <t>Boreal owls range over a much larger area than do other owls</t>
  </si>
  <si>
    <t>Microbiologist a lethal strain of salmonella recently showed up in a</t>
  </si>
  <si>
    <t>Historian newton developed mathematical concepts and techniques that</t>
  </si>
  <si>
    <t>For over two centuries no one had been able to make damascus blades b</t>
  </si>
  <si>
    <t>Images from ground based telescopes are invariably distorted by the</t>
  </si>
  <si>
    <t>Generally scientists enter their field with the goal of</t>
  </si>
  <si>
    <t>Urban planner when a city loses population due to migration property</t>
  </si>
  <si>
    <t>Qotd utrania was formerly a major petroleum exporter</t>
  </si>
  <si>
    <t>The use of growth promoting antibiotics in hog farming can weaken</t>
  </si>
  <si>
    <t>In an experiment volunteers walked individually through a dark aband</t>
  </si>
  <si>
    <t>In order to reduce dependence on imported oil the government of jalic</t>
  </si>
  <si>
    <t>Plantings of cotton bioengineered to produce its own</t>
  </si>
  <si>
    <t>Typically during thunderstorms most lightning strikes carry a negative</t>
  </si>
  <si>
    <t>Qotd many gardeners believe that the variety of clematis vine</t>
  </si>
  <si>
    <t>Since 1990 the percentage of bacterial sinus infections in aqadestan t</t>
  </si>
  <si>
    <t>Psychologist in a study researchers gave 100 volunteers a psychologi</t>
  </si>
  <si>
    <t>Qotd a product that represents a clear technological advance 261259.ht</t>
  </si>
  <si>
    <t>Gortland has long been narrowly self sufficient in both grain and meat</t>
  </si>
  <si>
    <t>Political advertisement mayor delmont s critics complain</t>
  </si>
  <si>
    <t>To prevent a newly built dam on the chiff river</t>
  </si>
  <si>
    <t>Music critic fewer and fewer musicians are studying classical music</t>
  </si>
  <si>
    <t>Qotd commemorative plaques cast from brass are a</t>
  </si>
  <si>
    <t>GMAT Club Guide to The GMAT Official Guide Verbal Review 2020</t>
  </si>
  <si>
    <t>Comparisons</t>
  </si>
  <si>
    <t>With respect to most species of animals they are evenly divided in</t>
  </si>
  <si>
    <t>Gerund; Grammatical Construction</t>
  </si>
  <si>
    <t>Using digital enhancements of skull fragments from five prehistoric</t>
  </si>
  <si>
    <t>Grammatical Construction</t>
  </si>
  <si>
    <t>The interior minister explained that one of the village planning</t>
  </si>
  <si>
    <t>Comparisons; Parallel Structure</t>
  </si>
  <si>
    <t>Like ants termites have an elaborate social structure in which a few</t>
  </si>
  <si>
    <t>Grammatical Construction; Modifiers</t>
  </si>
  <si>
    <t>Verbal og 2016 global warming is said to be responsible for extreme</t>
  </si>
  <si>
    <t>Parallel Structure</t>
  </si>
  <si>
    <t>Hundreds of species of fish generate and discharge electric</t>
  </si>
  <si>
    <t>Native to south america when peanuts were introduced to</t>
  </si>
  <si>
    <t>Parallel Structure; Participle Para</t>
  </si>
  <si>
    <t>It stood twelve feet tall weighed nine thousand pounds and wielded</t>
  </si>
  <si>
    <t>Meaning; Modifiers</t>
  </si>
  <si>
    <t>Studying skeletons unearthed near rome dna evidence was recovered by</t>
  </si>
  <si>
    <t>Absolute Phrases; Meaning; Modifier</t>
  </si>
  <si>
    <t>Butterflies come in more than 17 000 species displaying a wing patter</t>
  </si>
  <si>
    <t>Verb Tense/Form</t>
  </si>
  <si>
    <t>A march 2000 census bureau survey showed that mexico accounted for mor</t>
  </si>
  <si>
    <t>Subject Verb Agreement</t>
  </si>
  <si>
    <t>Recently declassified information from military satellites in orbit th</t>
  </si>
  <si>
    <t>Child development specialists believe that in confining babies mucle</t>
  </si>
  <si>
    <t>Subject Verb Agreement; Modifiers</t>
  </si>
  <si>
    <t>Together with key largo national marine sanctuary the john pennekamp</t>
  </si>
  <si>
    <t>While hollywood makes films primarily for entertainment the motion pi</t>
  </si>
  <si>
    <t>Grammatical Construction; Verb Tens</t>
  </si>
  <si>
    <t>The personal income tax did not become permanent in the united states</t>
  </si>
  <si>
    <t>Grammatical Construction; Meaning;</t>
  </si>
  <si>
    <t>In 1776 adam smith wrote that it is young people who have the contemp</t>
  </si>
  <si>
    <t>Meaning; Parallel Structure</t>
  </si>
  <si>
    <t>Palladium prices have soared with russia restricting exports and</t>
  </si>
  <si>
    <t>Meaning</t>
  </si>
  <si>
    <t>Variability in individual physical traits both are determined through</t>
  </si>
  <si>
    <t>Meaning; Modifiers; Subject Verb Ag</t>
  </si>
  <si>
    <t>In his uses of enchantment 1976 it was psychologist bruno bettelhei</t>
  </si>
  <si>
    <t>After weeks of uncertainty about the course the country would pursue</t>
  </si>
  <si>
    <t>A new satellite sweeping over the poles at altitudes of up to</t>
  </si>
  <si>
    <t>Idioms; Meaning</t>
  </si>
  <si>
    <t>The treasury market dropped in response to a decrease in the value of</t>
  </si>
  <si>
    <t>Comparisons; Grammatical Constructi</t>
  </si>
  <si>
    <t>Despite a growing population in 1998 the united states used</t>
  </si>
  <si>
    <t>Modifiers; Parallel Structure</t>
  </si>
  <si>
    <t>A federal advisory panel proposes expanding a national computerized</t>
  </si>
  <si>
    <t>Analysts believe that whereas bad decisions by elected leaders can cer</t>
  </si>
  <si>
    <t>Parallel Structure; Subject Verb Ag</t>
  </si>
  <si>
    <t>Nearly unrivaled in their biological diversity coral reefs provide</t>
  </si>
  <si>
    <t>Pronouns; Modifiers</t>
  </si>
  <si>
    <t>Literacy opened up entire realms of verifiable knowledge to ordinary</t>
  </si>
  <si>
    <t>In early mesopotamian civilization castor oil served not only as a la</t>
  </si>
  <si>
    <t>Diction; Grammatical Construction</t>
  </si>
  <si>
    <t>An analysis of tree bark all over the globe shows that chemical insect</t>
  </si>
  <si>
    <t>If-Then; Which/That</t>
  </si>
  <si>
    <t>According to the economic development corporation of los angeles count</t>
  </si>
  <si>
    <t>Some sociologists claim to have found a direct link from the appearanc</t>
  </si>
  <si>
    <t>Idioms; Parallel structure</t>
  </si>
  <si>
    <t>Government statistics on the size of foreign investment in real estate</t>
  </si>
  <si>
    <t>Parallel structure; Pronouns; Verb/</t>
  </si>
  <si>
    <t>In the united states one of the earliest challengers of the economic</t>
  </si>
  <si>
    <t>Subject/Verb agreement</t>
  </si>
  <si>
    <t>Desertification a process in which the biological productivity of the</t>
  </si>
  <si>
    <t>Modifiers</t>
  </si>
  <si>
    <t>Open to the public and operated like conventional hotels condominium</t>
  </si>
  <si>
    <t>Construction; Diction</t>
  </si>
  <si>
    <t>The methods proposed for reducing the amount of interest to be paid</t>
  </si>
  <si>
    <t>Parallel structure; Pronouns</t>
  </si>
  <si>
    <t>Despite the puritan sumptuary laws prohibiting the wearing of bright</t>
  </si>
  <si>
    <t>Idiom; construction; diction</t>
  </si>
  <si>
    <t>Like darwin and his fruitful voyage on the beagle banks s trip</t>
  </si>
  <si>
    <t>Idiom; Verb/Tense form</t>
  </si>
  <si>
    <t>When more and more factories move out of the cities each year</t>
  </si>
  <si>
    <t>Pronouns</t>
  </si>
  <si>
    <t>The thousands of volcanic islands and coral atolls of the south seas</t>
  </si>
  <si>
    <t>Comparison; Indioms</t>
  </si>
  <si>
    <t>In contrast with a dark surface and its tendency toward heat absorptio</t>
  </si>
  <si>
    <t>The greatest road system built in the americas prior to the arrival of</t>
  </si>
  <si>
    <t>Grammatical construction</t>
  </si>
  <si>
    <t>Due to poaching and increased cultivation in their native habitats re</t>
  </si>
  <si>
    <t>Meaning; Modifiers; Parallel Struct</t>
  </si>
  <si>
    <t>Developed by pennsylvania s palatine germans about 1750 conestoga</t>
  </si>
  <si>
    <t>The current economic downturn has significantly reduced advertising</t>
  </si>
  <si>
    <t>The reason many people consider the mediterranean island to be ungover</t>
  </si>
  <si>
    <t>Diction;Idioms;Meaning;Style and</t>
  </si>
  <si>
    <t>Though there is some overlap with the two concepts market economy and</t>
  </si>
  <si>
    <t>Because of the erratic pattern of sales increases this year retailers</t>
  </si>
  <si>
    <t>Contruction; Meaning; Diction</t>
  </si>
  <si>
    <t>Proceeding without a definite plan for upcoming labor negotiations li</t>
  </si>
  <si>
    <t>Because the collagen fibers in skin line up in the direction of</t>
  </si>
  <si>
    <t>The completion in 1925 of the holland tunnel linking manhattan with n</t>
  </si>
  <si>
    <t>Qotd the world wildlife fund has declared that global warming</t>
  </si>
  <si>
    <t>Parallel Structure; Punctuation</t>
  </si>
  <si>
    <t>Tropical bats play important roles in the rain forest</t>
  </si>
  <si>
    <t>Diction; Grammatical Construction;</t>
  </si>
  <si>
    <t>A recent court decision has qualified a 1998 ruling that workers canno</t>
  </si>
  <si>
    <t>Of all the record companies involved in early jazz the three most pro</t>
  </si>
  <si>
    <t>Since 1992 in an attempt to build up the atlantic salmon population</t>
  </si>
  <si>
    <t>Diction; Idioms; Meaning</t>
  </si>
  <si>
    <t>On the tournament roster are listed several tennis students most all</t>
  </si>
  <si>
    <t>Modifiers; Comparisons</t>
  </si>
  <si>
    <t>In 1974 a large area of the surface of mercury was photographed from</t>
  </si>
  <si>
    <t>Construction; Diction; Meaning; Par</t>
  </si>
  <si>
    <t>The computer company reported strong second quarter earnings</t>
  </si>
  <si>
    <t>Modifiers; Use of Being; Meaning</t>
  </si>
  <si>
    <t>Long overshadowed by the maya and aztec civilizations historians are</t>
  </si>
  <si>
    <t>Modifiers; Pronouns</t>
  </si>
  <si>
    <t>The bank holds 3 billion in loans that are seriously delinquent or in</t>
  </si>
  <si>
    <t>A researcher claims that a tornado of a given size and strength is lik</t>
  </si>
  <si>
    <t>Clauses; Modifiers; Pronouns; Punct</t>
  </si>
  <si>
    <t>Qotd heirloom tomatoes grown from seeds</t>
  </si>
  <si>
    <t>Parallel structure</t>
  </si>
  <si>
    <t>In the textbook publishing business the second quarter is historicall</t>
  </si>
  <si>
    <t>Because of the sharp increases in the price of gold and silver the</t>
  </si>
  <si>
    <t>Ms chambers is among the forecasters who predict that the</t>
  </si>
  <si>
    <t>Idioms; Meaning; Parallel structure</t>
  </si>
  <si>
    <t>In keeping with her commitment to her christian faith sojourner truth</t>
  </si>
  <si>
    <t>Less than 400 sumatran rhinos survive on the malay</t>
  </si>
  <si>
    <t>Comparisons; Construction; Meaning;</t>
  </si>
  <si>
    <t>Qotd certain pesticides can become ineffective if</t>
  </si>
  <si>
    <t>Adjectives and adverbs; If - then</t>
  </si>
  <si>
    <t>While some academicians believe that business ethics should be</t>
  </si>
  <si>
    <t>Diction; Grammatical construction;</t>
  </si>
  <si>
    <t>Whether they will scale back their orders to pre 2003 levels or stop</t>
  </si>
  <si>
    <t>Idioms; Verb Tense/form</t>
  </si>
  <si>
    <t>Until 1868 and disraeli great britain had no prime ministers not comi</t>
  </si>
  <si>
    <t>Diction; Verb Tense/form</t>
  </si>
  <si>
    <t>Around 1900 fishermen in the chesapeake bay area landed more than</t>
  </si>
  <si>
    <t>Idioms</t>
  </si>
  <si>
    <t>By offering lower prices and a menu of personal</t>
  </si>
  <si>
    <t>Verb Tense/form</t>
  </si>
  <si>
    <t>After suffering 2 billion in losses and 25 000 layoffs the nation s</t>
  </si>
  <si>
    <t>Comparisons; Meaning; Subject Verb</t>
  </si>
  <si>
    <t>Qotd over a range of frequencies from 100 to 5 000 hertz</t>
  </si>
  <si>
    <t>Pronouns; Punctuation</t>
  </si>
  <si>
    <t>The computer company has announced that it will purchase the</t>
  </si>
  <si>
    <t>Kudzu an asian vine that has grown rampantly in the southern united s</t>
  </si>
  <si>
    <t>Meaning; Modifiers; Nouns</t>
  </si>
  <si>
    <t>Unable to build nests or care for their young a female cowbird lays u</t>
  </si>
  <si>
    <t>Diction; Modifer; Pronouns; Subject</t>
  </si>
  <si>
    <t>Qotd bluegrass musician bill monroe whose repertory views on</t>
  </si>
  <si>
    <t>Meaning; Parallel structure</t>
  </si>
  <si>
    <t>In many of the world s regions increasing pressure on water resources</t>
  </si>
  <si>
    <t>The computer company s present troubles are a result of technological</t>
  </si>
  <si>
    <t>Gramatical Construction; Parallel s</t>
  </si>
  <si>
    <t>The root systems of most flowering perennials either become too crowde</t>
  </si>
  <si>
    <t>In theory international civil servants at the united</t>
  </si>
  <si>
    <t>Comparisons; Idioms; Verb tense/for</t>
  </si>
  <si>
    <t>Industry analysts said that the recent rise in fuel prices may be an e</t>
  </si>
  <si>
    <t>Meaning; Modifiers; Pronouns; Verb</t>
  </si>
  <si>
    <t>The anasazi settlements at chaco canyon were built on a spectacular</t>
  </si>
  <si>
    <t>Even though the overall consumer price index did not change in april</t>
  </si>
  <si>
    <t>Qotd despite japan s relative isolation</t>
  </si>
  <si>
    <t>Government officials announced that restrictions on the use of water</t>
  </si>
  <si>
    <t>Construction</t>
  </si>
  <si>
    <t>According to united states census data while there was about one thir</t>
  </si>
  <si>
    <t>Clouds are formed from the evaporation of the oceans water</t>
  </si>
  <si>
    <t>Meaning; Modifiers; Pronouns</t>
  </si>
  <si>
    <t>Qotd schistosomiasis a disease caused by a parasitic worm</t>
  </si>
  <si>
    <t>Clauses; Grammatical Construction;</t>
  </si>
  <si>
    <t>Sor juana ines de la cruz was making the case for women s equality</t>
  </si>
  <si>
    <t>Modifiers; Parallel Structure; Part</t>
  </si>
  <si>
    <t>By devising an instrument made from a rod wire and lead balls and</t>
  </si>
  <si>
    <t>Meaning; Subject Verb Agreement</t>
  </si>
  <si>
    <t>The growth projected for these storms in different computerized weathe</t>
  </si>
  <si>
    <t>By using a process called echolocation to analyze</t>
  </si>
  <si>
    <t>Idioms; Parallel Structure</t>
  </si>
  <si>
    <t>Carbon dioxide which traps heat in the atmosphere and helps regulate</t>
  </si>
  <si>
    <t>Absolute Phrase</t>
  </si>
  <si>
    <t>Floating in the waters of the equatorial pacific an array</t>
  </si>
  <si>
    <t>Modifiers; Parallel Strucure; Prono</t>
  </si>
  <si>
    <t>Qotd sixty five million years ago according to some scientists an a</t>
  </si>
  <si>
    <t>Qotd although the first pulsar or rapidly spinning collapsed star</t>
  </si>
  <si>
    <t>Absolute Phrase; Modifiers</t>
  </si>
  <si>
    <t>Sound can travel through water for enormous distances prevented from</t>
  </si>
  <si>
    <t>Comparisons; Idioms; Pronouns</t>
  </si>
  <si>
    <t>Qotd last year land values in most parts of the pinelands</t>
  </si>
  <si>
    <t>Grammatical Construction; Punctuati</t>
  </si>
  <si>
    <t>The north american moose s long legs enable it to move quickly through</t>
  </si>
  <si>
    <t>Early administrative decisions in china s ming dynasty eventually caus</t>
  </si>
  <si>
    <t>Seismologists studying the earthquake that struck northern</t>
  </si>
  <si>
    <t>Conjunctions; Idioms</t>
  </si>
  <si>
    <t>The type of behavior exhibited when an animal recognizes itself in a m</t>
  </si>
  <si>
    <t>Comparisons; Meaning; Pronouns</t>
  </si>
  <si>
    <t>Qotd unlike the united states where farmers can usually depend</t>
  </si>
  <si>
    <t>Construction; Parallel Structure;</t>
  </si>
  <si>
    <t>In preparation for the prediction of a major earthquake that</t>
  </si>
  <si>
    <t>Diction; Meaning; Pronouns</t>
  </si>
  <si>
    <t>Qotd once numbering in the millions worldwide</t>
  </si>
  <si>
    <t>Subject Verb Agreement; Such as/Lik</t>
  </si>
  <si>
    <t>As business grows more complex students majoring in specialized areas</t>
  </si>
  <si>
    <t>Diction; Modifiers; Parallel Struct</t>
  </si>
  <si>
    <t>Qotd created in 1945 to reduce poverty and stabilize</t>
  </si>
  <si>
    <t>Unlike auto insurance the frequency of claims</t>
  </si>
  <si>
    <t>Verbal</t>
  </si>
  <si>
    <t>Answer Key</t>
  </si>
  <si>
    <t>ERROR LOG for the Official GMAT Verbal Review 2020 Edition</t>
  </si>
  <si>
    <t>1%-17%</t>
  </si>
  <si>
    <t>40%-59%</t>
  </si>
  <si>
    <t>20%-39%</t>
  </si>
  <si>
    <t>60%-73%</t>
  </si>
  <si>
    <t>5%-15%</t>
  </si>
  <si>
    <t>25%-65%</t>
  </si>
  <si>
    <t>55%-65%</t>
  </si>
  <si>
    <t>45%-95%</t>
  </si>
  <si>
    <t>75%-95%</t>
  </si>
  <si>
    <t>25%-55%</t>
  </si>
  <si>
    <t>5%-45%</t>
  </si>
  <si>
    <t>Total</t>
  </si>
  <si>
    <r>
      <rPr>
        <b/>
        <sz val="11"/>
        <color theme="0"/>
        <rFont val="Calibri"/>
        <family val="2"/>
      </rPr>
      <t>Go to File &gt; Make Copy or File &gt; Download as to get your own personal copy
Use this guide to:</t>
    </r>
    <r>
      <rPr>
        <sz val="11"/>
        <color theme="0"/>
        <rFont val="Calibri"/>
        <family val="2"/>
      </rPr>
      <t xml:space="preserve">
- Track your progress through the Official Guide for GMAT QUANTITATIVE Review 2020 ed. 
- To analyze your mistakes in the Official Guide (Error log and Analysis tabs)
- To help find specific practice questions and build your custom practice tests that focus on your weak areas
Good Luck on the GMAT!
</t>
    </r>
    <r>
      <rPr>
        <b/>
        <sz val="11"/>
        <color theme="0"/>
        <rFont val="Calibri"/>
        <family val="2"/>
      </rPr>
      <t>KalEl</t>
    </r>
    <r>
      <rPr>
        <sz val="11"/>
        <color theme="0"/>
        <rFont val="Calibri"/>
        <family val="2"/>
      </rPr>
      <t xml:space="preserve">
GMAT Club
Note:
1. The 'Percentile' is an average/ range calculated using the OG19 error log's verbal section as a baseline as I wasn't able to source these for OG Verbal 2020
2. The 'Target Time' in the 'Error Log' sheet can be customised - check the sheet 'Target time' and input your own benchmarks</t>
    </r>
  </si>
  <si>
    <t>User Input</t>
  </si>
  <si>
    <t>Calculated Column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</si>
</sst>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1"/>
      <color rgb="FF000000"/>
      <name val="Calibri"/>
    </font>
    <font>
      <sz val="11"/>
      <name val="Calibri"/>
      <family val="2"/>
    </font>
    <font>
      <b/>
      <sz val="14"/>
      <color rgb="FFFFFFFF"/>
      <name val="Calibri"/>
      <family val="2"/>
    </font>
    <font>
      <sz val="14"/>
      <color rgb="FF444444"/>
      <name val="Roboto"/>
    </font>
    <font>
      <sz val="14"/>
      <name val="Calibri"/>
      <family val="2"/>
    </font>
    <font>
      <b/>
      <sz val="11"/>
      <color rgb="FF000000"/>
      <name val="Calibri"/>
      <family val="2"/>
    </font>
    <font>
      <sz val="11"/>
      <color rgb="FFED7D31"/>
      <name val="Calibri"/>
      <family val="2"/>
    </font>
    <font>
      <b/>
      <sz val="11"/>
      <color rgb="FFED7D31"/>
      <name val="Calibri"/>
      <family val="2"/>
    </font>
    <font>
      <sz val="11"/>
      <color rgb="FF006100"/>
      <name val="Calibri"/>
      <family val="2"/>
    </font>
    <font>
      <sz val="11"/>
      <color rgb="FF3F3F76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2"/>
      <color theme="0"/>
      <name val="Arial"/>
      <family val="2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rgb="FF006100"/>
      <name val="Calibri"/>
      <family val="2"/>
    </font>
    <font>
      <b/>
      <sz val="14"/>
      <color rgb="FFFFFFFF"/>
      <name val="Calibri"/>
      <family val="2"/>
    </font>
    <font>
      <b/>
      <sz val="14"/>
      <color theme="0"/>
      <name val="Arial"/>
      <family val="2"/>
    </font>
    <font>
      <b/>
      <sz val="14"/>
      <color rgb="FF274653"/>
      <name val="Calibri"/>
      <family val="2"/>
    </font>
    <font>
      <sz val="11"/>
      <color rgb="FF274653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3F3F3F"/>
        <bgColor rgb="FF3F3F3F"/>
      </patternFill>
    </fill>
    <fill>
      <patternFill patternType="solid">
        <fgColor rgb="FFFFCC99"/>
        <bgColor rgb="FFFFCC99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274653"/>
        <bgColor indexed="64"/>
      </patternFill>
    </fill>
    <fill>
      <patternFill patternType="solid">
        <fgColor rgb="FF274653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rgb="FF3F3F3F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rgb="FF3F3F3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3F3F3F"/>
      </patternFill>
    </fill>
  </fills>
  <borders count="8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tted">
        <color rgb="FFD8D8D8"/>
      </bottom>
      <diagonal/>
    </border>
    <border>
      <left/>
      <right style="dotted">
        <color rgb="FFD8D8D8"/>
      </right>
      <top style="medium">
        <color rgb="FF000000"/>
      </top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/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 style="medium">
        <color rgb="FF000000"/>
      </top>
      <bottom style="dotted">
        <color rgb="FFD8D8D8"/>
      </bottom>
      <diagonal/>
    </border>
    <border>
      <left style="medium">
        <color rgb="FF000000"/>
      </left>
      <right/>
      <top style="dotted">
        <color rgb="FFD8D8D8"/>
      </top>
      <bottom style="dotted">
        <color rgb="FFD8D8D8"/>
      </bottom>
      <diagonal/>
    </border>
    <border>
      <left/>
      <right style="dotted">
        <color rgb="FFD8D8D8"/>
      </right>
      <top/>
      <bottom style="dotted">
        <color rgb="FFD8D8D8"/>
      </bottom>
      <diagonal/>
    </border>
    <border>
      <left/>
      <right style="dotted">
        <color rgb="FFD8D8D8"/>
      </right>
      <top style="dotted">
        <color rgb="FFD8D8D8"/>
      </top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 style="dotted">
        <color rgb="FFD8D8D8"/>
      </top>
      <bottom style="dotted">
        <color rgb="FFD8D8D8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D8D8D8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 applyFont="1" applyAlignment="1"/>
    <xf numFmtId="0" fontId="3" fillId="0" borderId="0" xfId="0" applyFont="1"/>
    <xf numFmtId="0" fontId="4" fillId="0" borderId="0" xfId="0" applyFont="1"/>
    <xf numFmtId="0" fontId="5" fillId="0" borderId="9" xfId="0" applyFont="1" applyBorder="1" applyAlignment="1">
      <alignment horizontal="center"/>
    </xf>
    <xf numFmtId="0" fontId="0" fillId="0" borderId="0" xfId="0" applyFont="1"/>
    <xf numFmtId="0" fontId="0" fillId="0" borderId="10" xfId="0" applyFont="1" applyBorder="1" applyAlignment="1">
      <alignment horizontal="center"/>
    </xf>
    <xf numFmtId="0" fontId="0" fillId="0" borderId="0" xfId="0" applyFont="1" applyAlignment="1">
      <alignment horizontal="center"/>
    </xf>
    <xf numFmtId="9" fontId="0" fillId="0" borderId="11" xfId="0" applyNumberFormat="1" applyFont="1" applyBorder="1" applyAlignment="1">
      <alignment horizontal="center"/>
    </xf>
    <xf numFmtId="0" fontId="0" fillId="0" borderId="13" xfId="0" applyFont="1" applyBorder="1"/>
    <xf numFmtId="0" fontId="6" fillId="0" borderId="0" xfId="0" quotePrefix="1" applyFont="1"/>
    <xf numFmtId="0" fontId="0" fillId="0" borderId="14" xfId="0" applyFont="1" applyBorder="1" applyAlignment="1">
      <alignment horizontal="center"/>
    </xf>
    <xf numFmtId="9" fontId="0" fillId="0" borderId="15" xfId="0" applyNumberFormat="1" applyFont="1" applyBorder="1" applyAlignment="1">
      <alignment horizontal="center"/>
    </xf>
    <xf numFmtId="0" fontId="0" fillId="0" borderId="12" xfId="0" applyFont="1" applyBorder="1"/>
    <xf numFmtId="9" fontId="0" fillId="0" borderId="16" xfId="0" applyNumberFormat="1" applyFont="1" applyBorder="1" applyAlignment="1">
      <alignment horizontal="center"/>
    </xf>
    <xf numFmtId="0" fontId="0" fillId="0" borderId="17" xfId="0" applyFont="1" applyBorder="1"/>
    <xf numFmtId="0" fontId="0" fillId="0" borderId="14" xfId="0" applyFont="1" applyBorder="1" applyAlignment="1">
      <alignment horizontal="center"/>
    </xf>
    <xf numFmtId="0" fontId="7" fillId="0" borderId="0" xfId="0" quotePrefix="1" applyFont="1"/>
    <xf numFmtId="0" fontId="0" fillId="0" borderId="0" xfId="0" applyFont="1" applyAlignment="1">
      <alignment horizontal="center"/>
    </xf>
    <xf numFmtId="0" fontId="0" fillId="0" borderId="20" xfId="0" applyFont="1" applyBorder="1" applyAlignment="1">
      <alignment horizontal="center" vertical="top" wrapText="1"/>
    </xf>
    <xf numFmtId="0" fontId="0" fillId="0" borderId="21" xfId="0" applyFont="1" applyBorder="1" applyAlignment="1">
      <alignment horizontal="center" vertical="top" wrapText="1"/>
    </xf>
    <xf numFmtId="0" fontId="0" fillId="0" borderId="21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9" fillId="3" borderId="23" xfId="0" applyFont="1" applyFill="1" applyBorder="1" applyAlignment="1">
      <alignment horizontal="center" vertical="top"/>
    </xf>
    <xf numFmtId="0" fontId="0" fillId="0" borderId="24" xfId="0" applyFont="1" applyBorder="1" applyAlignment="1">
      <alignment horizontal="center" vertical="top" wrapText="1"/>
    </xf>
    <xf numFmtId="45" fontId="0" fillId="0" borderId="25" xfId="0" applyNumberFormat="1" applyFont="1" applyBorder="1" applyAlignment="1">
      <alignment horizontal="center"/>
    </xf>
    <xf numFmtId="0" fontId="9" fillId="3" borderId="23" xfId="0" applyFont="1" applyFill="1" applyBorder="1" applyAlignment="1">
      <alignment horizontal="center" vertical="top"/>
    </xf>
    <xf numFmtId="0" fontId="0" fillId="0" borderId="26" xfId="0" applyFont="1" applyBorder="1" applyAlignment="1">
      <alignment horizontal="center" vertical="top" wrapText="1"/>
    </xf>
    <xf numFmtId="0" fontId="0" fillId="0" borderId="27" xfId="0" applyFont="1" applyBorder="1" applyAlignment="1">
      <alignment horizontal="center" vertical="top" wrapText="1"/>
    </xf>
    <xf numFmtId="0" fontId="0" fillId="0" borderId="27" xfId="0" applyFont="1" applyBorder="1" applyAlignment="1">
      <alignment horizontal="center"/>
    </xf>
    <xf numFmtId="0" fontId="0" fillId="0" borderId="29" xfId="0" applyFont="1" applyBorder="1" applyAlignment="1">
      <alignment horizontal="center" vertical="top" wrapText="1"/>
    </xf>
    <xf numFmtId="45" fontId="0" fillId="0" borderId="30" xfId="0" applyNumberFormat="1" applyFont="1" applyBorder="1" applyAlignment="1">
      <alignment horizontal="center"/>
    </xf>
    <xf numFmtId="0" fontId="10" fillId="0" borderId="0" xfId="0" applyFont="1"/>
    <xf numFmtId="0" fontId="2" fillId="0" borderId="0" xfId="0" applyFont="1" applyAlignment="1">
      <alignment horizontal="center" vertical="center"/>
    </xf>
    <xf numFmtId="0" fontId="11" fillId="0" borderId="0" xfId="0" applyFont="1"/>
    <xf numFmtId="0" fontId="11" fillId="4" borderId="36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45" fontId="10" fillId="0" borderId="44" xfId="0" applyNumberFormat="1" applyFont="1" applyBorder="1" applyAlignment="1">
      <alignment horizontal="center"/>
    </xf>
    <xf numFmtId="0" fontId="11" fillId="5" borderId="23" xfId="0" applyFont="1" applyFill="1" applyBorder="1" applyAlignment="1">
      <alignment vertical="center"/>
    </xf>
    <xf numFmtId="0" fontId="11" fillId="5" borderId="40" xfId="0" applyFont="1" applyFill="1" applyBorder="1" applyAlignment="1">
      <alignment vertical="center"/>
    </xf>
    <xf numFmtId="45" fontId="10" fillId="5" borderId="44" xfId="0" applyNumberFormat="1" applyFont="1" applyFill="1" applyBorder="1" applyAlignment="1">
      <alignment horizontal="center"/>
    </xf>
    <xf numFmtId="0" fontId="12" fillId="0" borderId="0" xfId="0" applyFont="1"/>
    <xf numFmtId="0" fontId="11" fillId="4" borderId="52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45" fontId="10" fillId="0" borderId="56" xfId="0" applyNumberFormat="1" applyFont="1" applyBorder="1" applyAlignment="1">
      <alignment horizontal="center"/>
    </xf>
    <xf numFmtId="0" fontId="10" fillId="0" borderId="5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45" fontId="10" fillId="0" borderId="59" xfId="0" applyNumberFormat="1" applyFont="1" applyBorder="1" applyAlignment="1">
      <alignment horizontal="center"/>
    </xf>
    <xf numFmtId="0" fontId="10" fillId="0" borderId="6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45" fontId="10" fillId="0" borderId="61" xfId="0" applyNumberFormat="1" applyFont="1" applyBorder="1" applyAlignment="1">
      <alignment horizontal="center"/>
    </xf>
    <xf numFmtId="0" fontId="11" fillId="6" borderId="9" xfId="0" applyFont="1" applyFill="1" applyBorder="1" applyAlignment="1">
      <alignment horizontal="center" vertical="center"/>
    </xf>
    <xf numFmtId="0" fontId="11" fillId="6" borderId="64" xfId="0" applyFont="1" applyFill="1" applyBorder="1" applyAlignment="1">
      <alignment horizontal="center" vertical="center"/>
    </xf>
    <xf numFmtId="0" fontId="11" fillId="6" borderId="65" xfId="0" applyFont="1" applyFill="1" applyBorder="1" applyAlignment="1">
      <alignment horizontal="center" vertical="center"/>
    </xf>
    <xf numFmtId="0" fontId="11" fillId="6" borderId="66" xfId="0" applyFont="1" applyFill="1" applyBorder="1" applyAlignment="1">
      <alignment horizontal="center" vertical="center"/>
    </xf>
    <xf numFmtId="0" fontId="11" fillId="6" borderId="67" xfId="0" applyFont="1" applyFill="1" applyBorder="1" applyAlignment="1">
      <alignment horizontal="center" vertical="center"/>
    </xf>
    <xf numFmtId="45" fontId="11" fillId="6" borderId="9" xfId="0" applyNumberFormat="1" applyFont="1" applyFill="1" applyBorder="1" applyAlignment="1">
      <alignment horizontal="center"/>
    </xf>
    <xf numFmtId="9" fontId="0" fillId="0" borderId="22" xfId="0" applyNumberFormat="1" applyBorder="1" applyAlignment="1">
      <alignment horizontal="center" vertical="top" wrapText="1"/>
    </xf>
    <xf numFmtId="0" fontId="0" fillId="0" borderId="68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14" fillId="0" borderId="25" xfId="0" applyFont="1" applyBorder="1" applyAlignment="1">
      <alignment horizontal="center"/>
    </xf>
    <xf numFmtId="45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Font="1" applyAlignment="1"/>
    <xf numFmtId="0" fontId="0" fillId="7" borderId="0" xfId="0" applyFont="1" applyFill="1" applyAlignment="1"/>
    <xf numFmtId="0" fontId="14" fillId="0" borderId="0" xfId="0" applyFont="1" applyAlignment="1">
      <alignment vertical="center" wrapText="1"/>
    </xf>
    <xf numFmtId="0" fontId="18" fillId="0" borderId="21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9" fontId="0" fillId="0" borderId="51" xfId="0" applyNumberFormat="1" applyFont="1" applyBorder="1" applyAlignment="1">
      <alignment horizontal="center"/>
    </xf>
    <xf numFmtId="0" fontId="0" fillId="0" borderId="51" xfId="0" applyFont="1" applyBorder="1"/>
    <xf numFmtId="0" fontId="14" fillId="0" borderId="12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9" fontId="0" fillId="0" borderId="1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9" fontId="0" fillId="0" borderId="15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9" fontId="0" fillId="0" borderId="16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0" fontId="0" fillId="9" borderId="14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/>
    </xf>
    <xf numFmtId="0" fontId="14" fillId="0" borderId="21" xfId="0" applyFont="1" applyBorder="1" applyAlignment="1">
      <alignment horizontal="center" vertical="top" wrapText="1"/>
    </xf>
    <xf numFmtId="0" fontId="0" fillId="0" borderId="51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9" fontId="0" fillId="0" borderId="51" xfId="0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0" fillId="0" borderId="51" xfId="0" applyFont="1" applyBorder="1" applyAlignment="1">
      <alignment vertical="center"/>
    </xf>
    <xf numFmtId="0" fontId="0" fillId="0" borderId="22" xfId="0" applyFont="1" applyBorder="1" applyAlignment="1">
      <alignment horizontal="left" vertical="top" wrapText="1"/>
    </xf>
    <xf numFmtId="0" fontId="17" fillId="11" borderId="9" xfId="0" applyFont="1" applyFill="1" applyBorder="1" applyAlignment="1">
      <alignment horizontal="center" vertical="center" wrapText="1"/>
    </xf>
    <xf numFmtId="0" fontId="17" fillId="11" borderId="7" xfId="0" applyFont="1" applyFill="1" applyBorder="1" applyAlignment="1">
      <alignment horizontal="center" vertical="center" wrapText="1"/>
    </xf>
    <xf numFmtId="0" fontId="0" fillId="0" borderId="69" xfId="0" applyFont="1" applyBorder="1" applyAlignment="1"/>
    <xf numFmtId="0" fontId="14" fillId="0" borderId="69" xfId="0" applyFont="1" applyBorder="1" applyAlignment="1"/>
    <xf numFmtId="0" fontId="5" fillId="9" borderId="9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/>
    </xf>
    <xf numFmtId="0" fontId="1" fillId="0" borderId="38" xfId="0" applyFont="1" applyBorder="1"/>
    <xf numFmtId="0" fontId="11" fillId="4" borderId="32" xfId="0" applyFont="1" applyFill="1" applyBorder="1" applyAlignment="1">
      <alignment horizontal="center" vertical="center"/>
    </xf>
    <xf numFmtId="0" fontId="1" fillId="0" borderId="39" xfId="0" applyFont="1" applyBorder="1"/>
    <xf numFmtId="0" fontId="11" fillId="4" borderId="33" xfId="0" applyFont="1" applyFill="1" applyBorder="1" applyAlignment="1">
      <alignment horizontal="center" vertical="center"/>
    </xf>
    <xf numFmtId="0" fontId="1" fillId="0" borderId="34" xfId="0" applyFont="1" applyBorder="1"/>
    <xf numFmtId="0" fontId="1" fillId="0" borderId="35" xfId="0" applyFont="1" applyBorder="1"/>
    <xf numFmtId="0" fontId="11" fillId="4" borderId="37" xfId="0" applyFont="1" applyFill="1" applyBorder="1" applyAlignment="1">
      <alignment horizontal="center" vertical="center" wrapText="1"/>
    </xf>
    <xf numFmtId="0" fontId="1" fillId="0" borderId="41" xfId="0" applyFont="1" applyBorder="1"/>
    <xf numFmtId="0" fontId="11" fillId="0" borderId="42" xfId="0" applyFont="1" applyBorder="1" applyAlignment="1">
      <alignment horizontal="center" vertical="center"/>
    </xf>
    <xf numFmtId="0" fontId="11" fillId="5" borderId="45" xfId="0" applyFont="1" applyFill="1" applyBorder="1" applyAlignment="1">
      <alignment horizontal="center" vertical="center"/>
    </xf>
    <xf numFmtId="0" fontId="1" fillId="0" borderId="46" xfId="0" applyFont="1" applyBorder="1"/>
    <xf numFmtId="0" fontId="11" fillId="0" borderId="55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3" xfId="0" applyFont="1" applyBorder="1"/>
    <xf numFmtId="0" fontId="11" fillId="4" borderId="37" xfId="0" applyFont="1" applyFill="1" applyBorder="1" applyAlignment="1">
      <alignment horizontal="center" vertical="center"/>
    </xf>
    <xf numFmtId="0" fontId="1" fillId="0" borderId="50" xfId="0" applyFont="1" applyBorder="1"/>
    <xf numFmtId="0" fontId="11" fillId="4" borderId="47" xfId="0" applyFont="1" applyFill="1" applyBorder="1" applyAlignment="1">
      <alignment horizontal="center" vertical="center"/>
    </xf>
    <xf numFmtId="0" fontId="1" fillId="0" borderId="51" xfId="0" applyFont="1" applyBorder="1"/>
    <xf numFmtId="0" fontId="11" fillId="6" borderId="7" xfId="0" applyFont="1" applyFill="1" applyBorder="1" applyAlignment="1">
      <alignment horizontal="center" vertical="center"/>
    </xf>
    <xf numFmtId="0" fontId="1" fillId="0" borderId="8" xfId="0" applyFont="1" applyBorder="1"/>
    <xf numFmtId="0" fontId="11" fillId="4" borderId="48" xfId="0" applyFont="1" applyFill="1" applyBorder="1" applyAlignment="1">
      <alignment horizontal="center" vertical="center"/>
    </xf>
    <xf numFmtId="0" fontId="1" fillId="0" borderId="49" xfId="0" applyFont="1" applyBorder="1"/>
    <xf numFmtId="0" fontId="1" fillId="0" borderId="54" xfId="0" applyFont="1" applyBorder="1"/>
    <xf numFmtId="0" fontId="11" fillId="0" borderId="4" xfId="0" applyFont="1" applyBorder="1" applyAlignment="1">
      <alignment horizontal="center" vertical="center"/>
    </xf>
    <xf numFmtId="0" fontId="16" fillId="8" borderId="51" xfId="0" applyFont="1" applyFill="1" applyBorder="1" applyAlignment="1">
      <alignment horizontal="left" vertical="center" wrapText="1"/>
    </xf>
    <xf numFmtId="0" fontId="16" fillId="8" borderId="70" xfId="0" applyFont="1" applyFill="1" applyBorder="1" applyAlignment="1">
      <alignment horizontal="left" vertical="center" wrapText="1"/>
    </xf>
    <xf numFmtId="0" fontId="16" fillId="8" borderId="71" xfId="0" applyFont="1" applyFill="1" applyBorder="1" applyAlignment="1">
      <alignment horizontal="left" vertical="center" wrapText="1"/>
    </xf>
    <xf numFmtId="0" fontId="16" fillId="8" borderId="72" xfId="0" applyFont="1" applyFill="1" applyBorder="1" applyAlignment="1">
      <alignment horizontal="left" vertical="center" wrapText="1"/>
    </xf>
    <xf numFmtId="0" fontId="16" fillId="8" borderId="73" xfId="0" applyFont="1" applyFill="1" applyBorder="1" applyAlignment="1">
      <alignment horizontal="left" vertical="center" wrapText="1"/>
    </xf>
    <xf numFmtId="0" fontId="16" fillId="8" borderId="74" xfId="0" applyFont="1" applyFill="1" applyBorder="1" applyAlignment="1">
      <alignment horizontal="left" vertical="center" wrapText="1"/>
    </xf>
    <xf numFmtId="0" fontId="16" fillId="8" borderId="75" xfId="0" applyFont="1" applyFill="1" applyBorder="1" applyAlignment="1">
      <alignment horizontal="left" vertical="center" wrapText="1"/>
    </xf>
    <xf numFmtId="0" fontId="16" fillId="8" borderId="76" xfId="0" applyFont="1" applyFill="1" applyBorder="1" applyAlignment="1">
      <alignment horizontal="left" vertical="center" wrapText="1"/>
    </xf>
    <xf numFmtId="0" fontId="16" fillId="8" borderId="77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horizontal="left" vertical="center"/>
    </xf>
    <xf numFmtId="0" fontId="16" fillId="7" borderId="2" xfId="0" applyFont="1" applyFill="1" applyBorder="1" applyAlignment="1">
      <alignment horizontal="left" vertical="center"/>
    </xf>
    <xf numFmtId="0" fontId="16" fillId="7" borderId="3" xfId="0" applyFont="1" applyFill="1" applyBorder="1" applyAlignment="1">
      <alignment horizontal="left" vertical="center"/>
    </xf>
    <xf numFmtId="0" fontId="0" fillId="7" borderId="0" xfId="0" applyFont="1" applyFill="1" applyAlignment="1">
      <alignment horizontal="left" vertical="center"/>
    </xf>
    <xf numFmtId="0" fontId="20" fillId="8" borderId="1" xfId="0" applyFont="1" applyFill="1" applyBorder="1" applyAlignment="1">
      <alignment horizontal="left" vertical="center"/>
    </xf>
    <xf numFmtId="0" fontId="21" fillId="13" borderId="78" xfId="0" applyFont="1" applyFill="1" applyBorder="1" applyAlignment="1">
      <alignment horizontal="left" vertical="center" wrapText="1"/>
    </xf>
    <xf numFmtId="0" fontId="22" fillId="14" borderId="79" xfId="0" applyFont="1" applyFill="1" applyBorder="1" applyAlignment="1">
      <alignment horizontal="left"/>
    </xf>
    <xf numFmtId="0" fontId="22" fillId="14" borderId="80" xfId="0" applyFont="1" applyFill="1" applyBorder="1" applyAlignment="1">
      <alignment horizontal="left"/>
    </xf>
    <xf numFmtId="0" fontId="8" fillId="0" borderId="69" xfId="0" applyFont="1" applyBorder="1" applyAlignment="1">
      <alignment horizontal="center"/>
    </xf>
    <xf numFmtId="0" fontId="14" fillId="0" borderId="69" xfId="0" applyFont="1" applyBorder="1" applyAlignment="1">
      <alignment horizontal="center" vertical="center"/>
    </xf>
    <xf numFmtId="9" fontId="14" fillId="0" borderId="69" xfId="0" applyNumberFormat="1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1" fillId="0" borderId="51" xfId="0" applyFont="1" applyBorder="1" applyAlignment="1"/>
    <xf numFmtId="0" fontId="23" fillId="10" borderId="19" xfId="0" applyFont="1" applyFill="1" applyBorder="1" applyAlignment="1">
      <alignment horizontal="center" vertical="center" wrapText="1"/>
    </xf>
    <xf numFmtId="0" fontId="24" fillId="1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92"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BDBD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BDBD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BDBD"/>
        </patternFill>
      </fill>
    </dxf>
    <dxf>
      <fill>
        <patternFill>
          <bgColor rgb="FF92D050"/>
        </patternFill>
      </fill>
    </dxf>
    <dxf>
      <fill>
        <patternFill>
          <bgColor rgb="FFFFBDBD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rgb="FFFFE0D9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ED7D31"/>
        <name val="Calibri"/>
        <scheme val="none"/>
      </font>
      <border diagonalUp="0" diagonalDown="0">
        <left style="dotted">
          <color rgb="FFD8D8D8"/>
        </left>
        <right style="dotted">
          <color rgb="FFD8D8D8"/>
        </right>
        <top style="dotted">
          <color rgb="FFD8D8D8"/>
        </top>
        <bottom style="dotted">
          <color rgb="FFD8D8D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ED7D31"/>
        <name val="Calibri"/>
        <scheme val="none"/>
      </font>
      <border diagonalUp="0" diagonalDown="0">
        <left style="dotted">
          <color rgb="FFD8D8D8"/>
        </left>
        <right style="dotted">
          <color rgb="FFD8D8D8"/>
        </right>
        <top style="dotted">
          <color rgb="FFD8D8D8"/>
        </top>
        <bottom style="dotted">
          <color rgb="FFD8D8D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ED7D31"/>
        <name val="Calibri"/>
        <scheme val="none"/>
      </font>
      <alignment vertical="center" textRotation="0" wrapText="0" indent="0" justifyLastLine="0" shrinkToFit="0" readingOrder="0"/>
      <border diagonalUp="0" diagonalDown="0" outline="0">
        <left style="dotted">
          <color rgb="FFD8D8D8"/>
        </left>
        <right style="dotted">
          <color rgb="FFD8D8D8"/>
        </right>
        <top style="dotted">
          <color rgb="FFD8D8D8"/>
        </top>
        <bottom style="dotted">
          <color rgb="FFD8D8D8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2">
    <tableStyle name="PS-style" pivot="0" count="2" xr9:uid="{00000000-0011-0000-FFFF-FFFF00000000}">
      <tableStyleElement type="firstRowStripe" dxfId="91"/>
      <tableStyleElement type="secondRowStripe" dxfId="90"/>
    </tableStyle>
    <tableStyle name="DS-style" pivot="0" count="2" xr9:uid="{00000000-0011-0000-FFFF-FFFF01000000}">
      <tableStyleElement type="firstRowStripe" dxfId="89"/>
      <tableStyleElement type="secondRowStripe" dxfId="88"/>
    </tableStyle>
  </tableStyles>
  <colors>
    <mruColors>
      <color rgb="FF274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7.5193934091571893E-2"/>
          <c:y val="6.0975609756097567E-2"/>
          <c:w val="0.91210765321001552"/>
          <c:h val="0.74360412265539977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Analysis!$C$6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4472C4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Analysis!$B$7:$B$9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Analysis!$C$7:$C$9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A31-4ACE-8F54-2FB5A7E0445A}"/>
            </c:ext>
          </c:extLst>
        </c:ser>
        <c:ser>
          <c:idx val="1"/>
          <c:order val="1"/>
          <c:tx>
            <c:strRef>
              <c:f>Analysis!$D$6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rgbClr val="ED7D31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Analysis!$B$7:$B$9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Analysis!$D$7:$D$9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DA31-4ACE-8F54-2FB5A7E0445A}"/>
            </c:ext>
          </c:extLst>
        </c:ser>
        <c:ser>
          <c:idx val="2"/>
          <c:order val="2"/>
          <c:tx>
            <c:strRef>
              <c:f>Analysis!$E$6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Analysis!$B$7:$B$9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Analysis!$E$7:$E$9</c:f>
              <c:numCache>
                <c:formatCode>General</c:formatCode>
                <c:ptCount val="3"/>
                <c:pt idx="0">
                  <c:v>101</c:v>
                </c:pt>
                <c:pt idx="1">
                  <c:v>98</c:v>
                </c:pt>
                <c:pt idx="2">
                  <c:v>113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DA31-4ACE-8F54-2FB5A7E044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5935883"/>
        <c:axId val="1785638102"/>
      </c:barChart>
      <c:catAx>
        <c:axId val="5459358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IN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1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1785638102"/>
        <c:crosses val="autoZero"/>
        <c:auto val="1"/>
        <c:lblAlgn val="ctr"/>
        <c:lblOffset val="100"/>
        <c:noMultiLvlLbl val="1"/>
      </c:catAx>
      <c:valAx>
        <c:axId val="1785638102"/>
        <c:scaling>
          <c:orientation val="minMax"/>
        </c:scaling>
        <c:delete val="0"/>
        <c:axPos val="l"/>
        <c:majorGridlines>
          <c:spPr>
            <a:ln>
              <a:solidFill>
                <a:srgbClr val="FFFFFF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IN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11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45935883"/>
        <c:crosses val="autoZero"/>
        <c:crossBetween val="between"/>
      </c:valAx>
      <c:spPr>
        <a:solidFill>
          <a:srgbClr val="FFFFFF"/>
        </a:solidFill>
      </c:spPr>
    </c:plotArea>
    <c:legend>
      <c:legendPos val="b"/>
      <c:overlay val="0"/>
      <c:txPr>
        <a:bodyPr/>
        <a:lstStyle/>
        <a:p>
          <a:pPr lvl="0">
            <a:defRPr sz="1100" b="1" i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95250</xdr:colOff>
      <xdr:row>0</xdr:row>
      <xdr:rowOff>76200</xdr:rowOff>
    </xdr:from>
    <xdr:ext cx="1428750" cy="72990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6531" b="25510"/>
        <a:stretch/>
      </xdr:blipFill>
      <xdr:spPr>
        <a:xfrm>
          <a:off x="7067550" y="76200"/>
          <a:ext cx="1428750" cy="72990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85725</xdr:rowOff>
    </xdr:from>
    <xdr:ext cx="5048250" cy="26003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705021-AA93-483D-AD0B-C390B195F9BA}" name="Table_14" displayName="Table_14" ref="A3:G103" headerRowCount="0" headerRowDxfId="87" dataDxfId="86" totalsRowDxfId="85">
  <tableColumns count="7">
    <tableColumn id="1" xr3:uid="{F86C1926-DF5A-498E-A2D7-792C64088498}" name="Column1" dataDxfId="84"/>
    <tableColumn id="2" xr3:uid="{2A7FA8BA-DD1F-47E6-82E1-457FA7A1B634}" name="Column2" dataDxfId="83"/>
    <tableColumn id="3" xr3:uid="{6A4FAB6E-7157-4C30-8D5F-B01E88C83ED6}" name="Column3" dataDxfId="82"/>
    <tableColumn id="4" xr3:uid="{5C938549-B8C7-4159-9935-44A505A830B1}" name="Column4" dataDxfId="81"/>
    <tableColumn id="5" xr3:uid="{84FF9A9E-4185-438A-8DD2-F799421FF861}" name="Column5" dataDxfId="80"/>
    <tableColumn id="6" xr3:uid="{F64789C1-AC63-4614-98EF-AB18B9373E3E}" name="Column6" dataDxfId="79"/>
    <tableColumn id="7" xr3:uid="{3E469E93-1920-4A80-B836-91EA99F3BE86}" name="Column7" dataDxfId="78"/>
  </tableColumns>
  <tableStyleInfo name="P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3:G100" headerRowCount="0">
  <tableColumns count="7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24E2A431-CEFC-4B20-B44E-68018388B64E}" name="Column7" dataDxfId="77"/>
  </tableColumns>
  <tableStyleInfo name="PS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F0ACA1-7D5B-4A1F-BC62-9BB17538E92C}" name="Table_15" displayName="Table_15" ref="A3:G115" headerRowCount="0">
  <tableColumns count="7">
    <tableColumn id="1" xr3:uid="{C1DF47D4-4169-41B3-9B5A-207D35CA732E}" name="Column1"/>
    <tableColumn id="2" xr3:uid="{EA10FFD8-6F33-4FC4-BCE7-B01FB823BA70}" name="Column2" dataDxfId="76"/>
    <tableColumn id="3" xr3:uid="{B70D003E-641B-4F9F-8AC9-E370C4A21AD4}" name="Column3"/>
    <tableColumn id="4" xr3:uid="{27FBD885-66F0-488E-8344-1B13223CFAD0}" name="Column4"/>
    <tableColumn id="5" xr3:uid="{08A97278-1629-438D-A704-7E3BA23FEF03}" name="Column5"/>
    <tableColumn id="6" xr3:uid="{AE1182EA-61F1-4357-AB75-DA857540917F}" name="Column6"/>
    <tableColumn id="7" xr3:uid="{6C98EBC9-502C-4CD9-AA0D-B8F7643F03F9}" name="Column7" dataDxfId="75"/>
  </tableColumns>
  <tableStyleInfo name="PS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N1004"/>
  <sheetViews>
    <sheetView showGridLines="0" workbookViewId="0">
      <selection activeCell="B21" sqref="B21"/>
    </sheetView>
  </sheetViews>
  <sheetFormatPr defaultColWidth="0" defaultRowHeight="15" customHeight="1" zeroHeight="1" x14ac:dyDescent="0.25"/>
  <cols>
    <col min="1" max="13" width="8.7109375" customWidth="1"/>
    <col min="14" max="14" width="14.42578125" customWidth="1"/>
    <col min="15" max="16384" width="14.42578125" hidden="1"/>
  </cols>
  <sheetData>
    <row r="1" spans="1:14" ht="24" customHeight="1" x14ac:dyDescent="0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ht="26.25" customHeight="1" x14ac:dyDescent="0.25">
      <c r="A2" s="74"/>
      <c r="B2" s="153" t="s">
        <v>0</v>
      </c>
      <c r="C2" s="153"/>
      <c r="D2" s="153"/>
      <c r="E2" s="153"/>
      <c r="F2" s="153"/>
      <c r="G2" s="153"/>
      <c r="H2" s="153"/>
      <c r="I2" s="153"/>
      <c r="J2" s="153"/>
      <c r="K2" s="153"/>
      <c r="L2" s="74"/>
      <c r="M2" s="74"/>
      <c r="N2" s="74"/>
    </row>
    <row r="3" spans="1:14" ht="15.75" x14ac:dyDescent="0.25">
      <c r="A3" s="74"/>
      <c r="B3" s="149"/>
      <c r="C3" s="150"/>
      <c r="D3" s="150"/>
      <c r="E3" s="150"/>
      <c r="F3" s="150"/>
      <c r="G3" s="150"/>
      <c r="H3" s="151"/>
      <c r="I3" s="152"/>
      <c r="J3" s="74"/>
      <c r="K3" s="74"/>
      <c r="L3" s="74"/>
      <c r="M3" s="74"/>
      <c r="N3" s="74"/>
    </row>
    <row r="4" spans="1:14" x14ac:dyDescent="0.25">
      <c r="A4" s="74"/>
      <c r="B4" s="154" t="s">
        <v>396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6"/>
      <c r="N4" s="74"/>
    </row>
    <row r="5" spans="1:14" ht="15" customHeight="1" x14ac:dyDescent="0.25">
      <c r="A5" s="74"/>
      <c r="B5" s="141" t="s">
        <v>409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3"/>
      <c r="N5" s="74"/>
    </row>
    <row r="6" spans="1:14" x14ac:dyDescent="0.25">
      <c r="A6" s="74"/>
      <c r="B6" s="144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5"/>
      <c r="N6" s="74"/>
    </row>
    <row r="7" spans="1:14" x14ac:dyDescent="0.25">
      <c r="A7" s="74"/>
      <c r="B7" s="144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5"/>
      <c r="N7" s="74"/>
    </row>
    <row r="8" spans="1:14" x14ac:dyDescent="0.25">
      <c r="A8" s="74"/>
      <c r="B8" s="144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5"/>
      <c r="N8" s="74"/>
    </row>
    <row r="9" spans="1:14" x14ac:dyDescent="0.25">
      <c r="A9" s="74"/>
      <c r="B9" s="144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5"/>
      <c r="N9" s="74"/>
    </row>
    <row r="10" spans="1:14" x14ac:dyDescent="0.25">
      <c r="A10" s="74"/>
      <c r="B10" s="144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5"/>
      <c r="N10" s="74"/>
    </row>
    <row r="11" spans="1:14" x14ac:dyDescent="0.25">
      <c r="A11" s="74"/>
      <c r="B11" s="144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5"/>
      <c r="N11" s="74"/>
    </row>
    <row r="12" spans="1:14" x14ac:dyDescent="0.25">
      <c r="A12" s="74"/>
      <c r="B12" s="144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5"/>
      <c r="N12" s="74"/>
    </row>
    <row r="13" spans="1:14" x14ac:dyDescent="0.25">
      <c r="A13" s="74"/>
      <c r="B13" s="144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5"/>
      <c r="N13" s="74"/>
    </row>
    <row r="14" spans="1:14" x14ac:dyDescent="0.25">
      <c r="A14" s="74"/>
      <c r="B14" s="144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5"/>
      <c r="N14" s="74"/>
    </row>
    <row r="15" spans="1:14" x14ac:dyDescent="0.25">
      <c r="A15" s="74"/>
      <c r="B15" s="144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5"/>
      <c r="N15" s="74"/>
    </row>
    <row r="16" spans="1:14" ht="50.25" customHeight="1" x14ac:dyDescent="0.25">
      <c r="A16" s="74"/>
      <c r="B16" s="144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5"/>
      <c r="N16" s="74"/>
    </row>
    <row r="17" spans="1:14" ht="15" customHeight="1" x14ac:dyDescent="0.25">
      <c r="A17" s="74"/>
      <c r="B17" s="144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5"/>
      <c r="N17" s="74"/>
    </row>
    <row r="18" spans="1:14" s="73" customFormat="1" ht="15" customHeight="1" x14ac:dyDescent="0.25">
      <c r="A18" s="74"/>
      <c r="B18" s="144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5"/>
      <c r="N18" s="74"/>
    </row>
    <row r="19" spans="1:14" s="73" customFormat="1" ht="15" customHeight="1" x14ac:dyDescent="0.25">
      <c r="A19" s="74"/>
      <c r="B19" s="144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5"/>
      <c r="N19" s="74"/>
    </row>
    <row r="20" spans="1:14" s="73" customFormat="1" ht="15" customHeight="1" x14ac:dyDescent="0.25">
      <c r="A20" s="74"/>
      <c r="B20" s="146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8"/>
      <c r="N20" s="74"/>
    </row>
    <row r="21" spans="1:14" s="73" customFormat="1" ht="15" customHeight="1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</row>
    <row r="22" spans="1:14" ht="15" customHeight="1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</row>
    <row r="23" spans="1:14" ht="18.75" hidden="1" x14ac:dyDescent="0.3">
      <c r="B23" s="1"/>
      <c r="C23" s="2"/>
      <c r="D23" s="2"/>
      <c r="E23" s="2"/>
    </row>
    <row r="25" spans="1:14" ht="15.75" hidden="1" customHeight="1" x14ac:dyDescent="0.25"/>
    <row r="26" spans="1:14" ht="15.75" hidden="1" customHeight="1" x14ac:dyDescent="0.25"/>
    <row r="27" spans="1:14" ht="15.75" hidden="1" customHeight="1" x14ac:dyDescent="0.25"/>
    <row r="28" spans="1:14" ht="15.75" hidden="1" customHeight="1" x14ac:dyDescent="0.25"/>
    <row r="29" spans="1:14" ht="15.75" hidden="1" customHeight="1" x14ac:dyDescent="0.25"/>
    <row r="30" spans="1:14" ht="15.75" hidden="1" customHeight="1" x14ac:dyDescent="0.25"/>
    <row r="31" spans="1:14" ht="15.75" hidden="1" customHeight="1" x14ac:dyDescent="0.25"/>
    <row r="32" spans="1:14" ht="15.75" hidden="1" customHeight="1" x14ac:dyDescent="0.25"/>
    <row r="33" ht="15.75" hidden="1" customHeight="1" x14ac:dyDescent="0.25"/>
    <row r="34" ht="15.75" hidden="1" customHeight="1" x14ac:dyDescent="0.25"/>
    <row r="35" ht="15.75" hidden="1" customHeight="1" x14ac:dyDescent="0.25"/>
    <row r="36" ht="15.75" hidden="1" customHeight="1" x14ac:dyDescent="0.25"/>
    <row r="37" ht="15.75" hidden="1" customHeight="1" x14ac:dyDescent="0.25"/>
    <row r="38" ht="15.75" hidden="1" customHeight="1" x14ac:dyDescent="0.25"/>
    <row r="39" ht="15.75" hidden="1" customHeight="1" x14ac:dyDescent="0.25"/>
    <row r="40" ht="15.75" hidden="1" customHeight="1" x14ac:dyDescent="0.25"/>
    <row r="41" ht="15.75" hidden="1" customHeight="1" x14ac:dyDescent="0.25"/>
    <row r="42" ht="15.75" hidden="1" customHeight="1" x14ac:dyDescent="0.25"/>
    <row r="43" ht="15.75" hidden="1" customHeight="1" x14ac:dyDescent="0.25"/>
    <row r="44" ht="15.75" hidden="1" customHeight="1" x14ac:dyDescent="0.25"/>
    <row r="45" ht="15.75" hidden="1" customHeight="1" x14ac:dyDescent="0.25"/>
    <row r="46" ht="15.75" hidden="1" customHeight="1" x14ac:dyDescent="0.25"/>
    <row r="47" ht="15.75" hidden="1" customHeight="1" x14ac:dyDescent="0.25"/>
    <row r="48" ht="15.75" hidden="1" customHeight="1" x14ac:dyDescent="0.25"/>
    <row r="49" ht="15.75" hidden="1" customHeight="1" x14ac:dyDescent="0.25"/>
    <row r="50" ht="15.75" hidden="1" customHeight="1" x14ac:dyDescent="0.25"/>
    <row r="51" ht="15.75" hidden="1" customHeight="1" x14ac:dyDescent="0.25"/>
    <row r="52" ht="15.75" hidden="1" customHeight="1" x14ac:dyDescent="0.25"/>
    <row r="53" ht="15.75" hidden="1" customHeight="1" x14ac:dyDescent="0.25"/>
    <row r="54" ht="15.75" hidden="1" customHeight="1" x14ac:dyDescent="0.25"/>
    <row r="55" ht="15.75" hidden="1" customHeight="1" x14ac:dyDescent="0.25"/>
    <row r="56" ht="15.75" hidden="1" customHeight="1" x14ac:dyDescent="0.25"/>
    <row r="57" ht="15.75" hidden="1" customHeight="1" x14ac:dyDescent="0.25"/>
    <row r="58" ht="15.75" hidden="1" customHeight="1" x14ac:dyDescent="0.25"/>
    <row r="59" ht="15.75" hidden="1" customHeight="1" x14ac:dyDescent="0.25"/>
    <row r="60" ht="15.75" hidden="1" customHeight="1" x14ac:dyDescent="0.25"/>
    <row r="61" ht="15.75" hidden="1" customHeight="1" x14ac:dyDescent="0.25"/>
    <row r="62" ht="15.75" hidden="1" customHeight="1" x14ac:dyDescent="0.25"/>
    <row r="63" ht="15.75" hidden="1" customHeight="1" x14ac:dyDescent="0.25"/>
    <row r="64" ht="15.75" hidden="1" customHeight="1" x14ac:dyDescent="0.25"/>
    <row r="65" ht="15.75" hidden="1" customHeight="1" x14ac:dyDescent="0.25"/>
    <row r="66" ht="15.75" hidden="1" customHeight="1" x14ac:dyDescent="0.25"/>
    <row r="67" ht="15.75" hidden="1" customHeight="1" x14ac:dyDescent="0.25"/>
    <row r="68" ht="15.75" hidden="1" customHeight="1" x14ac:dyDescent="0.25"/>
    <row r="69" ht="15.75" hidden="1" customHeight="1" x14ac:dyDescent="0.25"/>
    <row r="70" ht="15.75" hidden="1" customHeight="1" x14ac:dyDescent="0.25"/>
    <row r="71" ht="15.75" hidden="1" customHeight="1" x14ac:dyDescent="0.25"/>
    <row r="72" ht="15.75" hidden="1" customHeight="1" x14ac:dyDescent="0.25"/>
    <row r="73" ht="15.75" hidden="1" customHeight="1" x14ac:dyDescent="0.25"/>
    <row r="74" ht="15.75" hidden="1" customHeight="1" x14ac:dyDescent="0.25"/>
    <row r="75" ht="15.75" hidden="1" customHeight="1" x14ac:dyDescent="0.25"/>
    <row r="76" ht="15.75" hidden="1" customHeight="1" x14ac:dyDescent="0.25"/>
    <row r="77" ht="15.75" hidden="1" customHeight="1" x14ac:dyDescent="0.25"/>
    <row r="78" ht="15.75" hidden="1" customHeight="1" x14ac:dyDescent="0.25"/>
    <row r="79" ht="15.75" hidden="1" customHeight="1" x14ac:dyDescent="0.25"/>
    <row r="80" ht="15.75" hidden="1" customHeight="1" x14ac:dyDescent="0.25"/>
    <row r="81" ht="15.75" hidden="1" customHeight="1" x14ac:dyDescent="0.25"/>
    <row r="82" ht="15.75" hidden="1" customHeight="1" x14ac:dyDescent="0.25"/>
    <row r="83" ht="15.75" hidden="1" customHeight="1" x14ac:dyDescent="0.25"/>
    <row r="84" ht="15.75" hidden="1" customHeight="1" x14ac:dyDescent="0.25"/>
    <row r="85" ht="15.75" hidden="1" customHeight="1" x14ac:dyDescent="0.25"/>
    <row r="86" ht="15.75" hidden="1" customHeight="1" x14ac:dyDescent="0.25"/>
    <row r="87" ht="15.75" hidden="1" customHeight="1" x14ac:dyDescent="0.25"/>
    <row r="88" ht="15.75" hidden="1" customHeight="1" x14ac:dyDescent="0.25"/>
    <row r="89" ht="15.75" hidden="1" customHeight="1" x14ac:dyDescent="0.25"/>
    <row r="90" ht="15.75" hidden="1" customHeight="1" x14ac:dyDescent="0.25"/>
    <row r="91" ht="15.75" hidden="1" customHeight="1" x14ac:dyDescent="0.25"/>
    <row r="92" ht="15.75" hidden="1" customHeight="1" x14ac:dyDescent="0.25"/>
    <row r="93" ht="15.75" hidden="1" customHeight="1" x14ac:dyDescent="0.25"/>
    <row r="94" ht="15.75" hidden="1" customHeight="1" x14ac:dyDescent="0.25"/>
    <row r="95" ht="15.75" hidden="1" customHeight="1" x14ac:dyDescent="0.25"/>
    <row r="96" ht="15.75" hidden="1" customHeight="1" x14ac:dyDescent="0.25"/>
    <row r="97" ht="15.75" hidden="1" customHeight="1" x14ac:dyDescent="0.25"/>
    <row r="98" ht="15.75" hidden="1" customHeight="1" x14ac:dyDescent="0.25"/>
    <row r="99" ht="15.75" hidden="1" customHeight="1" x14ac:dyDescent="0.25"/>
    <row r="100" ht="15.75" hidden="1" customHeight="1" x14ac:dyDescent="0.25"/>
    <row r="101" ht="15.75" hidden="1" customHeight="1" x14ac:dyDescent="0.25"/>
    <row r="102" ht="15.75" hidden="1" customHeight="1" x14ac:dyDescent="0.25"/>
    <row r="103" ht="15.75" hidden="1" customHeight="1" x14ac:dyDescent="0.25"/>
    <row r="104" ht="15.75" hidden="1" customHeight="1" x14ac:dyDescent="0.25"/>
    <row r="105" ht="15.75" hidden="1" customHeight="1" x14ac:dyDescent="0.25"/>
    <row r="106" ht="15.75" hidden="1" customHeight="1" x14ac:dyDescent="0.25"/>
    <row r="107" ht="15.75" hidden="1" customHeight="1" x14ac:dyDescent="0.25"/>
    <row r="108" ht="15.75" hidden="1" customHeight="1" x14ac:dyDescent="0.25"/>
    <row r="109" ht="15.75" hidden="1" customHeight="1" x14ac:dyDescent="0.25"/>
    <row r="110" ht="15.75" hidden="1" customHeight="1" x14ac:dyDescent="0.25"/>
    <row r="111" ht="15.75" hidden="1" customHeight="1" x14ac:dyDescent="0.25"/>
    <row r="112" ht="15.75" hidden="1" customHeight="1" x14ac:dyDescent="0.25"/>
    <row r="113" ht="15.75" hidden="1" customHeight="1" x14ac:dyDescent="0.25"/>
    <row r="114" ht="15.75" hidden="1" customHeight="1" x14ac:dyDescent="0.25"/>
    <row r="115" ht="15.75" hidden="1" customHeight="1" x14ac:dyDescent="0.25"/>
    <row r="116" ht="15.75" hidden="1" customHeight="1" x14ac:dyDescent="0.25"/>
    <row r="117" ht="15.75" hidden="1" customHeight="1" x14ac:dyDescent="0.25"/>
    <row r="118" ht="15.75" hidden="1" customHeight="1" x14ac:dyDescent="0.25"/>
    <row r="119" ht="15.75" hidden="1" customHeight="1" x14ac:dyDescent="0.25"/>
    <row r="120" ht="15.75" hidden="1" customHeight="1" x14ac:dyDescent="0.25"/>
    <row r="121" ht="15.75" hidden="1" customHeight="1" x14ac:dyDescent="0.25"/>
    <row r="122" ht="15.75" hidden="1" customHeight="1" x14ac:dyDescent="0.25"/>
    <row r="123" ht="15.75" hidden="1" customHeight="1" x14ac:dyDescent="0.25"/>
    <row r="124" ht="15.75" hidden="1" customHeight="1" x14ac:dyDescent="0.25"/>
    <row r="125" ht="15.75" hidden="1" customHeight="1" x14ac:dyDescent="0.25"/>
    <row r="126" ht="15.75" hidden="1" customHeight="1" x14ac:dyDescent="0.25"/>
    <row r="127" ht="15.75" hidden="1" customHeight="1" x14ac:dyDescent="0.25"/>
    <row r="128" ht="15.75" hidden="1" customHeight="1" x14ac:dyDescent="0.25"/>
    <row r="129" ht="15.75" hidden="1" customHeight="1" x14ac:dyDescent="0.25"/>
    <row r="130" ht="15.75" hidden="1" customHeight="1" x14ac:dyDescent="0.25"/>
    <row r="131" ht="15.75" hidden="1" customHeight="1" x14ac:dyDescent="0.25"/>
    <row r="132" ht="15.75" hidden="1" customHeight="1" x14ac:dyDescent="0.25"/>
    <row r="133" ht="15.75" hidden="1" customHeight="1" x14ac:dyDescent="0.25"/>
    <row r="134" ht="15.75" hidden="1" customHeight="1" x14ac:dyDescent="0.25"/>
    <row r="135" ht="15.75" hidden="1" customHeight="1" x14ac:dyDescent="0.25"/>
    <row r="136" ht="15.75" hidden="1" customHeight="1" x14ac:dyDescent="0.25"/>
    <row r="137" ht="15.75" hidden="1" customHeight="1" x14ac:dyDescent="0.25"/>
    <row r="138" ht="15.75" hidden="1" customHeight="1" x14ac:dyDescent="0.25"/>
    <row r="139" ht="15.75" hidden="1" customHeight="1" x14ac:dyDescent="0.25"/>
    <row r="140" ht="15.75" hidden="1" customHeight="1" x14ac:dyDescent="0.25"/>
    <row r="141" ht="15.75" hidden="1" customHeight="1" x14ac:dyDescent="0.25"/>
    <row r="142" ht="15.75" hidden="1" customHeight="1" x14ac:dyDescent="0.25"/>
    <row r="143" ht="15.75" hidden="1" customHeight="1" x14ac:dyDescent="0.25"/>
    <row r="144" ht="15.75" hidden="1" customHeight="1" x14ac:dyDescent="0.25"/>
    <row r="145" ht="15.75" hidden="1" customHeight="1" x14ac:dyDescent="0.25"/>
    <row r="146" ht="15.75" hidden="1" customHeight="1" x14ac:dyDescent="0.25"/>
    <row r="147" ht="15.75" hidden="1" customHeight="1" x14ac:dyDescent="0.25"/>
    <row r="148" ht="15.75" hidden="1" customHeight="1" x14ac:dyDescent="0.25"/>
    <row r="149" ht="15.75" hidden="1" customHeight="1" x14ac:dyDescent="0.25"/>
    <row r="150" ht="15.75" hidden="1" customHeight="1" x14ac:dyDescent="0.25"/>
    <row r="151" ht="15.75" hidden="1" customHeight="1" x14ac:dyDescent="0.25"/>
    <row r="152" ht="15.75" hidden="1" customHeight="1" x14ac:dyDescent="0.25"/>
    <row r="153" ht="15.75" hidden="1" customHeight="1" x14ac:dyDescent="0.25"/>
    <row r="154" ht="15.75" hidden="1" customHeight="1" x14ac:dyDescent="0.25"/>
    <row r="155" ht="15.75" hidden="1" customHeight="1" x14ac:dyDescent="0.25"/>
    <row r="156" ht="15.75" hidden="1" customHeight="1" x14ac:dyDescent="0.25"/>
    <row r="157" ht="15.75" hidden="1" customHeight="1" x14ac:dyDescent="0.25"/>
    <row r="158" ht="15.75" hidden="1" customHeight="1" x14ac:dyDescent="0.25"/>
    <row r="159" ht="15.75" hidden="1" customHeight="1" x14ac:dyDescent="0.25"/>
    <row r="160" ht="15.75" hidden="1" customHeight="1" x14ac:dyDescent="0.25"/>
    <row r="161" ht="15.75" hidden="1" customHeight="1" x14ac:dyDescent="0.25"/>
    <row r="162" ht="15.75" hidden="1" customHeight="1" x14ac:dyDescent="0.25"/>
    <row r="163" ht="15.75" hidden="1" customHeight="1" x14ac:dyDescent="0.25"/>
    <row r="164" ht="15.75" hidden="1" customHeight="1" x14ac:dyDescent="0.25"/>
    <row r="165" ht="15.75" hidden="1" customHeight="1" x14ac:dyDescent="0.25"/>
    <row r="166" ht="15.75" hidden="1" customHeight="1" x14ac:dyDescent="0.25"/>
    <row r="167" ht="15.75" hidden="1" customHeight="1" x14ac:dyDescent="0.25"/>
    <row r="168" ht="15.75" hidden="1" customHeight="1" x14ac:dyDescent="0.25"/>
    <row r="169" ht="15.75" hidden="1" customHeight="1" x14ac:dyDescent="0.25"/>
    <row r="170" ht="15.75" hidden="1" customHeight="1" x14ac:dyDescent="0.25"/>
    <row r="171" ht="15.75" hidden="1" customHeight="1" x14ac:dyDescent="0.25"/>
    <row r="172" ht="15.75" hidden="1" customHeight="1" x14ac:dyDescent="0.25"/>
    <row r="173" ht="15.75" hidden="1" customHeight="1" x14ac:dyDescent="0.25"/>
    <row r="174" ht="15.75" hidden="1" customHeight="1" x14ac:dyDescent="0.25"/>
    <row r="175" ht="15.75" hidden="1" customHeight="1" x14ac:dyDescent="0.25"/>
    <row r="176" ht="15.75" hidden="1" customHeight="1" x14ac:dyDescent="0.25"/>
    <row r="177" ht="15.75" hidden="1" customHeight="1" x14ac:dyDescent="0.25"/>
    <row r="178" ht="15.75" hidden="1" customHeight="1" x14ac:dyDescent="0.25"/>
    <row r="179" ht="15.75" hidden="1" customHeight="1" x14ac:dyDescent="0.25"/>
    <row r="180" ht="15.75" hidden="1" customHeight="1" x14ac:dyDescent="0.25"/>
    <row r="181" ht="15.75" hidden="1" customHeight="1" x14ac:dyDescent="0.25"/>
    <row r="182" ht="15.75" hidden="1" customHeight="1" x14ac:dyDescent="0.25"/>
    <row r="183" ht="15.75" hidden="1" customHeight="1" x14ac:dyDescent="0.25"/>
    <row r="184" ht="15.75" hidden="1" customHeight="1" x14ac:dyDescent="0.25"/>
    <row r="185" ht="15.75" hidden="1" customHeight="1" x14ac:dyDescent="0.25"/>
    <row r="186" ht="15.75" hidden="1" customHeight="1" x14ac:dyDescent="0.25"/>
    <row r="187" ht="15.75" hidden="1" customHeight="1" x14ac:dyDescent="0.25"/>
    <row r="188" ht="15.75" hidden="1" customHeight="1" x14ac:dyDescent="0.25"/>
    <row r="189" ht="15.75" hidden="1" customHeight="1" x14ac:dyDescent="0.25"/>
    <row r="190" ht="15.75" hidden="1" customHeight="1" x14ac:dyDescent="0.25"/>
    <row r="191" ht="15.75" hidden="1" customHeight="1" x14ac:dyDescent="0.25"/>
    <row r="192" ht="15.75" hidden="1" customHeight="1" x14ac:dyDescent="0.25"/>
    <row r="193" ht="15.75" hidden="1" customHeight="1" x14ac:dyDescent="0.25"/>
    <row r="194" ht="15.75" hidden="1" customHeight="1" x14ac:dyDescent="0.25"/>
    <row r="195" ht="15.75" hidden="1" customHeight="1" x14ac:dyDescent="0.25"/>
    <row r="196" ht="15.75" hidden="1" customHeight="1" x14ac:dyDescent="0.25"/>
    <row r="197" ht="15.75" hidden="1" customHeight="1" x14ac:dyDescent="0.25"/>
    <row r="198" ht="15.75" hidden="1" customHeight="1" x14ac:dyDescent="0.25"/>
    <row r="199" ht="15.75" hidden="1" customHeight="1" x14ac:dyDescent="0.25"/>
    <row r="200" ht="15.75" hidden="1" customHeight="1" x14ac:dyDescent="0.25"/>
    <row r="201" ht="15.75" hidden="1" customHeight="1" x14ac:dyDescent="0.25"/>
    <row r="202" ht="15.75" hidden="1" customHeight="1" x14ac:dyDescent="0.25"/>
    <row r="203" ht="15.75" hidden="1" customHeight="1" x14ac:dyDescent="0.25"/>
    <row r="204" ht="15.75" hidden="1" customHeight="1" x14ac:dyDescent="0.25"/>
    <row r="205" ht="15.75" hidden="1" customHeight="1" x14ac:dyDescent="0.25"/>
    <row r="206" ht="15.75" hidden="1" customHeight="1" x14ac:dyDescent="0.25"/>
    <row r="207" ht="15.75" hidden="1" customHeight="1" x14ac:dyDescent="0.25"/>
    <row r="208" ht="15.75" hidden="1" customHeight="1" x14ac:dyDescent="0.25"/>
    <row r="209" ht="15.75" hidden="1" customHeight="1" x14ac:dyDescent="0.25"/>
    <row r="210" ht="15.75" hidden="1" customHeight="1" x14ac:dyDescent="0.25"/>
    <row r="211" ht="15.75" hidden="1" customHeight="1" x14ac:dyDescent="0.25"/>
    <row r="212" ht="15.75" hidden="1" customHeight="1" x14ac:dyDescent="0.25"/>
    <row r="213" ht="15.75" hidden="1" customHeight="1" x14ac:dyDescent="0.25"/>
    <row r="214" ht="15.75" hidden="1" customHeight="1" x14ac:dyDescent="0.25"/>
    <row r="215" ht="15.75" hidden="1" customHeight="1" x14ac:dyDescent="0.25"/>
    <row r="216" ht="15.75" hidden="1" customHeight="1" x14ac:dyDescent="0.25"/>
    <row r="217" ht="15.75" hidden="1" customHeight="1" x14ac:dyDescent="0.25"/>
    <row r="218" ht="15.75" hidden="1" customHeight="1" x14ac:dyDescent="0.25"/>
    <row r="219" ht="15.75" hidden="1" customHeight="1" x14ac:dyDescent="0.25"/>
    <row r="220" ht="15.75" hidden="1" customHeight="1" x14ac:dyDescent="0.25"/>
    <row r="221" ht="15.75" hidden="1" customHeight="1" x14ac:dyDescent="0.25"/>
    <row r="222" ht="15.75" hidden="1" customHeight="1" x14ac:dyDescent="0.25"/>
    <row r="223" ht="15.75" hidden="1" customHeight="1" x14ac:dyDescent="0.25"/>
    <row r="224" ht="15.75" hidden="1" customHeight="1" x14ac:dyDescent="0.25"/>
    <row r="225" ht="15.75" hidden="1" customHeight="1" x14ac:dyDescent="0.25"/>
    <row r="226" ht="15.75" hidden="1" customHeight="1" x14ac:dyDescent="0.25"/>
    <row r="227" ht="15.75" hidden="1" customHeight="1" x14ac:dyDescent="0.25"/>
    <row r="228" ht="15.75" hidden="1" customHeight="1" x14ac:dyDescent="0.25"/>
    <row r="229" ht="15.75" hidden="1" customHeight="1" x14ac:dyDescent="0.25"/>
    <row r="230" ht="15.75" hidden="1" customHeight="1" x14ac:dyDescent="0.25"/>
    <row r="231" ht="15.75" hidden="1" customHeight="1" x14ac:dyDescent="0.25"/>
    <row r="232" ht="15.75" hidden="1" customHeight="1" x14ac:dyDescent="0.25"/>
    <row r="233" ht="15.75" hidden="1" customHeight="1" x14ac:dyDescent="0.25"/>
    <row r="234" ht="15.75" hidden="1" customHeight="1" x14ac:dyDescent="0.25"/>
    <row r="235" ht="15.75" hidden="1" customHeight="1" x14ac:dyDescent="0.25"/>
    <row r="236" ht="15.75" hidden="1" customHeight="1" x14ac:dyDescent="0.25"/>
    <row r="237" ht="15.75" hidden="1" customHeight="1" x14ac:dyDescent="0.25"/>
    <row r="238" ht="15.75" hidden="1" customHeight="1" x14ac:dyDescent="0.25"/>
    <row r="239" ht="15.75" hidden="1" customHeight="1" x14ac:dyDescent="0.25"/>
    <row r="240" ht="15.75" hidden="1" customHeight="1" x14ac:dyDescent="0.25"/>
    <row r="241" ht="15.75" hidden="1" customHeight="1" x14ac:dyDescent="0.25"/>
    <row r="242" ht="15.75" hidden="1" customHeight="1" x14ac:dyDescent="0.25"/>
    <row r="243" ht="15.75" hidden="1" customHeight="1" x14ac:dyDescent="0.25"/>
    <row r="244" ht="15.75" hidden="1" customHeight="1" x14ac:dyDescent="0.25"/>
    <row r="245" ht="15.75" hidden="1" customHeight="1" x14ac:dyDescent="0.25"/>
    <row r="246" ht="15.75" hidden="1" customHeight="1" x14ac:dyDescent="0.25"/>
    <row r="247" ht="15.75" hidden="1" customHeight="1" x14ac:dyDescent="0.25"/>
    <row r="248" ht="15.75" hidden="1" customHeight="1" x14ac:dyDescent="0.25"/>
    <row r="249" ht="15.75" hidden="1" customHeight="1" x14ac:dyDescent="0.25"/>
    <row r="250" ht="15.75" hidden="1" customHeight="1" x14ac:dyDescent="0.25"/>
    <row r="251" ht="15.75" hidden="1" customHeight="1" x14ac:dyDescent="0.25"/>
    <row r="252" ht="15.75" hidden="1" customHeight="1" x14ac:dyDescent="0.25"/>
    <row r="253" ht="15.75" hidden="1" customHeight="1" x14ac:dyDescent="0.25"/>
    <row r="254" ht="15.75" hidden="1" customHeight="1" x14ac:dyDescent="0.25"/>
    <row r="255" ht="15.75" hidden="1" customHeight="1" x14ac:dyDescent="0.25"/>
    <row r="256" ht="15.75" hidden="1" customHeight="1" x14ac:dyDescent="0.25"/>
    <row r="257" ht="15.75" hidden="1" customHeight="1" x14ac:dyDescent="0.25"/>
    <row r="258" ht="15.75" hidden="1" customHeight="1" x14ac:dyDescent="0.25"/>
    <row r="259" ht="15.75" hidden="1" customHeight="1" x14ac:dyDescent="0.25"/>
    <row r="260" ht="15.75" hidden="1" customHeight="1" x14ac:dyDescent="0.25"/>
    <row r="261" ht="15.75" hidden="1" customHeight="1" x14ac:dyDescent="0.25"/>
    <row r="262" ht="15.75" hidden="1" customHeight="1" x14ac:dyDescent="0.25"/>
    <row r="263" ht="15.75" hidden="1" customHeight="1" x14ac:dyDescent="0.25"/>
    <row r="264" ht="15.75" hidden="1" customHeight="1" x14ac:dyDescent="0.25"/>
    <row r="265" ht="15.75" hidden="1" customHeight="1" x14ac:dyDescent="0.25"/>
    <row r="266" ht="15.75" hidden="1" customHeight="1" x14ac:dyDescent="0.25"/>
    <row r="267" ht="15.75" hidden="1" customHeight="1" x14ac:dyDescent="0.25"/>
    <row r="268" ht="15.75" hidden="1" customHeight="1" x14ac:dyDescent="0.25"/>
    <row r="269" ht="15.75" hidden="1" customHeight="1" x14ac:dyDescent="0.25"/>
    <row r="270" ht="15.75" hidden="1" customHeight="1" x14ac:dyDescent="0.25"/>
    <row r="271" ht="15.75" hidden="1" customHeight="1" x14ac:dyDescent="0.25"/>
    <row r="272" ht="15.75" hidden="1" customHeight="1" x14ac:dyDescent="0.25"/>
    <row r="273" ht="15.75" hidden="1" customHeight="1" x14ac:dyDescent="0.25"/>
    <row r="274" ht="15.75" hidden="1" customHeight="1" x14ac:dyDescent="0.25"/>
    <row r="275" ht="15.75" hidden="1" customHeight="1" x14ac:dyDescent="0.25"/>
    <row r="276" ht="15.75" hidden="1" customHeight="1" x14ac:dyDescent="0.25"/>
    <row r="277" ht="15.75" hidden="1" customHeight="1" x14ac:dyDescent="0.25"/>
    <row r="278" ht="15.75" hidden="1" customHeight="1" x14ac:dyDescent="0.25"/>
    <row r="279" ht="15.75" hidden="1" customHeight="1" x14ac:dyDescent="0.25"/>
    <row r="280" ht="15.75" hidden="1" customHeight="1" x14ac:dyDescent="0.25"/>
    <row r="281" ht="15.75" hidden="1" customHeight="1" x14ac:dyDescent="0.25"/>
    <row r="282" ht="15.75" hidden="1" customHeight="1" x14ac:dyDescent="0.25"/>
    <row r="283" ht="15.75" hidden="1" customHeight="1" x14ac:dyDescent="0.25"/>
    <row r="284" ht="15.75" hidden="1" customHeight="1" x14ac:dyDescent="0.25"/>
    <row r="285" ht="15.75" hidden="1" customHeight="1" x14ac:dyDescent="0.25"/>
    <row r="286" ht="15.75" hidden="1" customHeight="1" x14ac:dyDescent="0.25"/>
    <row r="287" ht="15.75" hidden="1" customHeight="1" x14ac:dyDescent="0.25"/>
    <row r="288" ht="15.75" hidden="1" customHeight="1" x14ac:dyDescent="0.25"/>
    <row r="289" ht="15.75" hidden="1" customHeight="1" x14ac:dyDescent="0.25"/>
    <row r="290" ht="15.75" hidden="1" customHeight="1" x14ac:dyDescent="0.25"/>
    <row r="291" ht="15.75" hidden="1" customHeight="1" x14ac:dyDescent="0.25"/>
    <row r="292" ht="15.75" hidden="1" customHeight="1" x14ac:dyDescent="0.25"/>
    <row r="293" ht="15.75" hidden="1" customHeight="1" x14ac:dyDescent="0.25"/>
    <row r="294" ht="15.75" hidden="1" customHeight="1" x14ac:dyDescent="0.25"/>
    <row r="295" ht="15.75" hidden="1" customHeight="1" x14ac:dyDescent="0.25"/>
    <row r="296" ht="15.75" hidden="1" customHeight="1" x14ac:dyDescent="0.25"/>
    <row r="297" ht="15.75" hidden="1" customHeight="1" x14ac:dyDescent="0.25"/>
    <row r="298" ht="15.75" hidden="1" customHeight="1" x14ac:dyDescent="0.25"/>
    <row r="299" ht="15.75" hidden="1" customHeight="1" x14ac:dyDescent="0.25"/>
    <row r="300" ht="15.75" hidden="1" customHeight="1" x14ac:dyDescent="0.25"/>
    <row r="301" ht="15.75" hidden="1" customHeight="1" x14ac:dyDescent="0.25"/>
    <row r="302" ht="15.75" hidden="1" customHeight="1" x14ac:dyDescent="0.25"/>
    <row r="303" ht="15.75" hidden="1" customHeight="1" x14ac:dyDescent="0.25"/>
    <row r="304" ht="15.75" hidden="1" customHeight="1" x14ac:dyDescent="0.25"/>
    <row r="305" ht="15.75" hidden="1" customHeight="1" x14ac:dyDescent="0.25"/>
    <row r="306" ht="15.75" hidden="1" customHeight="1" x14ac:dyDescent="0.25"/>
    <row r="307" ht="15.75" hidden="1" customHeight="1" x14ac:dyDescent="0.25"/>
    <row r="308" ht="15.75" hidden="1" customHeight="1" x14ac:dyDescent="0.25"/>
    <row r="309" ht="15.75" hidden="1" customHeight="1" x14ac:dyDescent="0.25"/>
    <row r="310" ht="15.75" hidden="1" customHeight="1" x14ac:dyDescent="0.25"/>
    <row r="311" ht="15.75" hidden="1" customHeight="1" x14ac:dyDescent="0.25"/>
    <row r="312" ht="15.75" hidden="1" customHeight="1" x14ac:dyDescent="0.25"/>
    <row r="313" ht="15.75" hidden="1" customHeight="1" x14ac:dyDescent="0.25"/>
    <row r="314" ht="15.75" hidden="1" customHeight="1" x14ac:dyDescent="0.25"/>
    <row r="315" ht="15.75" hidden="1" customHeight="1" x14ac:dyDescent="0.25"/>
    <row r="316" ht="15.75" hidden="1" customHeight="1" x14ac:dyDescent="0.25"/>
    <row r="317" ht="15.75" hidden="1" customHeight="1" x14ac:dyDescent="0.25"/>
    <row r="318" ht="15.75" hidden="1" customHeight="1" x14ac:dyDescent="0.25"/>
    <row r="319" ht="15.75" hidden="1" customHeight="1" x14ac:dyDescent="0.25"/>
    <row r="320" ht="15.75" hidden="1" customHeight="1" x14ac:dyDescent="0.25"/>
    <row r="321" ht="15.75" hidden="1" customHeight="1" x14ac:dyDescent="0.25"/>
    <row r="322" ht="15.75" hidden="1" customHeight="1" x14ac:dyDescent="0.25"/>
    <row r="323" ht="15.75" hidden="1" customHeight="1" x14ac:dyDescent="0.25"/>
    <row r="324" ht="15.75" hidden="1" customHeight="1" x14ac:dyDescent="0.25"/>
    <row r="325" ht="15.75" hidden="1" customHeight="1" x14ac:dyDescent="0.25"/>
    <row r="326" ht="15.75" hidden="1" customHeight="1" x14ac:dyDescent="0.25"/>
    <row r="327" ht="15.75" hidden="1" customHeight="1" x14ac:dyDescent="0.25"/>
    <row r="328" ht="15.75" hidden="1" customHeight="1" x14ac:dyDescent="0.25"/>
    <row r="329" ht="15.75" hidden="1" customHeight="1" x14ac:dyDescent="0.25"/>
    <row r="330" ht="15.75" hidden="1" customHeight="1" x14ac:dyDescent="0.25"/>
    <row r="331" ht="15.75" hidden="1" customHeight="1" x14ac:dyDescent="0.25"/>
    <row r="332" ht="15.75" hidden="1" customHeight="1" x14ac:dyDescent="0.25"/>
    <row r="333" ht="15.75" hidden="1" customHeight="1" x14ac:dyDescent="0.25"/>
    <row r="334" ht="15.75" hidden="1" customHeight="1" x14ac:dyDescent="0.25"/>
    <row r="335" ht="15.75" hidden="1" customHeight="1" x14ac:dyDescent="0.25"/>
    <row r="336" ht="15.75" hidden="1" customHeight="1" x14ac:dyDescent="0.25"/>
    <row r="337" ht="15.75" hidden="1" customHeight="1" x14ac:dyDescent="0.25"/>
    <row r="338" ht="15.75" hidden="1" customHeight="1" x14ac:dyDescent="0.25"/>
    <row r="339" ht="15.75" hidden="1" customHeight="1" x14ac:dyDescent="0.25"/>
    <row r="340" ht="15.75" hidden="1" customHeight="1" x14ac:dyDescent="0.25"/>
    <row r="341" ht="15.75" hidden="1" customHeight="1" x14ac:dyDescent="0.25"/>
    <row r="342" ht="15.75" hidden="1" customHeight="1" x14ac:dyDescent="0.25"/>
    <row r="343" ht="15.75" hidden="1" customHeight="1" x14ac:dyDescent="0.25"/>
    <row r="344" ht="15.75" hidden="1" customHeight="1" x14ac:dyDescent="0.25"/>
    <row r="345" ht="15.75" hidden="1" customHeight="1" x14ac:dyDescent="0.25"/>
    <row r="346" ht="15.75" hidden="1" customHeight="1" x14ac:dyDescent="0.25"/>
    <row r="347" ht="15.75" hidden="1" customHeight="1" x14ac:dyDescent="0.25"/>
    <row r="348" ht="15.75" hidden="1" customHeight="1" x14ac:dyDescent="0.25"/>
    <row r="349" ht="15.75" hidden="1" customHeight="1" x14ac:dyDescent="0.25"/>
    <row r="350" ht="15.75" hidden="1" customHeight="1" x14ac:dyDescent="0.25"/>
    <row r="351" ht="15.75" hidden="1" customHeight="1" x14ac:dyDescent="0.25"/>
    <row r="352" ht="15.75" hidden="1" customHeight="1" x14ac:dyDescent="0.25"/>
    <row r="353" ht="15.75" hidden="1" customHeight="1" x14ac:dyDescent="0.25"/>
    <row r="354" ht="15.75" hidden="1" customHeight="1" x14ac:dyDescent="0.25"/>
    <row r="355" ht="15.75" hidden="1" customHeight="1" x14ac:dyDescent="0.25"/>
    <row r="356" ht="15.75" hidden="1" customHeight="1" x14ac:dyDescent="0.25"/>
    <row r="357" ht="15.75" hidden="1" customHeight="1" x14ac:dyDescent="0.25"/>
    <row r="358" ht="15.75" hidden="1" customHeight="1" x14ac:dyDescent="0.25"/>
    <row r="359" ht="15.75" hidden="1" customHeight="1" x14ac:dyDescent="0.25"/>
    <row r="360" ht="15.75" hidden="1" customHeight="1" x14ac:dyDescent="0.25"/>
    <row r="361" ht="15.75" hidden="1" customHeight="1" x14ac:dyDescent="0.25"/>
    <row r="362" ht="15.75" hidden="1" customHeight="1" x14ac:dyDescent="0.25"/>
    <row r="363" ht="15.75" hidden="1" customHeight="1" x14ac:dyDescent="0.25"/>
    <row r="364" ht="15.75" hidden="1" customHeight="1" x14ac:dyDescent="0.25"/>
    <row r="365" ht="15.75" hidden="1" customHeight="1" x14ac:dyDescent="0.25"/>
    <row r="366" ht="15.75" hidden="1" customHeight="1" x14ac:dyDescent="0.25"/>
    <row r="367" ht="15.75" hidden="1" customHeight="1" x14ac:dyDescent="0.25"/>
    <row r="368" ht="15.75" hidden="1" customHeight="1" x14ac:dyDescent="0.25"/>
    <row r="369" ht="15.75" hidden="1" customHeight="1" x14ac:dyDescent="0.25"/>
    <row r="370" ht="15.75" hidden="1" customHeight="1" x14ac:dyDescent="0.25"/>
    <row r="371" ht="15.75" hidden="1" customHeight="1" x14ac:dyDescent="0.25"/>
    <row r="372" ht="15.75" hidden="1" customHeight="1" x14ac:dyDescent="0.25"/>
    <row r="373" ht="15.75" hidden="1" customHeight="1" x14ac:dyDescent="0.25"/>
    <row r="374" ht="15.75" hidden="1" customHeight="1" x14ac:dyDescent="0.25"/>
    <row r="375" ht="15.75" hidden="1" customHeight="1" x14ac:dyDescent="0.25"/>
    <row r="376" ht="15.75" hidden="1" customHeight="1" x14ac:dyDescent="0.25"/>
    <row r="377" ht="15.75" hidden="1" customHeight="1" x14ac:dyDescent="0.25"/>
    <row r="378" ht="15.75" hidden="1" customHeight="1" x14ac:dyDescent="0.25"/>
    <row r="379" ht="15.75" hidden="1" customHeight="1" x14ac:dyDescent="0.25"/>
    <row r="380" ht="15.75" hidden="1" customHeight="1" x14ac:dyDescent="0.25"/>
    <row r="381" ht="15.75" hidden="1" customHeight="1" x14ac:dyDescent="0.25"/>
    <row r="382" ht="15.75" hidden="1" customHeight="1" x14ac:dyDescent="0.25"/>
    <row r="383" ht="15.75" hidden="1" customHeight="1" x14ac:dyDescent="0.25"/>
    <row r="384" ht="15.75" hidden="1" customHeight="1" x14ac:dyDescent="0.25"/>
    <row r="385" ht="15.75" hidden="1" customHeight="1" x14ac:dyDescent="0.25"/>
    <row r="386" ht="15.75" hidden="1" customHeight="1" x14ac:dyDescent="0.25"/>
    <row r="387" ht="15.75" hidden="1" customHeight="1" x14ac:dyDescent="0.25"/>
    <row r="388" ht="15.75" hidden="1" customHeight="1" x14ac:dyDescent="0.25"/>
    <row r="389" ht="15.75" hidden="1" customHeight="1" x14ac:dyDescent="0.25"/>
    <row r="390" ht="15.75" hidden="1" customHeight="1" x14ac:dyDescent="0.25"/>
    <row r="391" ht="15.75" hidden="1" customHeight="1" x14ac:dyDescent="0.25"/>
    <row r="392" ht="15.75" hidden="1" customHeight="1" x14ac:dyDescent="0.25"/>
    <row r="393" ht="15.75" hidden="1" customHeight="1" x14ac:dyDescent="0.25"/>
    <row r="394" ht="15.75" hidden="1" customHeight="1" x14ac:dyDescent="0.25"/>
    <row r="395" ht="15.75" hidden="1" customHeight="1" x14ac:dyDescent="0.25"/>
    <row r="396" ht="15.75" hidden="1" customHeight="1" x14ac:dyDescent="0.25"/>
    <row r="397" ht="15.75" hidden="1" customHeight="1" x14ac:dyDescent="0.25"/>
    <row r="398" ht="15.75" hidden="1" customHeight="1" x14ac:dyDescent="0.25"/>
    <row r="399" ht="15.75" hidden="1" customHeight="1" x14ac:dyDescent="0.25"/>
    <row r="400" ht="15.75" hidden="1" customHeight="1" x14ac:dyDescent="0.25"/>
    <row r="401" ht="15.75" hidden="1" customHeight="1" x14ac:dyDescent="0.25"/>
    <row r="402" ht="15.75" hidden="1" customHeight="1" x14ac:dyDescent="0.25"/>
    <row r="403" ht="15.75" hidden="1" customHeight="1" x14ac:dyDescent="0.25"/>
    <row r="404" ht="15.75" hidden="1" customHeight="1" x14ac:dyDescent="0.25"/>
    <row r="405" ht="15.75" hidden="1" customHeight="1" x14ac:dyDescent="0.25"/>
    <row r="406" ht="15.75" hidden="1" customHeight="1" x14ac:dyDescent="0.25"/>
    <row r="407" ht="15.75" hidden="1" customHeight="1" x14ac:dyDescent="0.25"/>
    <row r="408" ht="15.75" hidden="1" customHeight="1" x14ac:dyDescent="0.25"/>
    <row r="409" ht="15.75" hidden="1" customHeight="1" x14ac:dyDescent="0.25"/>
    <row r="410" ht="15.75" hidden="1" customHeight="1" x14ac:dyDescent="0.25"/>
    <row r="411" ht="15.75" hidden="1" customHeight="1" x14ac:dyDescent="0.25"/>
    <row r="412" ht="15.75" hidden="1" customHeight="1" x14ac:dyDescent="0.25"/>
    <row r="413" ht="15.75" hidden="1" customHeight="1" x14ac:dyDescent="0.25"/>
    <row r="414" ht="15.75" hidden="1" customHeight="1" x14ac:dyDescent="0.25"/>
    <row r="415" ht="15.75" hidden="1" customHeight="1" x14ac:dyDescent="0.25"/>
    <row r="416" ht="15.75" hidden="1" customHeight="1" x14ac:dyDescent="0.25"/>
    <row r="417" ht="15.75" hidden="1" customHeight="1" x14ac:dyDescent="0.25"/>
    <row r="418" ht="15.75" hidden="1" customHeight="1" x14ac:dyDescent="0.25"/>
    <row r="419" ht="15.75" hidden="1" customHeight="1" x14ac:dyDescent="0.25"/>
    <row r="420" ht="15.75" hidden="1" customHeight="1" x14ac:dyDescent="0.25"/>
    <row r="421" ht="15.75" hidden="1" customHeight="1" x14ac:dyDescent="0.25"/>
    <row r="422" ht="15.75" hidden="1" customHeight="1" x14ac:dyDescent="0.25"/>
    <row r="423" ht="15.75" hidden="1" customHeight="1" x14ac:dyDescent="0.25"/>
    <row r="424" ht="15.75" hidden="1" customHeight="1" x14ac:dyDescent="0.25"/>
    <row r="425" ht="15.75" hidden="1" customHeight="1" x14ac:dyDescent="0.25"/>
    <row r="426" ht="15.75" hidden="1" customHeight="1" x14ac:dyDescent="0.25"/>
    <row r="427" ht="15.75" hidden="1" customHeight="1" x14ac:dyDescent="0.25"/>
    <row r="428" ht="15.75" hidden="1" customHeight="1" x14ac:dyDescent="0.25"/>
    <row r="429" ht="15.75" hidden="1" customHeight="1" x14ac:dyDescent="0.25"/>
    <row r="430" ht="15.75" hidden="1" customHeight="1" x14ac:dyDescent="0.25"/>
    <row r="431" ht="15.75" hidden="1" customHeight="1" x14ac:dyDescent="0.25"/>
    <row r="432" ht="15.75" hidden="1" customHeight="1" x14ac:dyDescent="0.25"/>
    <row r="433" ht="15.75" hidden="1" customHeight="1" x14ac:dyDescent="0.25"/>
    <row r="434" ht="15.75" hidden="1" customHeight="1" x14ac:dyDescent="0.25"/>
    <row r="435" ht="15.75" hidden="1" customHeight="1" x14ac:dyDescent="0.25"/>
    <row r="436" ht="15.75" hidden="1" customHeight="1" x14ac:dyDescent="0.25"/>
    <row r="437" ht="15.75" hidden="1" customHeight="1" x14ac:dyDescent="0.25"/>
    <row r="438" ht="15.75" hidden="1" customHeight="1" x14ac:dyDescent="0.25"/>
    <row r="439" ht="15.75" hidden="1" customHeight="1" x14ac:dyDescent="0.25"/>
    <row r="440" ht="15.75" hidden="1" customHeight="1" x14ac:dyDescent="0.25"/>
    <row r="441" ht="15.75" hidden="1" customHeight="1" x14ac:dyDescent="0.25"/>
    <row r="442" ht="15.75" hidden="1" customHeight="1" x14ac:dyDescent="0.25"/>
    <row r="443" ht="15.75" hidden="1" customHeight="1" x14ac:dyDescent="0.25"/>
    <row r="444" ht="15.75" hidden="1" customHeight="1" x14ac:dyDescent="0.25"/>
    <row r="445" ht="15.75" hidden="1" customHeight="1" x14ac:dyDescent="0.25"/>
    <row r="446" ht="15.75" hidden="1" customHeight="1" x14ac:dyDescent="0.25"/>
    <row r="447" ht="15.75" hidden="1" customHeight="1" x14ac:dyDescent="0.25"/>
    <row r="448" ht="15.75" hidden="1" customHeight="1" x14ac:dyDescent="0.25"/>
    <row r="449" ht="15.75" hidden="1" customHeight="1" x14ac:dyDescent="0.25"/>
    <row r="450" ht="15.75" hidden="1" customHeight="1" x14ac:dyDescent="0.25"/>
    <row r="451" ht="15.75" hidden="1" customHeight="1" x14ac:dyDescent="0.25"/>
    <row r="452" ht="15.75" hidden="1" customHeight="1" x14ac:dyDescent="0.25"/>
    <row r="453" ht="15.75" hidden="1" customHeight="1" x14ac:dyDescent="0.25"/>
    <row r="454" ht="15.75" hidden="1" customHeight="1" x14ac:dyDescent="0.25"/>
    <row r="455" ht="15.75" hidden="1" customHeight="1" x14ac:dyDescent="0.25"/>
    <row r="456" ht="15.75" hidden="1" customHeight="1" x14ac:dyDescent="0.25"/>
    <row r="457" ht="15.75" hidden="1" customHeight="1" x14ac:dyDescent="0.25"/>
    <row r="458" ht="15.75" hidden="1" customHeight="1" x14ac:dyDescent="0.25"/>
    <row r="459" ht="15.75" hidden="1" customHeight="1" x14ac:dyDescent="0.25"/>
    <row r="460" ht="15.75" hidden="1" customHeight="1" x14ac:dyDescent="0.25"/>
    <row r="461" ht="15.75" hidden="1" customHeight="1" x14ac:dyDescent="0.25"/>
    <row r="462" ht="15.75" hidden="1" customHeight="1" x14ac:dyDescent="0.25"/>
    <row r="463" ht="15.75" hidden="1" customHeight="1" x14ac:dyDescent="0.25"/>
    <row r="464" ht="15.75" hidden="1" customHeight="1" x14ac:dyDescent="0.25"/>
    <row r="465" ht="15.75" hidden="1" customHeight="1" x14ac:dyDescent="0.25"/>
    <row r="466" ht="15.75" hidden="1" customHeight="1" x14ac:dyDescent="0.25"/>
    <row r="467" ht="15.75" hidden="1" customHeight="1" x14ac:dyDescent="0.25"/>
    <row r="468" ht="15.75" hidden="1" customHeight="1" x14ac:dyDescent="0.25"/>
    <row r="469" ht="15.75" hidden="1" customHeight="1" x14ac:dyDescent="0.25"/>
    <row r="470" ht="15.75" hidden="1" customHeight="1" x14ac:dyDescent="0.25"/>
    <row r="471" ht="15.75" hidden="1" customHeight="1" x14ac:dyDescent="0.25"/>
    <row r="472" ht="15.75" hidden="1" customHeight="1" x14ac:dyDescent="0.25"/>
    <row r="473" ht="15.75" hidden="1" customHeight="1" x14ac:dyDescent="0.25"/>
    <row r="474" ht="15.75" hidden="1" customHeight="1" x14ac:dyDescent="0.25"/>
    <row r="475" ht="15.75" hidden="1" customHeight="1" x14ac:dyDescent="0.25"/>
    <row r="476" ht="15.75" hidden="1" customHeight="1" x14ac:dyDescent="0.25"/>
    <row r="477" ht="15.75" hidden="1" customHeight="1" x14ac:dyDescent="0.25"/>
    <row r="478" ht="15.75" hidden="1" customHeight="1" x14ac:dyDescent="0.25"/>
    <row r="479" ht="15.75" hidden="1" customHeight="1" x14ac:dyDescent="0.25"/>
    <row r="480" ht="15.75" hidden="1" customHeight="1" x14ac:dyDescent="0.25"/>
    <row r="481" ht="15.75" hidden="1" customHeight="1" x14ac:dyDescent="0.25"/>
    <row r="482" ht="15.75" hidden="1" customHeight="1" x14ac:dyDescent="0.25"/>
    <row r="483" ht="15.75" hidden="1" customHeight="1" x14ac:dyDescent="0.25"/>
    <row r="484" ht="15.75" hidden="1" customHeight="1" x14ac:dyDescent="0.25"/>
    <row r="485" ht="15.75" hidden="1" customHeight="1" x14ac:dyDescent="0.25"/>
    <row r="486" ht="15.75" hidden="1" customHeight="1" x14ac:dyDescent="0.25"/>
    <row r="487" ht="15.75" hidden="1" customHeight="1" x14ac:dyDescent="0.25"/>
    <row r="488" ht="15.75" hidden="1" customHeight="1" x14ac:dyDescent="0.25"/>
    <row r="489" ht="15.75" hidden="1" customHeight="1" x14ac:dyDescent="0.25"/>
    <row r="490" ht="15.75" hidden="1" customHeight="1" x14ac:dyDescent="0.25"/>
    <row r="491" ht="15.75" hidden="1" customHeight="1" x14ac:dyDescent="0.25"/>
    <row r="492" ht="15.75" hidden="1" customHeight="1" x14ac:dyDescent="0.25"/>
    <row r="493" ht="15.75" hidden="1" customHeight="1" x14ac:dyDescent="0.25"/>
    <row r="494" ht="15.75" hidden="1" customHeight="1" x14ac:dyDescent="0.25"/>
    <row r="495" ht="15.75" hidden="1" customHeight="1" x14ac:dyDescent="0.25"/>
    <row r="496" ht="15.75" hidden="1" customHeight="1" x14ac:dyDescent="0.25"/>
    <row r="497" ht="15.75" hidden="1" customHeight="1" x14ac:dyDescent="0.25"/>
    <row r="498" ht="15.75" hidden="1" customHeight="1" x14ac:dyDescent="0.25"/>
    <row r="499" ht="15.75" hidden="1" customHeight="1" x14ac:dyDescent="0.25"/>
    <row r="500" ht="15.75" hidden="1" customHeight="1" x14ac:dyDescent="0.25"/>
    <row r="501" ht="15.75" hidden="1" customHeight="1" x14ac:dyDescent="0.25"/>
    <row r="502" ht="15.75" hidden="1" customHeight="1" x14ac:dyDescent="0.25"/>
    <row r="503" ht="15.75" hidden="1" customHeight="1" x14ac:dyDescent="0.25"/>
    <row r="504" ht="15.75" hidden="1" customHeight="1" x14ac:dyDescent="0.25"/>
    <row r="505" ht="15.75" hidden="1" customHeight="1" x14ac:dyDescent="0.25"/>
    <row r="506" ht="15.75" hidden="1" customHeight="1" x14ac:dyDescent="0.25"/>
    <row r="507" ht="15.75" hidden="1" customHeight="1" x14ac:dyDescent="0.25"/>
    <row r="508" ht="15.75" hidden="1" customHeight="1" x14ac:dyDescent="0.25"/>
    <row r="509" ht="15.75" hidden="1" customHeight="1" x14ac:dyDescent="0.25"/>
    <row r="510" ht="15.75" hidden="1" customHeight="1" x14ac:dyDescent="0.25"/>
    <row r="511" ht="15.75" hidden="1" customHeight="1" x14ac:dyDescent="0.25"/>
    <row r="512" ht="15.75" hidden="1" customHeight="1" x14ac:dyDescent="0.25"/>
    <row r="513" ht="15.75" hidden="1" customHeight="1" x14ac:dyDescent="0.25"/>
    <row r="514" ht="15.75" hidden="1" customHeight="1" x14ac:dyDescent="0.25"/>
    <row r="515" ht="15.75" hidden="1" customHeight="1" x14ac:dyDescent="0.25"/>
    <row r="516" ht="15.75" hidden="1" customHeight="1" x14ac:dyDescent="0.25"/>
    <row r="517" ht="15.75" hidden="1" customHeight="1" x14ac:dyDescent="0.25"/>
    <row r="518" ht="15.75" hidden="1" customHeight="1" x14ac:dyDescent="0.25"/>
    <row r="519" ht="15.75" hidden="1" customHeight="1" x14ac:dyDescent="0.25"/>
    <row r="520" ht="15.75" hidden="1" customHeight="1" x14ac:dyDescent="0.25"/>
    <row r="521" ht="15.75" hidden="1" customHeight="1" x14ac:dyDescent="0.25"/>
    <row r="522" ht="15.75" hidden="1" customHeight="1" x14ac:dyDescent="0.25"/>
    <row r="523" ht="15.75" hidden="1" customHeight="1" x14ac:dyDescent="0.25"/>
    <row r="524" ht="15.75" hidden="1" customHeight="1" x14ac:dyDescent="0.25"/>
    <row r="525" ht="15.75" hidden="1" customHeight="1" x14ac:dyDescent="0.25"/>
    <row r="526" ht="15.75" hidden="1" customHeight="1" x14ac:dyDescent="0.25"/>
    <row r="527" ht="15.75" hidden="1" customHeight="1" x14ac:dyDescent="0.25"/>
    <row r="528" ht="15.75" hidden="1" customHeight="1" x14ac:dyDescent="0.25"/>
    <row r="529" ht="15.75" hidden="1" customHeight="1" x14ac:dyDescent="0.25"/>
    <row r="530" ht="15.75" hidden="1" customHeight="1" x14ac:dyDescent="0.25"/>
    <row r="531" ht="15.75" hidden="1" customHeight="1" x14ac:dyDescent="0.25"/>
    <row r="532" ht="15.75" hidden="1" customHeight="1" x14ac:dyDescent="0.25"/>
    <row r="533" ht="15.75" hidden="1" customHeight="1" x14ac:dyDescent="0.25"/>
    <row r="534" ht="15.75" hidden="1" customHeight="1" x14ac:dyDescent="0.25"/>
    <row r="535" ht="15.75" hidden="1" customHeight="1" x14ac:dyDescent="0.25"/>
    <row r="536" ht="15.75" hidden="1" customHeight="1" x14ac:dyDescent="0.25"/>
    <row r="537" ht="15.75" hidden="1" customHeight="1" x14ac:dyDescent="0.25"/>
    <row r="538" ht="15.75" hidden="1" customHeight="1" x14ac:dyDescent="0.25"/>
    <row r="539" ht="15.75" hidden="1" customHeight="1" x14ac:dyDescent="0.25"/>
    <row r="540" ht="15.75" hidden="1" customHeight="1" x14ac:dyDescent="0.25"/>
    <row r="541" ht="15.75" hidden="1" customHeight="1" x14ac:dyDescent="0.25"/>
    <row r="542" ht="15.75" hidden="1" customHeight="1" x14ac:dyDescent="0.25"/>
    <row r="543" ht="15.75" hidden="1" customHeight="1" x14ac:dyDescent="0.25"/>
    <row r="544" ht="15.75" hidden="1" customHeight="1" x14ac:dyDescent="0.25"/>
    <row r="545" ht="15.75" hidden="1" customHeight="1" x14ac:dyDescent="0.25"/>
    <row r="546" ht="15.75" hidden="1" customHeight="1" x14ac:dyDescent="0.25"/>
    <row r="547" ht="15.75" hidden="1" customHeight="1" x14ac:dyDescent="0.25"/>
    <row r="548" ht="15.75" hidden="1" customHeight="1" x14ac:dyDescent="0.25"/>
    <row r="549" ht="15.75" hidden="1" customHeight="1" x14ac:dyDescent="0.25"/>
    <row r="550" ht="15.75" hidden="1" customHeight="1" x14ac:dyDescent="0.25"/>
    <row r="551" ht="15.75" hidden="1" customHeight="1" x14ac:dyDescent="0.25"/>
    <row r="552" ht="15.75" hidden="1" customHeight="1" x14ac:dyDescent="0.25"/>
    <row r="553" ht="15.75" hidden="1" customHeight="1" x14ac:dyDescent="0.25"/>
    <row r="554" ht="15.75" hidden="1" customHeight="1" x14ac:dyDescent="0.25"/>
    <row r="555" ht="15.75" hidden="1" customHeight="1" x14ac:dyDescent="0.25"/>
    <row r="556" ht="15.75" hidden="1" customHeight="1" x14ac:dyDescent="0.25"/>
    <row r="557" ht="15.75" hidden="1" customHeight="1" x14ac:dyDescent="0.25"/>
    <row r="558" ht="15.75" hidden="1" customHeight="1" x14ac:dyDescent="0.25"/>
    <row r="559" ht="15.75" hidden="1" customHeight="1" x14ac:dyDescent="0.25"/>
    <row r="560" ht="15.75" hidden="1" customHeight="1" x14ac:dyDescent="0.25"/>
    <row r="561" ht="15.75" hidden="1" customHeight="1" x14ac:dyDescent="0.25"/>
    <row r="562" ht="15.75" hidden="1" customHeight="1" x14ac:dyDescent="0.25"/>
    <row r="563" ht="15.75" hidden="1" customHeight="1" x14ac:dyDescent="0.25"/>
    <row r="564" ht="15.75" hidden="1" customHeight="1" x14ac:dyDescent="0.25"/>
    <row r="565" ht="15.75" hidden="1" customHeight="1" x14ac:dyDescent="0.25"/>
    <row r="566" ht="15.75" hidden="1" customHeight="1" x14ac:dyDescent="0.25"/>
    <row r="567" ht="15.75" hidden="1" customHeight="1" x14ac:dyDescent="0.25"/>
    <row r="568" ht="15.75" hidden="1" customHeight="1" x14ac:dyDescent="0.25"/>
    <row r="569" ht="15.75" hidden="1" customHeight="1" x14ac:dyDescent="0.25"/>
    <row r="570" ht="15.75" hidden="1" customHeight="1" x14ac:dyDescent="0.25"/>
    <row r="571" ht="15.75" hidden="1" customHeight="1" x14ac:dyDescent="0.25"/>
    <row r="572" ht="15.75" hidden="1" customHeight="1" x14ac:dyDescent="0.25"/>
    <row r="573" ht="15.75" hidden="1" customHeight="1" x14ac:dyDescent="0.25"/>
    <row r="574" ht="15.75" hidden="1" customHeight="1" x14ac:dyDescent="0.25"/>
    <row r="575" ht="15.75" hidden="1" customHeight="1" x14ac:dyDescent="0.25"/>
    <row r="576" ht="15.75" hidden="1" customHeight="1" x14ac:dyDescent="0.25"/>
    <row r="577" ht="15.75" hidden="1" customHeight="1" x14ac:dyDescent="0.25"/>
    <row r="578" ht="15.75" hidden="1" customHeight="1" x14ac:dyDescent="0.25"/>
    <row r="579" ht="15.75" hidden="1" customHeight="1" x14ac:dyDescent="0.25"/>
    <row r="580" ht="15.75" hidden="1" customHeight="1" x14ac:dyDescent="0.25"/>
    <row r="581" ht="15.75" hidden="1" customHeight="1" x14ac:dyDescent="0.25"/>
    <row r="582" ht="15.75" hidden="1" customHeight="1" x14ac:dyDescent="0.25"/>
    <row r="583" ht="15.75" hidden="1" customHeight="1" x14ac:dyDescent="0.25"/>
    <row r="584" ht="15.75" hidden="1" customHeight="1" x14ac:dyDescent="0.25"/>
    <row r="585" ht="15.75" hidden="1" customHeight="1" x14ac:dyDescent="0.25"/>
    <row r="586" ht="15.75" hidden="1" customHeight="1" x14ac:dyDescent="0.25"/>
    <row r="587" ht="15.75" hidden="1" customHeight="1" x14ac:dyDescent="0.25"/>
    <row r="588" ht="15.75" hidden="1" customHeight="1" x14ac:dyDescent="0.25"/>
    <row r="589" ht="15.75" hidden="1" customHeight="1" x14ac:dyDescent="0.25"/>
    <row r="590" ht="15.75" hidden="1" customHeight="1" x14ac:dyDescent="0.25"/>
    <row r="591" ht="15.75" hidden="1" customHeight="1" x14ac:dyDescent="0.25"/>
    <row r="592" ht="15.75" hidden="1" customHeight="1" x14ac:dyDescent="0.25"/>
    <row r="593" ht="15.75" hidden="1" customHeight="1" x14ac:dyDescent="0.25"/>
    <row r="594" ht="15.75" hidden="1" customHeight="1" x14ac:dyDescent="0.25"/>
    <row r="595" ht="15.75" hidden="1" customHeight="1" x14ac:dyDescent="0.25"/>
    <row r="596" ht="15.75" hidden="1" customHeight="1" x14ac:dyDescent="0.25"/>
    <row r="597" ht="15.75" hidden="1" customHeight="1" x14ac:dyDescent="0.25"/>
    <row r="598" ht="15.75" hidden="1" customHeight="1" x14ac:dyDescent="0.25"/>
    <row r="599" ht="15.75" hidden="1" customHeight="1" x14ac:dyDescent="0.25"/>
    <row r="600" ht="15.75" hidden="1" customHeight="1" x14ac:dyDescent="0.25"/>
    <row r="601" ht="15.75" hidden="1" customHeight="1" x14ac:dyDescent="0.25"/>
    <row r="602" ht="15.75" hidden="1" customHeight="1" x14ac:dyDescent="0.25"/>
    <row r="603" ht="15.75" hidden="1" customHeight="1" x14ac:dyDescent="0.25"/>
    <row r="604" ht="15.75" hidden="1" customHeight="1" x14ac:dyDescent="0.25"/>
    <row r="605" ht="15.75" hidden="1" customHeight="1" x14ac:dyDescent="0.25"/>
    <row r="606" ht="15.75" hidden="1" customHeight="1" x14ac:dyDescent="0.25"/>
    <row r="607" ht="15.75" hidden="1" customHeight="1" x14ac:dyDescent="0.25"/>
    <row r="608" ht="15.75" hidden="1" customHeight="1" x14ac:dyDescent="0.25"/>
    <row r="609" ht="15.75" hidden="1" customHeight="1" x14ac:dyDescent="0.25"/>
    <row r="610" ht="15.75" hidden="1" customHeight="1" x14ac:dyDescent="0.25"/>
    <row r="611" ht="15.75" hidden="1" customHeight="1" x14ac:dyDescent="0.25"/>
    <row r="612" ht="15.75" hidden="1" customHeight="1" x14ac:dyDescent="0.25"/>
    <row r="613" ht="15.75" hidden="1" customHeight="1" x14ac:dyDescent="0.25"/>
    <row r="614" ht="15.75" hidden="1" customHeight="1" x14ac:dyDescent="0.25"/>
    <row r="615" ht="15.75" hidden="1" customHeight="1" x14ac:dyDescent="0.25"/>
    <row r="616" ht="15.75" hidden="1" customHeight="1" x14ac:dyDescent="0.25"/>
    <row r="617" ht="15.75" hidden="1" customHeight="1" x14ac:dyDescent="0.25"/>
    <row r="618" ht="15.75" hidden="1" customHeight="1" x14ac:dyDescent="0.25"/>
    <row r="619" ht="15.75" hidden="1" customHeight="1" x14ac:dyDescent="0.25"/>
    <row r="620" ht="15.75" hidden="1" customHeight="1" x14ac:dyDescent="0.25"/>
    <row r="621" ht="15.75" hidden="1" customHeight="1" x14ac:dyDescent="0.25"/>
    <row r="622" ht="15.75" hidden="1" customHeight="1" x14ac:dyDescent="0.25"/>
    <row r="623" ht="15.75" hidden="1" customHeight="1" x14ac:dyDescent="0.25"/>
    <row r="624" ht="15.75" hidden="1" customHeight="1" x14ac:dyDescent="0.25"/>
    <row r="625" ht="15.75" hidden="1" customHeight="1" x14ac:dyDescent="0.25"/>
    <row r="626" ht="15.75" hidden="1" customHeight="1" x14ac:dyDescent="0.25"/>
    <row r="627" ht="15.75" hidden="1" customHeight="1" x14ac:dyDescent="0.25"/>
    <row r="628" ht="15.75" hidden="1" customHeight="1" x14ac:dyDescent="0.25"/>
    <row r="629" ht="15.75" hidden="1" customHeight="1" x14ac:dyDescent="0.25"/>
    <row r="630" ht="15.75" hidden="1" customHeight="1" x14ac:dyDescent="0.25"/>
    <row r="631" ht="15.75" hidden="1" customHeight="1" x14ac:dyDescent="0.25"/>
    <row r="632" ht="15.75" hidden="1" customHeight="1" x14ac:dyDescent="0.25"/>
    <row r="633" ht="15.75" hidden="1" customHeight="1" x14ac:dyDescent="0.25"/>
    <row r="634" ht="15.75" hidden="1" customHeight="1" x14ac:dyDescent="0.25"/>
    <row r="635" ht="15.75" hidden="1" customHeight="1" x14ac:dyDescent="0.25"/>
    <row r="636" ht="15.75" hidden="1" customHeight="1" x14ac:dyDescent="0.25"/>
    <row r="637" ht="15.75" hidden="1" customHeight="1" x14ac:dyDescent="0.25"/>
    <row r="638" ht="15.75" hidden="1" customHeight="1" x14ac:dyDescent="0.25"/>
    <row r="639" ht="15.75" hidden="1" customHeight="1" x14ac:dyDescent="0.25"/>
    <row r="640" ht="15.75" hidden="1" customHeight="1" x14ac:dyDescent="0.25"/>
    <row r="641" ht="15.75" hidden="1" customHeight="1" x14ac:dyDescent="0.25"/>
    <row r="642" ht="15.75" hidden="1" customHeight="1" x14ac:dyDescent="0.25"/>
    <row r="643" ht="15.75" hidden="1" customHeight="1" x14ac:dyDescent="0.25"/>
    <row r="644" ht="15.75" hidden="1" customHeight="1" x14ac:dyDescent="0.25"/>
    <row r="645" ht="15.75" hidden="1" customHeight="1" x14ac:dyDescent="0.25"/>
    <row r="646" ht="15.75" hidden="1" customHeight="1" x14ac:dyDescent="0.25"/>
    <row r="647" ht="15.75" hidden="1" customHeight="1" x14ac:dyDescent="0.25"/>
    <row r="648" ht="15.75" hidden="1" customHeight="1" x14ac:dyDescent="0.25"/>
    <row r="649" ht="15.75" hidden="1" customHeight="1" x14ac:dyDescent="0.25"/>
    <row r="650" ht="15.75" hidden="1" customHeight="1" x14ac:dyDescent="0.25"/>
    <row r="651" ht="15.75" hidden="1" customHeight="1" x14ac:dyDescent="0.25"/>
    <row r="652" ht="15.75" hidden="1" customHeight="1" x14ac:dyDescent="0.25"/>
    <row r="653" ht="15.75" hidden="1" customHeight="1" x14ac:dyDescent="0.25"/>
    <row r="654" ht="15.75" hidden="1" customHeight="1" x14ac:dyDescent="0.25"/>
    <row r="655" ht="15.75" hidden="1" customHeight="1" x14ac:dyDescent="0.25"/>
    <row r="656" ht="15.75" hidden="1" customHeight="1" x14ac:dyDescent="0.25"/>
    <row r="657" ht="15.75" hidden="1" customHeight="1" x14ac:dyDescent="0.25"/>
    <row r="658" ht="15.75" hidden="1" customHeight="1" x14ac:dyDescent="0.25"/>
    <row r="659" ht="15.75" hidden="1" customHeight="1" x14ac:dyDescent="0.25"/>
    <row r="660" ht="15.75" hidden="1" customHeight="1" x14ac:dyDescent="0.25"/>
    <row r="661" ht="15.75" hidden="1" customHeight="1" x14ac:dyDescent="0.25"/>
    <row r="662" ht="15.75" hidden="1" customHeight="1" x14ac:dyDescent="0.25"/>
    <row r="663" ht="15.75" hidden="1" customHeight="1" x14ac:dyDescent="0.25"/>
    <row r="664" ht="15.75" hidden="1" customHeight="1" x14ac:dyDescent="0.25"/>
    <row r="665" ht="15.75" hidden="1" customHeight="1" x14ac:dyDescent="0.25"/>
    <row r="666" ht="15.75" hidden="1" customHeight="1" x14ac:dyDescent="0.25"/>
    <row r="667" ht="15.75" hidden="1" customHeight="1" x14ac:dyDescent="0.25"/>
    <row r="668" ht="15.75" hidden="1" customHeight="1" x14ac:dyDescent="0.25"/>
    <row r="669" ht="15.75" hidden="1" customHeight="1" x14ac:dyDescent="0.25"/>
    <row r="670" ht="15.75" hidden="1" customHeight="1" x14ac:dyDescent="0.25"/>
    <row r="671" ht="15.75" hidden="1" customHeight="1" x14ac:dyDescent="0.25"/>
    <row r="672" ht="15.75" hidden="1" customHeight="1" x14ac:dyDescent="0.25"/>
    <row r="673" ht="15.75" hidden="1" customHeight="1" x14ac:dyDescent="0.25"/>
    <row r="674" ht="15.75" hidden="1" customHeight="1" x14ac:dyDescent="0.25"/>
    <row r="675" ht="15.75" hidden="1" customHeight="1" x14ac:dyDescent="0.25"/>
    <row r="676" ht="15.75" hidden="1" customHeight="1" x14ac:dyDescent="0.25"/>
    <row r="677" ht="15.75" hidden="1" customHeight="1" x14ac:dyDescent="0.25"/>
    <row r="678" ht="15.75" hidden="1" customHeight="1" x14ac:dyDescent="0.25"/>
    <row r="679" ht="15.75" hidden="1" customHeight="1" x14ac:dyDescent="0.25"/>
    <row r="680" ht="15.75" hidden="1" customHeight="1" x14ac:dyDescent="0.25"/>
    <row r="681" ht="15.75" hidden="1" customHeight="1" x14ac:dyDescent="0.25"/>
    <row r="682" ht="15.75" hidden="1" customHeight="1" x14ac:dyDescent="0.25"/>
    <row r="683" ht="15.75" hidden="1" customHeight="1" x14ac:dyDescent="0.25"/>
    <row r="684" ht="15.75" hidden="1" customHeight="1" x14ac:dyDescent="0.25"/>
    <row r="685" ht="15.75" hidden="1" customHeight="1" x14ac:dyDescent="0.25"/>
    <row r="686" ht="15.75" hidden="1" customHeight="1" x14ac:dyDescent="0.25"/>
    <row r="687" ht="15.75" hidden="1" customHeight="1" x14ac:dyDescent="0.25"/>
    <row r="688" ht="15.75" hidden="1" customHeight="1" x14ac:dyDescent="0.25"/>
    <row r="689" ht="15.75" hidden="1" customHeight="1" x14ac:dyDescent="0.25"/>
    <row r="690" ht="15.75" hidden="1" customHeight="1" x14ac:dyDescent="0.25"/>
    <row r="691" ht="15.75" hidden="1" customHeight="1" x14ac:dyDescent="0.25"/>
    <row r="692" ht="15.75" hidden="1" customHeight="1" x14ac:dyDescent="0.25"/>
    <row r="693" ht="15.75" hidden="1" customHeight="1" x14ac:dyDescent="0.25"/>
    <row r="694" ht="15.75" hidden="1" customHeight="1" x14ac:dyDescent="0.25"/>
    <row r="695" ht="15.75" hidden="1" customHeight="1" x14ac:dyDescent="0.25"/>
    <row r="696" ht="15.75" hidden="1" customHeight="1" x14ac:dyDescent="0.25"/>
    <row r="697" ht="15.75" hidden="1" customHeight="1" x14ac:dyDescent="0.25"/>
    <row r="698" ht="15.75" hidden="1" customHeight="1" x14ac:dyDescent="0.25"/>
    <row r="699" ht="15.75" hidden="1" customHeight="1" x14ac:dyDescent="0.25"/>
    <row r="700" ht="15.75" hidden="1" customHeight="1" x14ac:dyDescent="0.25"/>
    <row r="701" ht="15.75" hidden="1" customHeight="1" x14ac:dyDescent="0.25"/>
    <row r="702" ht="15.75" hidden="1" customHeight="1" x14ac:dyDescent="0.25"/>
    <row r="703" ht="15.75" hidden="1" customHeight="1" x14ac:dyDescent="0.25"/>
    <row r="704" ht="15.75" hidden="1" customHeight="1" x14ac:dyDescent="0.25"/>
    <row r="705" ht="15.75" hidden="1" customHeight="1" x14ac:dyDescent="0.25"/>
    <row r="706" ht="15.75" hidden="1" customHeight="1" x14ac:dyDescent="0.25"/>
    <row r="707" ht="15.75" hidden="1" customHeight="1" x14ac:dyDescent="0.25"/>
    <row r="708" ht="15.75" hidden="1" customHeight="1" x14ac:dyDescent="0.25"/>
    <row r="709" ht="15.75" hidden="1" customHeight="1" x14ac:dyDescent="0.25"/>
    <row r="710" ht="15.75" hidden="1" customHeight="1" x14ac:dyDescent="0.25"/>
    <row r="711" ht="15.75" hidden="1" customHeight="1" x14ac:dyDescent="0.25"/>
    <row r="712" ht="15.75" hidden="1" customHeight="1" x14ac:dyDescent="0.25"/>
    <row r="713" ht="15.75" hidden="1" customHeight="1" x14ac:dyDescent="0.25"/>
    <row r="714" ht="15.75" hidden="1" customHeight="1" x14ac:dyDescent="0.25"/>
    <row r="715" ht="15.75" hidden="1" customHeight="1" x14ac:dyDescent="0.25"/>
    <row r="716" ht="15.75" hidden="1" customHeight="1" x14ac:dyDescent="0.25"/>
    <row r="717" ht="15.75" hidden="1" customHeight="1" x14ac:dyDescent="0.25"/>
    <row r="718" ht="15.75" hidden="1" customHeight="1" x14ac:dyDescent="0.25"/>
    <row r="719" ht="15.75" hidden="1" customHeight="1" x14ac:dyDescent="0.25"/>
    <row r="720" ht="15.75" hidden="1" customHeight="1" x14ac:dyDescent="0.25"/>
    <row r="721" ht="15.75" hidden="1" customHeight="1" x14ac:dyDescent="0.25"/>
    <row r="722" ht="15.75" hidden="1" customHeight="1" x14ac:dyDescent="0.25"/>
    <row r="723" ht="15.75" hidden="1" customHeight="1" x14ac:dyDescent="0.25"/>
    <row r="724" ht="15.75" hidden="1" customHeight="1" x14ac:dyDescent="0.25"/>
    <row r="725" ht="15.75" hidden="1" customHeight="1" x14ac:dyDescent="0.25"/>
    <row r="726" ht="15.75" hidden="1" customHeight="1" x14ac:dyDescent="0.25"/>
    <row r="727" ht="15.75" hidden="1" customHeight="1" x14ac:dyDescent="0.25"/>
    <row r="728" ht="15.75" hidden="1" customHeight="1" x14ac:dyDescent="0.25"/>
    <row r="729" ht="15.75" hidden="1" customHeight="1" x14ac:dyDescent="0.25"/>
    <row r="730" ht="15.75" hidden="1" customHeight="1" x14ac:dyDescent="0.25"/>
    <row r="731" ht="15.75" hidden="1" customHeight="1" x14ac:dyDescent="0.25"/>
    <row r="732" ht="15.75" hidden="1" customHeight="1" x14ac:dyDescent="0.25"/>
    <row r="733" ht="15.75" hidden="1" customHeight="1" x14ac:dyDescent="0.25"/>
    <row r="734" ht="15.75" hidden="1" customHeight="1" x14ac:dyDescent="0.25"/>
    <row r="735" ht="15.75" hidden="1" customHeight="1" x14ac:dyDescent="0.25"/>
    <row r="736" ht="15.75" hidden="1" customHeight="1" x14ac:dyDescent="0.25"/>
    <row r="737" ht="15.75" hidden="1" customHeight="1" x14ac:dyDescent="0.25"/>
    <row r="738" ht="15.75" hidden="1" customHeight="1" x14ac:dyDescent="0.25"/>
    <row r="739" ht="15.75" hidden="1" customHeight="1" x14ac:dyDescent="0.25"/>
    <row r="740" ht="15.75" hidden="1" customHeight="1" x14ac:dyDescent="0.25"/>
    <row r="741" ht="15.75" hidden="1" customHeight="1" x14ac:dyDescent="0.25"/>
    <row r="742" ht="15.75" hidden="1" customHeight="1" x14ac:dyDescent="0.25"/>
    <row r="743" ht="15.75" hidden="1" customHeight="1" x14ac:dyDescent="0.25"/>
    <row r="744" ht="15.75" hidden="1" customHeight="1" x14ac:dyDescent="0.25"/>
    <row r="745" ht="15.75" hidden="1" customHeight="1" x14ac:dyDescent="0.25"/>
    <row r="746" ht="15.75" hidden="1" customHeight="1" x14ac:dyDescent="0.25"/>
    <row r="747" ht="15.75" hidden="1" customHeight="1" x14ac:dyDescent="0.25"/>
    <row r="748" ht="15.75" hidden="1" customHeight="1" x14ac:dyDescent="0.25"/>
    <row r="749" ht="15.75" hidden="1" customHeight="1" x14ac:dyDescent="0.25"/>
    <row r="750" ht="15.75" hidden="1" customHeight="1" x14ac:dyDescent="0.25"/>
    <row r="751" ht="15.75" hidden="1" customHeight="1" x14ac:dyDescent="0.25"/>
    <row r="752" ht="15.75" hidden="1" customHeight="1" x14ac:dyDescent="0.25"/>
    <row r="753" ht="15.75" hidden="1" customHeight="1" x14ac:dyDescent="0.25"/>
    <row r="754" ht="15.75" hidden="1" customHeight="1" x14ac:dyDescent="0.25"/>
    <row r="755" ht="15.75" hidden="1" customHeight="1" x14ac:dyDescent="0.25"/>
    <row r="756" ht="15.75" hidden="1" customHeight="1" x14ac:dyDescent="0.25"/>
    <row r="757" ht="15.75" hidden="1" customHeight="1" x14ac:dyDescent="0.25"/>
    <row r="758" ht="15.75" hidden="1" customHeight="1" x14ac:dyDescent="0.25"/>
    <row r="759" ht="15.75" hidden="1" customHeight="1" x14ac:dyDescent="0.25"/>
    <row r="760" ht="15.75" hidden="1" customHeight="1" x14ac:dyDescent="0.25"/>
    <row r="761" ht="15.75" hidden="1" customHeight="1" x14ac:dyDescent="0.25"/>
    <row r="762" ht="15.75" hidden="1" customHeight="1" x14ac:dyDescent="0.25"/>
    <row r="763" ht="15.75" hidden="1" customHeight="1" x14ac:dyDescent="0.25"/>
    <row r="764" ht="15.75" hidden="1" customHeight="1" x14ac:dyDescent="0.25"/>
    <row r="765" ht="15.75" hidden="1" customHeight="1" x14ac:dyDescent="0.25"/>
    <row r="766" ht="15.75" hidden="1" customHeight="1" x14ac:dyDescent="0.25"/>
    <row r="767" ht="15.75" hidden="1" customHeight="1" x14ac:dyDescent="0.25"/>
    <row r="768" ht="15.75" hidden="1" customHeight="1" x14ac:dyDescent="0.25"/>
    <row r="769" ht="15.75" hidden="1" customHeight="1" x14ac:dyDescent="0.25"/>
    <row r="770" ht="15.75" hidden="1" customHeight="1" x14ac:dyDescent="0.25"/>
    <row r="771" ht="15.75" hidden="1" customHeight="1" x14ac:dyDescent="0.25"/>
    <row r="772" ht="15.75" hidden="1" customHeight="1" x14ac:dyDescent="0.25"/>
    <row r="773" ht="15.75" hidden="1" customHeight="1" x14ac:dyDescent="0.25"/>
    <row r="774" ht="15.75" hidden="1" customHeight="1" x14ac:dyDescent="0.25"/>
    <row r="775" ht="15.75" hidden="1" customHeight="1" x14ac:dyDescent="0.25"/>
    <row r="776" ht="15.75" hidden="1" customHeight="1" x14ac:dyDescent="0.25"/>
    <row r="777" ht="15.75" hidden="1" customHeight="1" x14ac:dyDescent="0.25"/>
    <row r="778" ht="15.75" hidden="1" customHeight="1" x14ac:dyDescent="0.25"/>
    <row r="779" ht="15.75" hidden="1" customHeight="1" x14ac:dyDescent="0.25"/>
    <row r="780" ht="15.75" hidden="1" customHeight="1" x14ac:dyDescent="0.25"/>
    <row r="781" ht="15.75" hidden="1" customHeight="1" x14ac:dyDescent="0.25"/>
    <row r="782" ht="15.75" hidden="1" customHeight="1" x14ac:dyDescent="0.25"/>
    <row r="783" ht="15.75" hidden="1" customHeight="1" x14ac:dyDescent="0.25"/>
    <row r="784" ht="15.75" hidden="1" customHeight="1" x14ac:dyDescent="0.25"/>
    <row r="785" ht="15.75" hidden="1" customHeight="1" x14ac:dyDescent="0.25"/>
    <row r="786" ht="15.75" hidden="1" customHeight="1" x14ac:dyDescent="0.25"/>
    <row r="787" ht="15.75" hidden="1" customHeight="1" x14ac:dyDescent="0.25"/>
    <row r="788" ht="15.75" hidden="1" customHeight="1" x14ac:dyDescent="0.25"/>
    <row r="789" ht="15.75" hidden="1" customHeight="1" x14ac:dyDescent="0.25"/>
    <row r="790" ht="15.75" hidden="1" customHeight="1" x14ac:dyDescent="0.25"/>
    <row r="791" ht="15.75" hidden="1" customHeight="1" x14ac:dyDescent="0.25"/>
    <row r="792" ht="15.75" hidden="1" customHeight="1" x14ac:dyDescent="0.25"/>
    <row r="793" ht="15.75" hidden="1" customHeight="1" x14ac:dyDescent="0.25"/>
    <row r="794" ht="15.75" hidden="1" customHeight="1" x14ac:dyDescent="0.25"/>
    <row r="795" ht="15.75" hidden="1" customHeight="1" x14ac:dyDescent="0.25"/>
    <row r="796" ht="15.75" hidden="1" customHeight="1" x14ac:dyDescent="0.25"/>
    <row r="797" ht="15.75" hidden="1" customHeight="1" x14ac:dyDescent="0.25"/>
    <row r="798" ht="15.75" hidden="1" customHeight="1" x14ac:dyDescent="0.25"/>
    <row r="799" ht="15.75" hidden="1" customHeight="1" x14ac:dyDescent="0.25"/>
    <row r="800" ht="15.75" hidden="1" customHeight="1" x14ac:dyDescent="0.25"/>
    <row r="801" ht="15.75" hidden="1" customHeight="1" x14ac:dyDescent="0.25"/>
    <row r="802" ht="15.75" hidden="1" customHeight="1" x14ac:dyDescent="0.25"/>
    <row r="803" ht="15.75" hidden="1" customHeight="1" x14ac:dyDescent="0.25"/>
    <row r="804" ht="15.75" hidden="1" customHeight="1" x14ac:dyDescent="0.25"/>
    <row r="805" ht="15.75" hidden="1" customHeight="1" x14ac:dyDescent="0.25"/>
    <row r="806" ht="15.75" hidden="1" customHeight="1" x14ac:dyDescent="0.25"/>
    <row r="807" ht="15.75" hidden="1" customHeight="1" x14ac:dyDescent="0.25"/>
    <row r="808" ht="15.75" hidden="1" customHeight="1" x14ac:dyDescent="0.25"/>
    <row r="809" ht="15.75" hidden="1" customHeight="1" x14ac:dyDescent="0.25"/>
    <row r="810" ht="15.75" hidden="1" customHeight="1" x14ac:dyDescent="0.25"/>
    <row r="811" ht="15.75" hidden="1" customHeight="1" x14ac:dyDescent="0.25"/>
    <row r="812" ht="15.75" hidden="1" customHeight="1" x14ac:dyDescent="0.25"/>
    <row r="813" ht="15.75" hidden="1" customHeight="1" x14ac:dyDescent="0.25"/>
    <row r="814" ht="15.75" hidden="1" customHeight="1" x14ac:dyDescent="0.25"/>
    <row r="815" ht="15.75" hidden="1" customHeight="1" x14ac:dyDescent="0.25"/>
    <row r="816" ht="15.75" hidden="1" customHeight="1" x14ac:dyDescent="0.25"/>
    <row r="817" ht="15.75" hidden="1" customHeight="1" x14ac:dyDescent="0.25"/>
    <row r="818" ht="15.75" hidden="1" customHeight="1" x14ac:dyDescent="0.25"/>
    <row r="819" ht="15.75" hidden="1" customHeight="1" x14ac:dyDescent="0.25"/>
    <row r="820" ht="15.75" hidden="1" customHeight="1" x14ac:dyDescent="0.25"/>
    <row r="821" ht="15.75" hidden="1" customHeight="1" x14ac:dyDescent="0.25"/>
    <row r="822" ht="15.75" hidden="1" customHeight="1" x14ac:dyDescent="0.25"/>
    <row r="823" ht="15.75" hidden="1" customHeight="1" x14ac:dyDescent="0.25"/>
    <row r="824" ht="15.75" hidden="1" customHeight="1" x14ac:dyDescent="0.25"/>
    <row r="825" ht="15.75" hidden="1" customHeight="1" x14ac:dyDescent="0.25"/>
    <row r="826" ht="15.75" hidden="1" customHeight="1" x14ac:dyDescent="0.25"/>
    <row r="827" ht="15.75" hidden="1" customHeight="1" x14ac:dyDescent="0.25"/>
    <row r="828" ht="15.75" hidden="1" customHeight="1" x14ac:dyDescent="0.25"/>
    <row r="829" ht="15.75" hidden="1" customHeight="1" x14ac:dyDescent="0.25"/>
    <row r="830" ht="15.75" hidden="1" customHeight="1" x14ac:dyDescent="0.25"/>
    <row r="831" ht="15.75" hidden="1" customHeight="1" x14ac:dyDescent="0.25"/>
    <row r="832" ht="15.75" hidden="1" customHeight="1" x14ac:dyDescent="0.25"/>
    <row r="833" ht="15.75" hidden="1" customHeight="1" x14ac:dyDescent="0.25"/>
    <row r="834" ht="15.75" hidden="1" customHeight="1" x14ac:dyDescent="0.25"/>
    <row r="835" ht="15.75" hidden="1" customHeight="1" x14ac:dyDescent="0.25"/>
    <row r="836" ht="15.75" hidden="1" customHeight="1" x14ac:dyDescent="0.25"/>
    <row r="837" ht="15.75" hidden="1" customHeight="1" x14ac:dyDescent="0.25"/>
    <row r="838" ht="15.75" hidden="1" customHeight="1" x14ac:dyDescent="0.25"/>
    <row r="839" ht="15.75" hidden="1" customHeight="1" x14ac:dyDescent="0.25"/>
    <row r="840" ht="15.75" hidden="1" customHeight="1" x14ac:dyDescent="0.25"/>
    <row r="841" ht="15.75" hidden="1" customHeight="1" x14ac:dyDescent="0.25"/>
    <row r="842" ht="15.75" hidden="1" customHeight="1" x14ac:dyDescent="0.25"/>
    <row r="843" ht="15.75" hidden="1" customHeight="1" x14ac:dyDescent="0.25"/>
    <row r="844" ht="15.75" hidden="1" customHeight="1" x14ac:dyDescent="0.25"/>
    <row r="845" ht="15.75" hidden="1" customHeight="1" x14ac:dyDescent="0.25"/>
    <row r="846" ht="15.75" hidden="1" customHeight="1" x14ac:dyDescent="0.25"/>
    <row r="847" ht="15.75" hidden="1" customHeight="1" x14ac:dyDescent="0.25"/>
    <row r="848" ht="15.75" hidden="1" customHeight="1" x14ac:dyDescent="0.25"/>
    <row r="849" ht="15.75" hidden="1" customHeight="1" x14ac:dyDescent="0.25"/>
    <row r="850" ht="15.75" hidden="1" customHeight="1" x14ac:dyDescent="0.25"/>
    <row r="851" ht="15.75" hidden="1" customHeight="1" x14ac:dyDescent="0.25"/>
    <row r="852" ht="15.75" hidden="1" customHeight="1" x14ac:dyDescent="0.25"/>
    <row r="853" ht="15.75" hidden="1" customHeight="1" x14ac:dyDescent="0.25"/>
    <row r="854" ht="15.75" hidden="1" customHeight="1" x14ac:dyDescent="0.25"/>
    <row r="855" ht="15.75" hidden="1" customHeight="1" x14ac:dyDescent="0.25"/>
    <row r="856" ht="15.75" hidden="1" customHeight="1" x14ac:dyDescent="0.25"/>
    <row r="857" ht="15.75" hidden="1" customHeight="1" x14ac:dyDescent="0.25"/>
    <row r="858" ht="15.75" hidden="1" customHeight="1" x14ac:dyDescent="0.25"/>
    <row r="859" ht="15.75" hidden="1" customHeight="1" x14ac:dyDescent="0.25"/>
    <row r="860" ht="15.75" hidden="1" customHeight="1" x14ac:dyDescent="0.25"/>
    <row r="861" ht="15.75" hidden="1" customHeight="1" x14ac:dyDescent="0.25"/>
    <row r="862" ht="15.75" hidden="1" customHeight="1" x14ac:dyDescent="0.25"/>
    <row r="863" ht="15.75" hidden="1" customHeight="1" x14ac:dyDescent="0.25"/>
    <row r="864" ht="15.75" hidden="1" customHeight="1" x14ac:dyDescent="0.25"/>
    <row r="865" ht="15.75" hidden="1" customHeight="1" x14ac:dyDescent="0.25"/>
    <row r="866" ht="15.75" hidden="1" customHeight="1" x14ac:dyDescent="0.25"/>
    <row r="867" ht="15.75" hidden="1" customHeight="1" x14ac:dyDescent="0.25"/>
    <row r="868" ht="15.75" hidden="1" customHeight="1" x14ac:dyDescent="0.25"/>
    <row r="869" ht="15.75" hidden="1" customHeight="1" x14ac:dyDescent="0.25"/>
    <row r="870" ht="15.75" hidden="1" customHeight="1" x14ac:dyDescent="0.25"/>
    <row r="871" ht="15.75" hidden="1" customHeight="1" x14ac:dyDescent="0.25"/>
    <row r="872" ht="15.75" hidden="1" customHeight="1" x14ac:dyDescent="0.25"/>
    <row r="873" ht="15.75" hidden="1" customHeight="1" x14ac:dyDescent="0.25"/>
    <row r="874" ht="15.75" hidden="1" customHeight="1" x14ac:dyDescent="0.25"/>
    <row r="875" ht="15.75" hidden="1" customHeight="1" x14ac:dyDescent="0.25"/>
    <row r="876" ht="15.75" hidden="1" customHeight="1" x14ac:dyDescent="0.25"/>
    <row r="877" ht="15.75" hidden="1" customHeight="1" x14ac:dyDescent="0.25"/>
    <row r="878" ht="15.75" hidden="1" customHeight="1" x14ac:dyDescent="0.25"/>
    <row r="879" ht="15.75" hidden="1" customHeight="1" x14ac:dyDescent="0.25"/>
    <row r="880" ht="15.75" hidden="1" customHeight="1" x14ac:dyDescent="0.25"/>
    <row r="881" ht="15.75" hidden="1" customHeight="1" x14ac:dyDescent="0.25"/>
    <row r="882" ht="15.75" hidden="1" customHeight="1" x14ac:dyDescent="0.25"/>
    <row r="883" ht="15.75" hidden="1" customHeight="1" x14ac:dyDescent="0.25"/>
    <row r="884" ht="15.75" hidden="1" customHeight="1" x14ac:dyDescent="0.25"/>
    <row r="885" ht="15.75" hidden="1" customHeight="1" x14ac:dyDescent="0.25"/>
    <row r="886" ht="15.75" hidden="1" customHeight="1" x14ac:dyDescent="0.25"/>
    <row r="887" ht="15.75" hidden="1" customHeight="1" x14ac:dyDescent="0.25"/>
    <row r="888" ht="15.75" hidden="1" customHeight="1" x14ac:dyDescent="0.25"/>
    <row r="889" ht="15.75" hidden="1" customHeight="1" x14ac:dyDescent="0.25"/>
    <row r="890" ht="15.75" hidden="1" customHeight="1" x14ac:dyDescent="0.25"/>
    <row r="891" ht="15.75" hidden="1" customHeight="1" x14ac:dyDescent="0.25"/>
    <row r="892" ht="15.75" hidden="1" customHeight="1" x14ac:dyDescent="0.25"/>
    <row r="893" ht="15.75" hidden="1" customHeight="1" x14ac:dyDescent="0.25"/>
    <row r="894" ht="15.75" hidden="1" customHeight="1" x14ac:dyDescent="0.25"/>
    <row r="895" ht="15.75" hidden="1" customHeight="1" x14ac:dyDescent="0.25"/>
    <row r="896" ht="15.75" hidden="1" customHeight="1" x14ac:dyDescent="0.25"/>
    <row r="897" ht="15.75" hidden="1" customHeight="1" x14ac:dyDescent="0.25"/>
    <row r="898" ht="15.75" hidden="1" customHeight="1" x14ac:dyDescent="0.25"/>
    <row r="899" ht="15.75" hidden="1" customHeight="1" x14ac:dyDescent="0.25"/>
    <row r="900" ht="15.75" hidden="1" customHeight="1" x14ac:dyDescent="0.25"/>
    <row r="901" ht="15.75" hidden="1" customHeight="1" x14ac:dyDescent="0.25"/>
    <row r="902" ht="15.75" hidden="1" customHeight="1" x14ac:dyDescent="0.25"/>
    <row r="903" ht="15.75" hidden="1" customHeight="1" x14ac:dyDescent="0.25"/>
    <row r="904" ht="15.75" hidden="1" customHeight="1" x14ac:dyDescent="0.25"/>
    <row r="905" ht="15.75" hidden="1" customHeight="1" x14ac:dyDescent="0.25"/>
    <row r="906" ht="15.75" hidden="1" customHeight="1" x14ac:dyDescent="0.25"/>
    <row r="907" ht="15.75" hidden="1" customHeight="1" x14ac:dyDescent="0.25"/>
    <row r="908" ht="15.75" hidden="1" customHeight="1" x14ac:dyDescent="0.25"/>
    <row r="909" ht="15.75" hidden="1" customHeight="1" x14ac:dyDescent="0.25"/>
    <row r="910" ht="15.75" hidden="1" customHeight="1" x14ac:dyDescent="0.25"/>
    <row r="911" ht="15.75" hidden="1" customHeight="1" x14ac:dyDescent="0.25"/>
    <row r="912" ht="15.75" hidden="1" customHeight="1" x14ac:dyDescent="0.25"/>
    <row r="913" ht="15.75" hidden="1" customHeight="1" x14ac:dyDescent="0.25"/>
    <row r="914" ht="15.75" hidden="1" customHeight="1" x14ac:dyDescent="0.25"/>
    <row r="915" ht="15.75" hidden="1" customHeight="1" x14ac:dyDescent="0.25"/>
    <row r="916" ht="15.75" hidden="1" customHeight="1" x14ac:dyDescent="0.25"/>
    <row r="917" ht="15.75" hidden="1" customHeight="1" x14ac:dyDescent="0.25"/>
    <row r="918" ht="15.75" hidden="1" customHeight="1" x14ac:dyDescent="0.25"/>
    <row r="919" ht="15.75" hidden="1" customHeight="1" x14ac:dyDescent="0.25"/>
    <row r="920" ht="15.75" hidden="1" customHeight="1" x14ac:dyDescent="0.25"/>
    <row r="921" ht="15.75" hidden="1" customHeight="1" x14ac:dyDescent="0.25"/>
    <row r="922" ht="15.75" hidden="1" customHeight="1" x14ac:dyDescent="0.25"/>
    <row r="923" ht="15.75" hidden="1" customHeight="1" x14ac:dyDescent="0.25"/>
    <row r="924" ht="15.75" hidden="1" customHeight="1" x14ac:dyDescent="0.25"/>
    <row r="925" ht="15.75" hidden="1" customHeight="1" x14ac:dyDescent="0.25"/>
    <row r="926" ht="15.75" hidden="1" customHeight="1" x14ac:dyDescent="0.25"/>
    <row r="927" ht="15.75" hidden="1" customHeight="1" x14ac:dyDescent="0.25"/>
    <row r="928" ht="15.75" hidden="1" customHeight="1" x14ac:dyDescent="0.25"/>
    <row r="929" ht="15.75" hidden="1" customHeight="1" x14ac:dyDescent="0.25"/>
    <row r="930" ht="15.75" hidden="1" customHeight="1" x14ac:dyDescent="0.25"/>
    <row r="931" ht="15.75" hidden="1" customHeight="1" x14ac:dyDescent="0.25"/>
    <row r="932" ht="15.75" hidden="1" customHeight="1" x14ac:dyDescent="0.25"/>
    <row r="933" ht="15.75" hidden="1" customHeight="1" x14ac:dyDescent="0.25"/>
    <row r="934" ht="15.75" hidden="1" customHeight="1" x14ac:dyDescent="0.25"/>
    <row r="935" ht="15.75" hidden="1" customHeight="1" x14ac:dyDescent="0.25"/>
    <row r="936" ht="15.75" hidden="1" customHeight="1" x14ac:dyDescent="0.25"/>
    <row r="937" ht="15.75" hidden="1" customHeight="1" x14ac:dyDescent="0.25"/>
    <row r="938" ht="15.75" hidden="1" customHeight="1" x14ac:dyDescent="0.25"/>
    <row r="939" ht="15.75" hidden="1" customHeight="1" x14ac:dyDescent="0.25"/>
    <row r="940" ht="15.75" hidden="1" customHeight="1" x14ac:dyDescent="0.25"/>
    <row r="941" ht="15.75" hidden="1" customHeight="1" x14ac:dyDescent="0.25"/>
    <row r="942" ht="15.75" hidden="1" customHeight="1" x14ac:dyDescent="0.25"/>
    <row r="943" ht="15.75" hidden="1" customHeight="1" x14ac:dyDescent="0.25"/>
    <row r="944" ht="15.75" hidden="1" customHeight="1" x14ac:dyDescent="0.25"/>
    <row r="945" ht="15.75" hidden="1" customHeight="1" x14ac:dyDescent="0.25"/>
    <row r="946" ht="15.75" hidden="1" customHeight="1" x14ac:dyDescent="0.25"/>
    <row r="947" ht="15.75" hidden="1" customHeight="1" x14ac:dyDescent="0.25"/>
    <row r="948" ht="15.75" hidden="1" customHeight="1" x14ac:dyDescent="0.25"/>
    <row r="949" ht="15.75" hidden="1" customHeight="1" x14ac:dyDescent="0.25"/>
    <row r="950" ht="15.75" hidden="1" customHeight="1" x14ac:dyDescent="0.25"/>
    <row r="951" ht="15.75" hidden="1" customHeight="1" x14ac:dyDescent="0.25"/>
    <row r="952" ht="15.75" hidden="1" customHeight="1" x14ac:dyDescent="0.25"/>
    <row r="953" ht="15.75" hidden="1" customHeight="1" x14ac:dyDescent="0.25"/>
    <row r="954" ht="15.75" hidden="1" customHeight="1" x14ac:dyDescent="0.25"/>
    <row r="955" ht="15.75" hidden="1" customHeight="1" x14ac:dyDescent="0.25"/>
    <row r="956" ht="15.75" hidden="1" customHeight="1" x14ac:dyDescent="0.25"/>
    <row r="957" ht="15.75" hidden="1" customHeight="1" x14ac:dyDescent="0.25"/>
    <row r="958" ht="15.75" hidden="1" customHeight="1" x14ac:dyDescent="0.25"/>
    <row r="959" ht="15.75" hidden="1" customHeight="1" x14ac:dyDescent="0.25"/>
    <row r="960" ht="15.75" hidden="1" customHeight="1" x14ac:dyDescent="0.25"/>
    <row r="961" ht="15.75" hidden="1" customHeight="1" x14ac:dyDescent="0.25"/>
    <row r="962" ht="15.75" hidden="1" customHeight="1" x14ac:dyDescent="0.25"/>
    <row r="963" ht="15.75" hidden="1" customHeight="1" x14ac:dyDescent="0.25"/>
    <row r="964" ht="15.75" hidden="1" customHeight="1" x14ac:dyDescent="0.25"/>
    <row r="965" ht="15.75" hidden="1" customHeight="1" x14ac:dyDescent="0.25"/>
    <row r="966" ht="15.75" hidden="1" customHeight="1" x14ac:dyDescent="0.25"/>
    <row r="967" ht="15.75" hidden="1" customHeight="1" x14ac:dyDescent="0.25"/>
    <row r="968" ht="15.75" hidden="1" customHeight="1" x14ac:dyDescent="0.25"/>
    <row r="969" ht="15.75" hidden="1" customHeight="1" x14ac:dyDescent="0.25"/>
    <row r="970" ht="15.75" hidden="1" customHeight="1" x14ac:dyDescent="0.25"/>
    <row r="971" ht="15.75" hidden="1" customHeight="1" x14ac:dyDescent="0.25"/>
    <row r="972" ht="15.75" hidden="1" customHeight="1" x14ac:dyDescent="0.25"/>
    <row r="973" ht="15.75" hidden="1" customHeight="1" x14ac:dyDescent="0.25"/>
    <row r="974" ht="15.75" hidden="1" customHeight="1" x14ac:dyDescent="0.25"/>
    <row r="975" ht="15.75" hidden="1" customHeight="1" x14ac:dyDescent="0.25"/>
    <row r="976" ht="15.75" hidden="1" customHeight="1" x14ac:dyDescent="0.25"/>
    <row r="977" ht="15.75" hidden="1" customHeight="1" x14ac:dyDescent="0.25"/>
    <row r="978" ht="15.75" hidden="1" customHeight="1" x14ac:dyDescent="0.25"/>
    <row r="979" ht="15.75" hidden="1" customHeight="1" x14ac:dyDescent="0.25"/>
    <row r="980" ht="15.75" hidden="1" customHeight="1" x14ac:dyDescent="0.25"/>
    <row r="981" ht="15.75" hidden="1" customHeight="1" x14ac:dyDescent="0.25"/>
    <row r="982" ht="15.75" hidden="1" customHeight="1" x14ac:dyDescent="0.25"/>
    <row r="983" ht="15.75" hidden="1" customHeight="1" x14ac:dyDescent="0.25"/>
    <row r="984" ht="15.75" hidden="1" customHeight="1" x14ac:dyDescent="0.25"/>
    <row r="985" ht="15.75" hidden="1" customHeight="1" x14ac:dyDescent="0.25"/>
    <row r="986" ht="15.75" hidden="1" customHeight="1" x14ac:dyDescent="0.25"/>
    <row r="987" ht="15.75" hidden="1" customHeight="1" x14ac:dyDescent="0.25"/>
    <row r="988" ht="15.75" hidden="1" customHeight="1" x14ac:dyDescent="0.25"/>
    <row r="989" ht="15.75" hidden="1" customHeight="1" x14ac:dyDescent="0.25"/>
    <row r="990" ht="15.75" hidden="1" customHeight="1" x14ac:dyDescent="0.25"/>
    <row r="991" ht="15.75" hidden="1" customHeight="1" x14ac:dyDescent="0.25"/>
    <row r="992" ht="15.75" hidden="1" customHeight="1" x14ac:dyDescent="0.25"/>
    <row r="993" ht="15.75" hidden="1" customHeight="1" x14ac:dyDescent="0.25"/>
    <row r="994" ht="15.75" hidden="1" customHeight="1" x14ac:dyDescent="0.25"/>
    <row r="995" ht="15.75" hidden="1" customHeight="1" x14ac:dyDescent="0.25"/>
    <row r="996" ht="15.75" hidden="1" customHeight="1" x14ac:dyDescent="0.25"/>
    <row r="997" ht="15.75" hidden="1" customHeight="1" x14ac:dyDescent="0.25"/>
    <row r="998" ht="15.75" hidden="1" customHeight="1" x14ac:dyDescent="0.25"/>
    <row r="999" ht="15.75" hidden="1" customHeight="1" x14ac:dyDescent="0.25"/>
    <row r="1000" ht="15.75" hidden="1" customHeight="1" x14ac:dyDescent="0.25"/>
    <row r="1001" ht="15.75" hidden="1" customHeight="1" x14ac:dyDescent="0.25"/>
    <row r="1002" ht="15.75" hidden="1" customHeight="1" x14ac:dyDescent="0.25"/>
    <row r="1003" ht="15.75" hidden="1" customHeight="1" x14ac:dyDescent="0.25"/>
    <row r="1004" ht="15.75" hidden="1" customHeight="1" x14ac:dyDescent="0.25"/>
  </sheetData>
  <mergeCells count="4">
    <mergeCell ref="B2:K2"/>
    <mergeCell ref="B3:H3"/>
    <mergeCell ref="B4:M4"/>
    <mergeCell ref="B5:M20"/>
  </mergeCells>
  <hyperlinks>
    <hyperlink ref="B2" r:id="rId1" xr:uid="{4099C837-4433-455C-B1CE-C49D143EB42C}"/>
  </hyperlinks>
  <pageMargins left="0.7" right="0.7" top="0.75" bottom="0.75" header="0" footer="0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E4CA0-07EB-4670-8499-1643CD84CF76}">
  <dimension ref="A1:G1001"/>
  <sheetViews>
    <sheetView showGridLines="0" zoomScale="110" zoomScaleNormal="110" workbookViewId="0">
      <pane ySplit="2" topLeftCell="A4" activePane="bottomLeft" state="frozen"/>
      <selection pane="bottomLeft" activeCell="E4" sqref="E4:E103"/>
    </sheetView>
  </sheetViews>
  <sheetFormatPr defaultColWidth="14.42578125" defaultRowHeight="15" customHeight="1" x14ac:dyDescent="0.25"/>
  <cols>
    <col min="1" max="2" width="12.85546875" style="73" customWidth="1"/>
    <col min="3" max="3" width="14.7109375" style="73" customWidth="1"/>
    <col min="4" max="4" width="9.7109375" style="73" customWidth="1"/>
    <col min="5" max="5" width="16" style="73" bestFit="1" customWidth="1"/>
    <col min="6" max="6" width="53.140625" style="73" customWidth="1"/>
    <col min="7" max="7" width="70" style="73" bestFit="1" customWidth="1"/>
    <col min="8" max="16384" width="14.42578125" style="73"/>
  </cols>
  <sheetData>
    <row r="1" spans="1:7" ht="26.25" customHeight="1" thickBot="1" x14ac:dyDescent="0.3">
      <c r="A1" s="111" t="s">
        <v>200</v>
      </c>
      <c r="B1" s="112"/>
      <c r="C1" s="112"/>
      <c r="D1" s="112"/>
      <c r="E1" s="112"/>
      <c r="F1" s="112"/>
      <c r="G1" s="112"/>
    </row>
    <row r="2" spans="1:7" ht="15.75" thickBot="1" x14ac:dyDescent="0.3">
      <c r="A2" s="82" t="s">
        <v>2</v>
      </c>
      <c r="B2" s="82" t="s">
        <v>3</v>
      </c>
      <c r="C2" s="82" t="s">
        <v>4</v>
      </c>
      <c r="D2" s="82" t="s">
        <v>5</v>
      </c>
      <c r="E2" s="82" t="s">
        <v>395</v>
      </c>
      <c r="F2" s="82" t="s">
        <v>7</v>
      </c>
      <c r="G2" s="82" t="s">
        <v>53</v>
      </c>
    </row>
    <row r="3" spans="1:7" ht="15" customHeight="1" x14ac:dyDescent="0.25">
      <c r="A3" s="83">
        <v>1</v>
      </c>
      <c r="B3" s="84" t="s">
        <v>36</v>
      </c>
      <c r="C3" s="85" t="s">
        <v>27</v>
      </c>
      <c r="D3" s="86"/>
      <c r="E3" s="87" t="s">
        <v>13</v>
      </c>
      <c r="F3" s="88" t="s">
        <v>54</v>
      </c>
      <c r="G3" s="88" t="s">
        <v>55</v>
      </c>
    </row>
    <row r="4" spans="1:7" x14ac:dyDescent="0.25">
      <c r="A4" s="89">
        <v>2</v>
      </c>
      <c r="B4" s="84" t="s">
        <v>36</v>
      </c>
      <c r="C4" s="85" t="s">
        <v>30</v>
      </c>
      <c r="D4" s="90"/>
      <c r="E4" s="87" t="s">
        <v>12</v>
      </c>
      <c r="F4" s="91" t="s">
        <v>54</v>
      </c>
      <c r="G4" s="91" t="s">
        <v>55</v>
      </c>
    </row>
    <row r="5" spans="1:7" x14ac:dyDescent="0.25">
      <c r="A5" s="89">
        <v>3</v>
      </c>
      <c r="B5" s="84" t="s">
        <v>36</v>
      </c>
      <c r="C5" s="85" t="s">
        <v>27</v>
      </c>
      <c r="D5" s="90"/>
      <c r="E5" s="87" t="s">
        <v>10</v>
      </c>
      <c r="F5" s="91" t="s">
        <v>54</v>
      </c>
      <c r="G5" s="91" t="s">
        <v>55</v>
      </c>
    </row>
    <row r="6" spans="1:7" x14ac:dyDescent="0.25">
      <c r="A6" s="89">
        <v>4</v>
      </c>
      <c r="B6" s="84" t="s">
        <v>36</v>
      </c>
      <c r="C6" s="85" t="s">
        <v>30</v>
      </c>
      <c r="D6" s="90"/>
      <c r="E6" s="87" t="s">
        <v>12</v>
      </c>
      <c r="F6" s="91" t="s">
        <v>54</v>
      </c>
      <c r="G6" s="91" t="s">
        <v>55</v>
      </c>
    </row>
    <row r="7" spans="1:7" x14ac:dyDescent="0.25">
      <c r="A7" s="89">
        <v>5</v>
      </c>
      <c r="B7" s="84" t="s">
        <v>36</v>
      </c>
      <c r="C7" s="85" t="s">
        <v>30</v>
      </c>
      <c r="D7" s="90"/>
      <c r="E7" s="87" t="s">
        <v>8</v>
      </c>
      <c r="F7" s="91" t="s">
        <v>56</v>
      </c>
      <c r="G7" s="91" t="s">
        <v>57</v>
      </c>
    </row>
    <row r="8" spans="1:7" x14ac:dyDescent="0.25">
      <c r="A8" s="89">
        <v>6</v>
      </c>
      <c r="B8" s="84" t="s">
        <v>36</v>
      </c>
      <c r="C8" s="85" t="s">
        <v>30</v>
      </c>
      <c r="D8" s="90"/>
      <c r="E8" s="87" t="s">
        <v>13</v>
      </c>
      <c r="F8" s="91" t="s">
        <v>56</v>
      </c>
      <c r="G8" s="91" t="s">
        <v>57</v>
      </c>
    </row>
    <row r="9" spans="1:7" x14ac:dyDescent="0.25">
      <c r="A9" s="89">
        <v>7</v>
      </c>
      <c r="B9" s="84" t="s">
        <v>36</v>
      </c>
      <c r="C9" s="85" t="s">
        <v>27</v>
      </c>
      <c r="D9" s="90"/>
      <c r="E9" s="87" t="s">
        <v>10</v>
      </c>
      <c r="F9" s="91" t="s">
        <v>56</v>
      </c>
      <c r="G9" s="91" t="s">
        <v>57</v>
      </c>
    </row>
    <row r="10" spans="1:7" x14ac:dyDescent="0.25">
      <c r="A10" s="89">
        <v>8</v>
      </c>
      <c r="B10" s="84" t="s">
        <v>36</v>
      </c>
      <c r="C10" s="85" t="s">
        <v>30</v>
      </c>
      <c r="D10" s="90"/>
      <c r="E10" s="87" t="s">
        <v>11</v>
      </c>
      <c r="F10" s="91" t="s">
        <v>56</v>
      </c>
      <c r="G10" s="91" t="s">
        <v>57</v>
      </c>
    </row>
    <row r="11" spans="1:7" x14ac:dyDescent="0.25">
      <c r="A11" s="89">
        <v>9</v>
      </c>
      <c r="B11" s="84" t="s">
        <v>36</v>
      </c>
      <c r="C11" s="85" t="s">
        <v>27</v>
      </c>
      <c r="D11" s="90"/>
      <c r="E11" s="87" t="s">
        <v>13</v>
      </c>
      <c r="F11" s="91" t="s">
        <v>56</v>
      </c>
      <c r="G11" s="91" t="s">
        <v>57</v>
      </c>
    </row>
    <row r="12" spans="1:7" x14ac:dyDescent="0.25">
      <c r="A12" s="89">
        <v>10</v>
      </c>
      <c r="B12" s="84" t="s">
        <v>36</v>
      </c>
      <c r="C12" s="85" t="s">
        <v>30</v>
      </c>
      <c r="D12" s="90"/>
      <c r="E12" s="87" t="s">
        <v>10</v>
      </c>
      <c r="F12" s="91" t="s">
        <v>56</v>
      </c>
      <c r="G12" s="91" t="s">
        <v>57</v>
      </c>
    </row>
    <row r="13" spans="1:7" x14ac:dyDescent="0.25">
      <c r="A13" s="89">
        <v>11</v>
      </c>
      <c r="B13" s="84" t="s">
        <v>36</v>
      </c>
      <c r="C13" s="85" t="s">
        <v>35</v>
      </c>
      <c r="D13" s="92"/>
      <c r="E13" s="93" t="s">
        <v>10</v>
      </c>
      <c r="F13" s="94" t="s">
        <v>58</v>
      </c>
      <c r="G13" s="94" t="s">
        <v>59</v>
      </c>
    </row>
    <row r="14" spans="1:7" x14ac:dyDescent="0.25">
      <c r="A14" s="89">
        <v>12</v>
      </c>
      <c r="B14" s="84" t="s">
        <v>36</v>
      </c>
      <c r="C14" s="85" t="s">
        <v>27</v>
      </c>
      <c r="D14" s="92"/>
      <c r="E14" s="93" t="s">
        <v>11</v>
      </c>
      <c r="F14" s="94" t="s">
        <v>58</v>
      </c>
      <c r="G14" s="94" t="s">
        <v>59</v>
      </c>
    </row>
    <row r="15" spans="1:7" x14ac:dyDescent="0.25">
      <c r="A15" s="89">
        <v>13</v>
      </c>
      <c r="B15" s="84" t="s">
        <v>36</v>
      </c>
      <c r="C15" s="85" t="s">
        <v>30</v>
      </c>
      <c r="D15" s="92"/>
      <c r="E15" s="93" t="s">
        <v>12</v>
      </c>
      <c r="F15" s="94" t="s">
        <v>58</v>
      </c>
      <c r="G15" s="94" t="s">
        <v>59</v>
      </c>
    </row>
    <row r="16" spans="1:7" x14ac:dyDescent="0.25">
      <c r="A16" s="89">
        <v>14</v>
      </c>
      <c r="B16" s="84" t="s">
        <v>36</v>
      </c>
      <c r="C16" s="85" t="s">
        <v>30</v>
      </c>
      <c r="D16" s="92"/>
      <c r="E16" s="93" t="s">
        <v>13</v>
      </c>
      <c r="F16" s="94" t="s">
        <v>58</v>
      </c>
      <c r="G16" s="94" t="s">
        <v>59</v>
      </c>
    </row>
    <row r="17" spans="1:7" x14ac:dyDescent="0.25">
      <c r="A17" s="89">
        <v>15</v>
      </c>
      <c r="B17" s="84" t="s">
        <v>36</v>
      </c>
      <c r="C17" s="85" t="s">
        <v>30</v>
      </c>
      <c r="D17" s="92"/>
      <c r="E17" s="93" t="s">
        <v>10</v>
      </c>
      <c r="F17" s="94" t="s">
        <v>58</v>
      </c>
      <c r="G17" s="94" t="s">
        <v>59</v>
      </c>
    </row>
    <row r="18" spans="1:7" x14ac:dyDescent="0.25">
      <c r="A18" s="89">
        <v>16</v>
      </c>
      <c r="B18" s="84" t="s">
        <v>36</v>
      </c>
      <c r="C18" s="85" t="s">
        <v>14</v>
      </c>
      <c r="D18" s="92"/>
      <c r="E18" s="93" t="s">
        <v>13</v>
      </c>
      <c r="F18" s="94" t="s">
        <v>58</v>
      </c>
      <c r="G18" s="94" t="s">
        <v>59</v>
      </c>
    </row>
    <row r="19" spans="1:7" x14ac:dyDescent="0.25">
      <c r="A19" s="89">
        <v>17</v>
      </c>
      <c r="B19" s="84" t="s">
        <v>36</v>
      </c>
      <c r="C19" s="85" t="s">
        <v>30</v>
      </c>
      <c r="D19" s="92"/>
      <c r="E19" s="93" t="s">
        <v>12</v>
      </c>
      <c r="F19" s="94" t="s">
        <v>56</v>
      </c>
      <c r="G19" s="94" t="s">
        <v>60</v>
      </c>
    </row>
    <row r="20" spans="1:7" x14ac:dyDescent="0.25">
      <c r="A20" s="89">
        <v>18</v>
      </c>
      <c r="B20" s="84" t="s">
        <v>36</v>
      </c>
      <c r="C20" s="85" t="s">
        <v>30</v>
      </c>
      <c r="D20" s="92"/>
      <c r="E20" s="93" t="s">
        <v>11</v>
      </c>
      <c r="F20" s="94" t="s">
        <v>56</v>
      </c>
      <c r="G20" s="94" t="s">
        <v>60</v>
      </c>
    </row>
    <row r="21" spans="1:7" ht="15.75" customHeight="1" x14ac:dyDescent="0.25">
      <c r="A21" s="89">
        <v>19</v>
      </c>
      <c r="B21" s="84" t="s">
        <v>36</v>
      </c>
      <c r="C21" s="85" t="s">
        <v>35</v>
      </c>
      <c r="D21" s="92"/>
      <c r="E21" s="93" t="s">
        <v>8</v>
      </c>
      <c r="F21" s="94" t="s">
        <v>56</v>
      </c>
      <c r="G21" s="94" t="s">
        <v>60</v>
      </c>
    </row>
    <row r="22" spans="1:7" ht="15.75" customHeight="1" x14ac:dyDescent="0.25">
      <c r="A22" s="89">
        <v>20</v>
      </c>
      <c r="B22" s="84" t="s">
        <v>36</v>
      </c>
      <c r="C22" s="85" t="s">
        <v>27</v>
      </c>
      <c r="D22" s="92"/>
      <c r="E22" s="93" t="s">
        <v>10</v>
      </c>
      <c r="F22" s="94" t="s">
        <v>56</v>
      </c>
      <c r="G22" s="94" t="s">
        <v>60</v>
      </c>
    </row>
    <row r="23" spans="1:7" ht="15.75" customHeight="1" x14ac:dyDescent="0.25">
      <c r="A23" s="89">
        <v>21</v>
      </c>
      <c r="B23" s="84" t="s">
        <v>36</v>
      </c>
      <c r="C23" s="85" t="s">
        <v>27</v>
      </c>
      <c r="D23" s="92"/>
      <c r="E23" s="93" t="s">
        <v>11</v>
      </c>
      <c r="F23" s="94" t="s">
        <v>56</v>
      </c>
      <c r="G23" s="94" t="s">
        <v>60</v>
      </c>
    </row>
    <row r="24" spans="1:7" ht="15.75" customHeight="1" x14ac:dyDescent="0.25">
      <c r="A24" s="89">
        <v>22</v>
      </c>
      <c r="B24" s="84" t="s">
        <v>36</v>
      </c>
      <c r="C24" s="85" t="s">
        <v>35</v>
      </c>
      <c r="D24" s="92"/>
      <c r="E24" s="93" t="s">
        <v>12</v>
      </c>
      <c r="F24" s="94" t="s">
        <v>56</v>
      </c>
      <c r="G24" s="94" t="s">
        <v>60</v>
      </c>
    </row>
    <row r="25" spans="1:7" ht="15.75" customHeight="1" x14ac:dyDescent="0.25">
      <c r="A25" s="89">
        <v>23</v>
      </c>
      <c r="B25" s="84" t="s">
        <v>36</v>
      </c>
      <c r="C25" s="85" t="s">
        <v>35</v>
      </c>
      <c r="D25" s="92"/>
      <c r="E25" s="93" t="s">
        <v>13</v>
      </c>
      <c r="F25" s="94" t="s">
        <v>56</v>
      </c>
      <c r="G25" s="94" t="s">
        <v>60</v>
      </c>
    </row>
    <row r="26" spans="1:7" ht="15.75" customHeight="1" x14ac:dyDescent="0.25">
      <c r="A26" s="89">
        <v>24</v>
      </c>
      <c r="B26" s="84" t="s">
        <v>36</v>
      </c>
      <c r="C26" s="85" t="s">
        <v>27</v>
      </c>
      <c r="D26" s="92"/>
      <c r="E26" s="93" t="s">
        <v>13</v>
      </c>
      <c r="F26" s="94" t="s">
        <v>61</v>
      </c>
      <c r="G26" s="94" t="s">
        <v>62</v>
      </c>
    </row>
    <row r="27" spans="1:7" ht="15.75" customHeight="1" x14ac:dyDescent="0.25">
      <c r="A27" s="89">
        <v>25</v>
      </c>
      <c r="B27" s="84" t="s">
        <v>36</v>
      </c>
      <c r="C27" s="85" t="s">
        <v>27</v>
      </c>
      <c r="D27" s="92"/>
      <c r="E27" s="93" t="s">
        <v>11</v>
      </c>
      <c r="F27" s="94" t="s">
        <v>61</v>
      </c>
      <c r="G27" s="94" t="s">
        <v>62</v>
      </c>
    </row>
    <row r="28" spans="1:7" ht="15.75" customHeight="1" x14ac:dyDescent="0.25">
      <c r="A28" s="89">
        <v>26</v>
      </c>
      <c r="B28" s="84" t="s">
        <v>36</v>
      </c>
      <c r="C28" s="85" t="s">
        <v>35</v>
      </c>
      <c r="D28" s="92"/>
      <c r="E28" s="93" t="s">
        <v>8</v>
      </c>
      <c r="F28" s="94" t="s">
        <v>61</v>
      </c>
      <c r="G28" s="94" t="s">
        <v>62</v>
      </c>
    </row>
    <row r="29" spans="1:7" ht="15.75" customHeight="1" x14ac:dyDescent="0.25">
      <c r="A29" s="89">
        <v>27</v>
      </c>
      <c r="B29" s="84" t="s">
        <v>36</v>
      </c>
      <c r="C29" s="85" t="s">
        <v>30</v>
      </c>
      <c r="D29" s="92"/>
      <c r="E29" s="93" t="s">
        <v>10</v>
      </c>
      <c r="F29" s="94" t="s">
        <v>61</v>
      </c>
      <c r="G29" s="94" t="s">
        <v>62</v>
      </c>
    </row>
    <row r="30" spans="1:7" ht="15.75" customHeight="1" x14ac:dyDescent="0.25">
      <c r="A30" s="89">
        <v>28</v>
      </c>
      <c r="B30" s="84" t="s">
        <v>36</v>
      </c>
      <c r="C30" s="85" t="s">
        <v>14</v>
      </c>
      <c r="D30" s="92"/>
      <c r="E30" s="93" t="s">
        <v>11</v>
      </c>
      <c r="F30" s="94" t="s">
        <v>61</v>
      </c>
      <c r="G30" s="94" t="s">
        <v>63</v>
      </c>
    </row>
    <row r="31" spans="1:7" ht="15.75" customHeight="1" x14ac:dyDescent="0.25">
      <c r="A31" s="89">
        <v>29</v>
      </c>
      <c r="B31" s="84" t="s">
        <v>36</v>
      </c>
      <c r="C31" s="85" t="s">
        <v>14</v>
      </c>
      <c r="D31" s="92"/>
      <c r="E31" s="93" t="s">
        <v>11</v>
      </c>
      <c r="F31" s="94" t="s">
        <v>61</v>
      </c>
      <c r="G31" s="94" t="s">
        <v>63</v>
      </c>
    </row>
    <row r="32" spans="1:7" ht="15.75" customHeight="1" x14ac:dyDescent="0.25">
      <c r="A32" s="89">
        <v>30</v>
      </c>
      <c r="B32" s="84" t="s">
        <v>36</v>
      </c>
      <c r="C32" s="85" t="s">
        <v>27</v>
      </c>
      <c r="D32" s="92"/>
      <c r="E32" s="93" t="s">
        <v>12</v>
      </c>
      <c r="F32" s="94" t="s">
        <v>61</v>
      </c>
      <c r="G32" s="94" t="s">
        <v>63</v>
      </c>
    </row>
    <row r="33" spans="1:7" ht="15.75" customHeight="1" x14ac:dyDescent="0.25">
      <c r="A33" s="89">
        <v>31</v>
      </c>
      <c r="B33" s="84" t="s">
        <v>36</v>
      </c>
      <c r="C33" s="85" t="s">
        <v>30</v>
      </c>
      <c r="D33" s="92"/>
      <c r="E33" s="93" t="s">
        <v>13</v>
      </c>
      <c r="F33" s="94" t="s">
        <v>64</v>
      </c>
      <c r="G33" s="94" t="s">
        <v>65</v>
      </c>
    </row>
    <row r="34" spans="1:7" ht="15.75" customHeight="1" x14ac:dyDescent="0.25">
      <c r="A34" s="89">
        <v>32</v>
      </c>
      <c r="B34" s="84" t="s">
        <v>36</v>
      </c>
      <c r="C34" s="85" t="s">
        <v>30</v>
      </c>
      <c r="D34" s="92"/>
      <c r="E34" s="93" t="s">
        <v>13</v>
      </c>
      <c r="F34" s="94" t="s">
        <v>64</v>
      </c>
      <c r="G34" s="94" t="s">
        <v>65</v>
      </c>
    </row>
    <row r="35" spans="1:7" ht="15.75" customHeight="1" x14ac:dyDescent="0.25">
      <c r="A35" s="89">
        <v>33</v>
      </c>
      <c r="B35" s="84" t="s">
        <v>36</v>
      </c>
      <c r="C35" s="85" t="s">
        <v>30</v>
      </c>
      <c r="D35" s="92"/>
      <c r="E35" s="93" t="s">
        <v>13</v>
      </c>
      <c r="F35" s="94" t="s">
        <v>64</v>
      </c>
      <c r="G35" s="94" t="s">
        <v>65</v>
      </c>
    </row>
    <row r="36" spans="1:7" ht="15.75" customHeight="1" x14ac:dyDescent="0.25">
      <c r="A36" s="89">
        <v>34</v>
      </c>
      <c r="B36" s="84" t="s">
        <v>36</v>
      </c>
      <c r="C36" s="85" t="s">
        <v>30</v>
      </c>
      <c r="D36" s="92"/>
      <c r="E36" s="93" t="s">
        <v>10</v>
      </c>
      <c r="F36" s="94" t="s">
        <v>64</v>
      </c>
      <c r="G36" s="94" t="s">
        <v>65</v>
      </c>
    </row>
    <row r="37" spans="1:7" ht="15.75" customHeight="1" x14ac:dyDescent="0.25">
      <c r="A37" s="89">
        <v>35</v>
      </c>
      <c r="B37" s="84" t="s">
        <v>36</v>
      </c>
      <c r="C37" s="85" t="s">
        <v>27</v>
      </c>
      <c r="D37" s="92"/>
      <c r="E37" s="93" t="s">
        <v>12</v>
      </c>
      <c r="F37" s="94" t="s">
        <v>64</v>
      </c>
      <c r="G37" s="94" t="s">
        <v>65</v>
      </c>
    </row>
    <row r="38" spans="1:7" ht="15.75" customHeight="1" x14ac:dyDescent="0.25">
      <c r="A38" s="89">
        <v>36</v>
      </c>
      <c r="B38" s="84" t="s">
        <v>36</v>
      </c>
      <c r="C38" s="85" t="s">
        <v>30</v>
      </c>
      <c r="D38" s="92"/>
      <c r="E38" s="93" t="s">
        <v>10</v>
      </c>
      <c r="F38" s="94" t="s">
        <v>64</v>
      </c>
      <c r="G38" s="94" t="s">
        <v>65</v>
      </c>
    </row>
    <row r="39" spans="1:7" ht="15.75" customHeight="1" x14ac:dyDescent="0.25">
      <c r="A39" s="89">
        <v>37</v>
      </c>
      <c r="B39" s="84" t="s">
        <v>36</v>
      </c>
      <c r="C39" s="85" t="s">
        <v>35</v>
      </c>
      <c r="D39" s="92"/>
      <c r="E39" s="93" t="s">
        <v>8</v>
      </c>
      <c r="F39" s="94" t="s">
        <v>66</v>
      </c>
      <c r="G39" s="94" t="s">
        <v>67</v>
      </c>
    </row>
    <row r="40" spans="1:7" ht="15.75" customHeight="1" x14ac:dyDescent="0.25">
      <c r="A40" s="89">
        <v>38</v>
      </c>
      <c r="B40" s="84" t="s">
        <v>36</v>
      </c>
      <c r="C40" s="85" t="s">
        <v>35</v>
      </c>
      <c r="D40" s="92"/>
      <c r="E40" s="93" t="s">
        <v>11</v>
      </c>
      <c r="F40" s="94" t="s">
        <v>66</v>
      </c>
      <c r="G40" s="94" t="s">
        <v>67</v>
      </c>
    </row>
    <row r="41" spans="1:7" ht="15.75" customHeight="1" x14ac:dyDescent="0.25">
      <c r="A41" s="89">
        <v>39</v>
      </c>
      <c r="B41" s="84" t="s">
        <v>36</v>
      </c>
      <c r="C41" s="85" t="s">
        <v>14</v>
      </c>
      <c r="D41" s="92"/>
      <c r="E41" s="93" t="s">
        <v>10</v>
      </c>
      <c r="F41" s="94" t="s">
        <v>66</v>
      </c>
      <c r="G41" s="94" t="s">
        <v>67</v>
      </c>
    </row>
    <row r="42" spans="1:7" ht="15.75" customHeight="1" x14ac:dyDescent="0.25">
      <c r="A42" s="89">
        <v>40</v>
      </c>
      <c r="B42" s="84" t="s">
        <v>36</v>
      </c>
      <c r="C42" s="85" t="s">
        <v>30</v>
      </c>
      <c r="D42" s="92"/>
      <c r="E42" s="93" t="s">
        <v>11</v>
      </c>
      <c r="F42" s="94" t="s">
        <v>66</v>
      </c>
      <c r="G42" s="94" t="s">
        <v>67</v>
      </c>
    </row>
    <row r="43" spans="1:7" ht="15.75" customHeight="1" x14ac:dyDescent="0.25">
      <c r="A43" s="89">
        <v>41</v>
      </c>
      <c r="B43" s="84" t="s">
        <v>36</v>
      </c>
      <c r="C43" s="85" t="s">
        <v>30</v>
      </c>
      <c r="D43" s="92"/>
      <c r="E43" s="93" t="s">
        <v>8</v>
      </c>
      <c r="F43" s="94" t="s">
        <v>66</v>
      </c>
      <c r="G43" s="94" t="s">
        <v>67</v>
      </c>
    </row>
    <row r="44" spans="1:7" ht="15.75" customHeight="1" x14ac:dyDescent="0.25">
      <c r="A44" s="89">
        <v>42</v>
      </c>
      <c r="B44" s="84" t="s">
        <v>36</v>
      </c>
      <c r="C44" s="85" t="s">
        <v>30</v>
      </c>
      <c r="D44" s="92"/>
      <c r="E44" s="93" t="s">
        <v>12</v>
      </c>
      <c r="F44" s="94" t="s">
        <v>66</v>
      </c>
      <c r="G44" s="94" t="s">
        <v>67</v>
      </c>
    </row>
    <row r="45" spans="1:7" ht="15.75" customHeight="1" x14ac:dyDescent="0.25">
      <c r="A45" s="89">
        <v>43</v>
      </c>
      <c r="B45" s="84" t="s">
        <v>36</v>
      </c>
      <c r="C45" s="85" t="s">
        <v>30</v>
      </c>
      <c r="D45" s="92"/>
      <c r="E45" s="93" t="s">
        <v>13</v>
      </c>
      <c r="F45" s="94" t="s">
        <v>66</v>
      </c>
      <c r="G45" s="94" t="s">
        <v>67</v>
      </c>
    </row>
    <row r="46" spans="1:7" ht="15.75" customHeight="1" x14ac:dyDescent="0.25">
      <c r="A46" s="89">
        <v>44</v>
      </c>
      <c r="B46" s="84" t="s">
        <v>36</v>
      </c>
      <c r="C46" s="85" t="s">
        <v>30</v>
      </c>
      <c r="D46" s="92"/>
      <c r="E46" s="93" t="s">
        <v>10</v>
      </c>
      <c r="F46" s="94" t="s">
        <v>66</v>
      </c>
      <c r="G46" s="94" t="s">
        <v>67</v>
      </c>
    </row>
    <row r="47" spans="1:7" ht="15.75" customHeight="1" x14ac:dyDescent="0.25">
      <c r="A47" s="89">
        <v>45</v>
      </c>
      <c r="B47" s="84" t="s">
        <v>36</v>
      </c>
      <c r="C47" s="85" t="s">
        <v>30</v>
      </c>
      <c r="D47" s="92"/>
      <c r="E47" s="93" t="s">
        <v>8</v>
      </c>
      <c r="F47" s="94" t="s">
        <v>66</v>
      </c>
      <c r="G47" s="94" t="s">
        <v>67</v>
      </c>
    </row>
    <row r="48" spans="1:7" ht="15.75" customHeight="1" x14ac:dyDescent="0.25">
      <c r="A48" s="89">
        <v>46</v>
      </c>
      <c r="B48" s="84" t="s">
        <v>36</v>
      </c>
      <c r="C48" s="85" t="s">
        <v>30</v>
      </c>
      <c r="D48" s="92"/>
      <c r="E48" s="93" t="s">
        <v>13</v>
      </c>
      <c r="F48" s="94" t="s">
        <v>61</v>
      </c>
      <c r="G48" s="94" t="s">
        <v>68</v>
      </c>
    </row>
    <row r="49" spans="1:7" ht="15.75" customHeight="1" x14ac:dyDescent="0.25">
      <c r="A49" s="89">
        <v>47</v>
      </c>
      <c r="B49" s="84" t="s">
        <v>36</v>
      </c>
      <c r="C49" s="85" t="s">
        <v>30</v>
      </c>
      <c r="D49" s="92"/>
      <c r="E49" s="93" t="s">
        <v>13</v>
      </c>
      <c r="F49" s="94" t="s">
        <v>61</v>
      </c>
      <c r="G49" s="94" t="s">
        <v>68</v>
      </c>
    </row>
    <row r="50" spans="1:7" ht="15.75" customHeight="1" x14ac:dyDescent="0.25">
      <c r="A50" s="89">
        <v>48</v>
      </c>
      <c r="B50" s="84" t="s">
        <v>36</v>
      </c>
      <c r="C50" s="85" t="s">
        <v>35</v>
      </c>
      <c r="D50" s="92"/>
      <c r="E50" s="93" t="s">
        <v>8</v>
      </c>
      <c r="F50" s="94" t="s">
        <v>61</v>
      </c>
      <c r="G50" s="94" t="s">
        <v>68</v>
      </c>
    </row>
    <row r="51" spans="1:7" ht="15.75" customHeight="1" x14ac:dyDescent="0.25">
      <c r="A51" s="89">
        <v>49</v>
      </c>
      <c r="B51" s="84" t="s">
        <v>36</v>
      </c>
      <c r="C51" s="85" t="s">
        <v>14</v>
      </c>
      <c r="D51" s="92"/>
      <c r="E51" s="93" t="s">
        <v>11</v>
      </c>
      <c r="F51" s="94" t="s">
        <v>61</v>
      </c>
      <c r="G51" s="94" t="s">
        <v>68</v>
      </c>
    </row>
    <row r="52" spans="1:7" ht="15.75" customHeight="1" x14ac:dyDescent="0.25">
      <c r="A52" s="89">
        <v>50</v>
      </c>
      <c r="B52" s="84" t="s">
        <v>36</v>
      </c>
      <c r="C52" s="85" t="s">
        <v>30</v>
      </c>
      <c r="D52" s="92"/>
      <c r="E52" s="93" t="s">
        <v>11</v>
      </c>
      <c r="F52" s="94" t="s">
        <v>61</v>
      </c>
      <c r="G52" s="94" t="s">
        <v>69</v>
      </c>
    </row>
    <row r="53" spans="1:7" ht="15.75" customHeight="1" x14ac:dyDescent="0.25">
      <c r="A53" s="89">
        <v>51</v>
      </c>
      <c r="B53" s="84" t="s">
        <v>36</v>
      </c>
      <c r="C53" s="85" t="s">
        <v>35</v>
      </c>
      <c r="D53" s="92"/>
      <c r="E53" s="93" t="s">
        <v>8</v>
      </c>
      <c r="F53" s="94" t="s">
        <v>61</v>
      </c>
      <c r="G53" s="94" t="s">
        <v>69</v>
      </c>
    </row>
    <row r="54" spans="1:7" ht="15.75" customHeight="1" x14ac:dyDescent="0.25">
      <c r="A54" s="89">
        <v>52</v>
      </c>
      <c r="B54" s="84" t="s">
        <v>36</v>
      </c>
      <c r="C54" s="85" t="s">
        <v>30</v>
      </c>
      <c r="D54" s="92"/>
      <c r="E54" s="93" t="s">
        <v>13</v>
      </c>
      <c r="F54" s="94" t="s">
        <v>61</v>
      </c>
      <c r="G54" s="94" t="s">
        <v>69</v>
      </c>
    </row>
    <row r="55" spans="1:7" ht="15.75" customHeight="1" x14ac:dyDescent="0.25">
      <c r="A55" s="95">
        <v>53</v>
      </c>
      <c r="B55" s="84" t="s">
        <v>36</v>
      </c>
      <c r="C55" s="85" t="s">
        <v>27</v>
      </c>
      <c r="D55" s="92"/>
      <c r="E55" s="93" t="s">
        <v>8</v>
      </c>
      <c r="F55" s="94" t="s">
        <v>58</v>
      </c>
      <c r="G55" s="94" t="s">
        <v>70</v>
      </c>
    </row>
    <row r="56" spans="1:7" ht="15.75" customHeight="1" x14ac:dyDescent="0.25">
      <c r="A56" s="95">
        <v>54</v>
      </c>
      <c r="B56" s="84" t="s">
        <v>36</v>
      </c>
      <c r="C56" s="85" t="s">
        <v>27</v>
      </c>
      <c r="D56" s="92"/>
      <c r="E56" s="93" t="s">
        <v>13</v>
      </c>
      <c r="F56" s="94" t="s">
        <v>58</v>
      </c>
      <c r="G56" s="94" t="s">
        <v>70</v>
      </c>
    </row>
    <row r="57" spans="1:7" ht="15.75" customHeight="1" x14ac:dyDescent="0.25">
      <c r="A57" s="95">
        <v>55</v>
      </c>
      <c r="B57" s="84" t="s">
        <v>36</v>
      </c>
      <c r="C57" s="85" t="s">
        <v>27</v>
      </c>
      <c r="D57" s="92"/>
      <c r="E57" s="93" t="s">
        <v>11</v>
      </c>
      <c r="F57" s="94" t="s">
        <v>58</v>
      </c>
      <c r="G57" s="94" t="s">
        <v>70</v>
      </c>
    </row>
    <row r="58" spans="1:7" ht="15.75" customHeight="1" x14ac:dyDescent="0.25">
      <c r="A58" s="95">
        <v>56</v>
      </c>
      <c r="B58" s="84" t="s">
        <v>36</v>
      </c>
      <c r="C58" s="85" t="s">
        <v>30</v>
      </c>
      <c r="D58" s="92"/>
      <c r="E58" s="93" t="s">
        <v>12</v>
      </c>
      <c r="F58" s="94" t="s">
        <v>58</v>
      </c>
      <c r="G58" s="94" t="s">
        <v>70</v>
      </c>
    </row>
    <row r="59" spans="1:7" ht="15.75" customHeight="1" x14ac:dyDescent="0.25">
      <c r="A59" s="95">
        <v>57</v>
      </c>
      <c r="B59" s="84" t="s">
        <v>36</v>
      </c>
      <c r="C59" s="85" t="s">
        <v>14</v>
      </c>
      <c r="D59" s="92"/>
      <c r="E59" s="93" t="s">
        <v>11</v>
      </c>
      <c r="F59" s="94" t="s">
        <v>58</v>
      </c>
      <c r="G59" s="94" t="s">
        <v>70</v>
      </c>
    </row>
    <row r="60" spans="1:7" ht="15.75" customHeight="1" x14ac:dyDescent="0.25">
      <c r="A60" s="95">
        <v>58</v>
      </c>
      <c r="B60" s="84" t="s">
        <v>36</v>
      </c>
      <c r="C60" s="85" t="s">
        <v>30</v>
      </c>
      <c r="D60" s="92"/>
      <c r="E60" s="93" t="s">
        <v>10</v>
      </c>
      <c r="F60" s="94" t="s">
        <v>58</v>
      </c>
      <c r="G60" s="94" t="s">
        <v>70</v>
      </c>
    </row>
    <row r="61" spans="1:7" ht="15.75" customHeight="1" x14ac:dyDescent="0.25">
      <c r="A61" s="95">
        <v>59</v>
      </c>
      <c r="B61" s="84" t="s">
        <v>36</v>
      </c>
      <c r="C61" s="85" t="s">
        <v>27</v>
      </c>
      <c r="D61" s="92"/>
      <c r="E61" s="93" t="s">
        <v>13</v>
      </c>
      <c r="F61" s="94" t="s">
        <v>58</v>
      </c>
      <c r="G61" s="94" t="s">
        <v>70</v>
      </c>
    </row>
    <row r="62" spans="1:7" ht="15.75" customHeight="1" x14ac:dyDescent="0.25">
      <c r="A62" s="95">
        <v>60</v>
      </c>
      <c r="B62" s="84" t="s">
        <v>36</v>
      </c>
      <c r="C62" s="85" t="s">
        <v>30</v>
      </c>
      <c r="D62" s="92"/>
      <c r="E62" s="93" t="s">
        <v>11</v>
      </c>
      <c r="F62" s="94" t="s">
        <v>56</v>
      </c>
      <c r="G62" s="94" t="s">
        <v>71</v>
      </c>
    </row>
    <row r="63" spans="1:7" ht="15.75" customHeight="1" x14ac:dyDescent="0.25">
      <c r="A63" s="95">
        <v>61</v>
      </c>
      <c r="B63" s="84" t="s">
        <v>36</v>
      </c>
      <c r="C63" s="85" t="s">
        <v>30</v>
      </c>
      <c r="D63" s="92"/>
      <c r="E63" s="93" t="s">
        <v>13</v>
      </c>
      <c r="F63" s="94" t="s">
        <v>56</v>
      </c>
      <c r="G63" s="94" t="s">
        <v>71</v>
      </c>
    </row>
    <row r="64" spans="1:7" ht="15.75" customHeight="1" x14ac:dyDescent="0.25">
      <c r="A64" s="95">
        <v>62</v>
      </c>
      <c r="B64" s="84" t="s">
        <v>36</v>
      </c>
      <c r="C64" s="85" t="s">
        <v>27</v>
      </c>
      <c r="D64" s="92"/>
      <c r="E64" s="93" t="s">
        <v>8</v>
      </c>
      <c r="F64" s="94" t="s">
        <v>56</v>
      </c>
      <c r="G64" s="94" t="s">
        <v>71</v>
      </c>
    </row>
    <row r="65" spans="1:7" ht="15.75" customHeight="1" x14ac:dyDescent="0.25">
      <c r="A65" s="95">
        <v>63</v>
      </c>
      <c r="B65" s="84" t="s">
        <v>36</v>
      </c>
      <c r="C65" s="85" t="s">
        <v>35</v>
      </c>
      <c r="D65" s="92"/>
      <c r="E65" s="93" t="s">
        <v>13</v>
      </c>
      <c r="F65" s="94" t="s">
        <v>56</v>
      </c>
      <c r="G65" s="94" t="s">
        <v>71</v>
      </c>
    </row>
    <row r="66" spans="1:7" ht="15.75" customHeight="1" x14ac:dyDescent="0.25">
      <c r="A66" s="95">
        <v>64</v>
      </c>
      <c r="B66" s="84" t="s">
        <v>36</v>
      </c>
      <c r="C66" s="85" t="s">
        <v>30</v>
      </c>
      <c r="D66" s="92"/>
      <c r="E66" s="93" t="s">
        <v>10</v>
      </c>
      <c r="F66" s="94" t="s">
        <v>56</v>
      </c>
      <c r="G66" s="94" t="s">
        <v>71</v>
      </c>
    </row>
    <row r="67" spans="1:7" ht="15.75" customHeight="1" x14ac:dyDescent="0.25">
      <c r="A67" s="95">
        <v>65</v>
      </c>
      <c r="B67" s="84" t="s">
        <v>36</v>
      </c>
      <c r="C67" s="85" t="s">
        <v>30</v>
      </c>
      <c r="D67" s="92"/>
      <c r="E67" s="93" t="s">
        <v>12</v>
      </c>
      <c r="F67" s="94" t="s">
        <v>56</v>
      </c>
      <c r="G67" s="94" t="s">
        <v>71</v>
      </c>
    </row>
    <row r="68" spans="1:7" ht="15.75" customHeight="1" x14ac:dyDescent="0.25">
      <c r="A68" s="95">
        <v>66</v>
      </c>
      <c r="B68" s="84" t="s">
        <v>36</v>
      </c>
      <c r="C68" s="85" t="s">
        <v>27</v>
      </c>
      <c r="D68" s="92"/>
      <c r="E68" s="93" t="s">
        <v>11</v>
      </c>
      <c r="F68" s="94" t="s">
        <v>56</v>
      </c>
      <c r="G68" s="94" t="s">
        <v>71</v>
      </c>
    </row>
    <row r="69" spans="1:7" ht="15.75" customHeight="1" x14ac:dyDescent="0.25">
      <c r="A69" s="89">
        <v>67</v>
      </c>
      <c r="B69" s="84" t="s">
        <v>36</v>
      </c>
      <c r="C69" s="85" t="s">
        <v>30</v>
      </c>
      <c r="D69" s="92"/>
      <c r="E69" s="93" t="s">
        <v>12</v>
      </c>
      <c r="F69" s="94" t="s">
        <v>72</v>
      </c>
      <c r="G69" s="94" t="s">
        <v>73</v>
      </c>
    </row>
    <row r="70" spans="1:7" ht="15.75" customHeight="1" x14ac:dyDescent="0.25">
      <c r="A70" s="89">
        <v>68</v>
      </c>
      <c r="B70" s="84" t="s">
        <v>36</v>
      </c>
      <c r="C70" s="85" t="s">
        <v>30</v>
      </c>
      <c r="D70" s="92"/>
      <c r="E70" s="93" t="s">
        <v>11</v>
      </c>
      <c r="F70" s="94" t="s">
        <v>72</v>
      </c>
      <c r="G70" s="94" t="s">
        <v>73</v>
      </c>
    </row>
    <row r="71" spans="1:7" ht="15.75" customHeight="1" x14ac:dyDescent="0.25">
      <c r="A71" s="89">
        <v>69</v>
      </c>
      <c r="B71" s="84" t="s">
        <v>36</v>
      </c>
      <c r="C71" s="85" t="s">
        <v>30</v>
      </c>
      <c r="D71" s="92"/>
      <c r="E71" s="93" t="s">
        <v>13</v>
      </c>
      <c r="F71" s="94" t="s">
        <v>72</v>
      </c>
      <c r="G71" s="94" t="s">
        <v>73</v>
      </c>
    </row>
    <row r="72" spans="1:7" ht="15.75" customHeight="1" x14ac:dyDescent="0.25">
      <c r="A72" s="89">
        <v>70</v>
      </c>
      <c r="B72" s="84" t="s">
        <v>36</v>
      </c>
      <c r="C72" s="85" t="s">
        <v>35</v>
      </c>
      <c r="D72" s="92"/>
      <c r="E72" s="93" t="s">
        <v>12</v>
      </c>
      <c r="F72" s="94" t="s">
        <v>72</v>
      </c>
      <c r="G72" s="94" t="s">
        <v>73</v>
      </c>
    </row>
    <row r="73" spans="1:7" ht="15.75" customHeight="1" x14ac:dyDescent="0.25">
      <c r="A73" s="89">
        <v>71</v>
      </c>
      <c r="B73" s="84" t="s">
        <v>36</v>
      </c>
      <c r="C73" s="85" t="s">
        <v>35</v>
      </c>
      <c r="D73" s="92"/>
      <c r="E73" s="93" t="s">
        <v>10</v>
      </c>
      <c r="F73" s="94" t="s">
        <v>72</v>
      </c>
      <c r="G73" s="94" t="s">
        <v>73</v>
      </c>
    </row>
    <row r="74" spans="1:7" ht="15.75" customHeight="1" x14ac:dyDescent="0.25">
      <c r="A74" s="89">
        <v>72</v>
      </c>
      <c r="B74" s="84" t="s">
        <v>36</v>
      </c>
      <c r="C74" s="85" t="s">
        <v>27</v>
      </c>
      <c r="D74" s="92"/>
      <c r="E74" s="93" t="s">
        <v>11</v>
      </c>
      <c r="F74" s="94" t="s">
        <v>74</v>
      </c>
      <c r="G74" s="94" t="s">
        <v>75</v>
      </c>
    </row>
    <row r="75" spans="1:7" ht="15.75" customHeight="1" x14ac:dyDescent="0.25">
      <c r="A75" s="89">
        <v>73</v>
      </c>
      <c r="B75" s="84" t="s">
        <v>36</v>
      </c>
      <c r="C75" s="85" t="s">
        <v>30</v>
      </c>
      <c r="D75" s="92"/>
      <c r="E75" s="93" t="s">
        <v>13</v>
      </c>
      <c r="F75" s="94" t="s">
        <v>74</v>
      </c>
      <c r="G75" s="94" t="s">
        <v>75</v>
      </c>
    </row>
    <row r="76" spans="1:7" ht="15.75" customHeight="1" x14ac:dyDescent="0.25">
      <c r="A76" s="89">
        <v>74</v>
      </c>
      <c r="B76" s="84" t="s">
        <v>36</v>
      </c>
      <c r="C76" s="85" t="s">
        <v>27</v>
      </c>
      <c r="D76" s="92"/>
      <c r="E76" s="93" t="s">
        <v>11</v>
      </c>
      <c r="F76" s="94" t="s">
        <v>74</v>
      </c>
      <c r="G76" s="94" t="s">
        <v>75</v>
      </c>
    </row>
    <row r="77" spans="1:7" ht="15.75" customHeight="1" x14ac:dyDescent="0.25">
      <c r="A77" s="89">
        <v>75</v>
      </c>
      <c r="B77" s="84" t="s">
        <v>36</v>
      </c>
      <c r="C77" s="85" t="s">
        <v>30</v>
      </c>
      <c r="D77" s="92"/>
      <c r="E77" s="93" t="s">
        <v>8</v>
      </c>
      <c r="F77" s="94" t="s">
        <v>74</v>
      </c>
      <c r="G77" s="94" t="s">
        <v>75</v>
      </c>
    </row>
    <row r="78" spans="1:7" ht="15.75" customHeight="1" x14ac:dyDescent="0.25">
      <c r="A78" s="89">
        <v>76</v>
      </c>
      <c r="B78" s="84" t="s">
        <v>36</v>
      </c>
      <c r="C78" s="85" t="s">
        <v>30</v>
      </c>
      <c r="D78" s="92"/>
      <c r="E78" s="93" t="s">
        <v>13</v>
      </c>
      <c r="F78" s="94" t="s">
        <v>74</v>
      </c>
      <c r="G78" s="94" t="s">
        <v>75</v>
      </c>
    </row>
    <row r="79" spans="1:7" ht="15.75" customHeight="1" x14ac:dyDescent="0.25">
      <c r="A79" s="89">
        <v>77</v>
      </c>
      <c r="B79" s="84" t="s">
        <v>36</v>
      </c>
      <c r="C79" s="85" t="s">
        <v>35</v>
      </c>
      <c r="D79" s="92"/>
      <c r="E79" s="93" t="s">
        <v>12</v>
      </c>
      <c r="F79" s="94" t="s">
        <v>74</v>
      </c>
      <c r="G79" s="94" t="s">
        <v>75</v>
      </c>
    </row>
    <row r="80" spans="1:7" ht="15.75" customHeight="1" x14ac:dyDescent="0.25">
      <c r="A80" s="89">
        <v>78</v>
      </c>
      <c r="B80" s="84" t="s">
        <v>36</v>
      </c>
      <c r="C80" s="85" t="s">
        <v>30</v>
      </c>
      <c r="D80" s="92"/>
      <c r="E80" s="93" t="s">
        <v>8</v>
      </c>
      <c r="F80" s="94" t="s">
        <v>74</v>
      </c>
      <c r="G80" s="94" t="s">
        <v>75</v>
      </c>
    </row>
    <row r="81" spans="1:7" ht="15.75" customHeight="1" x14ac:dyDescent="0.25">
      <c r="A81" s="89">
        <v>79</v>
      </c>
      <c r="B81" s="84" t="s">
        <v>36</v>
      </c>
      <c r="C81" s="85" t="s">
        <v>30</v>
      </c>
      <c r="D81" s="92"/>
      <c r="E81" s="93" t="s">
        <v>11</v>
      </c>
      <c r="F81" s="94" t="s">
        <v>76</v>
      </c>
      <c r="G81" s="94" t="s">
        <v>77</v>
      </c>
    </row>
    <row r="82" spans="1:7" ht="15.75" customHeight="1" x14ac:dyDescent="0.25">
      <c r="A82" s="89">
        <v>80</v>
      </c>
      <c r="B82" s="84" t="s">
        <v>36</v>
      </c>
      <c r="C82" s="85" t="s">
        <v>14</v>
      </c>
      <c r="D82" s="92"/>
      <c r="E82" s="93" t="s">
        <v>13</v>
      </c>
      <c r="F82" s="94" t="s">
        <v>76</v>
      </c>
      <c r="G82" s="94" t="s">
        <v>77</v>
      </c>
    </row>
    <row r="83" spans="1:7" ht="15.75" customHeight="1" x14ac:dyDescent="0.25">
      <c r="A83" s="89">
        <v>81</v>
      </c>
      <c r="B83" s="84" t="s">
        <v>36</v>
      </c>
      <c r="C83" s="85" t="s">
        <v>35</v>
      </c>
      <c r="D83" s="92"/>
      <c r="E83" s="93" t="s">
        <v>8</v>
      </c>
      <c r="F83" s="94" t="s">
        <v>76</v>
      </c>
      <c r="G83" s="94" t="s">
        <v>77</v>
      </c>
    </row>
    <row r="84" spans="1:7" ht="15.75" customHeight="1" x14ac:dyDescent="0.25">
      <c r="A84" s="89">
        <v>82</v>
      </c>
      <c r="B84" s="84" t="s">
        <v>36</v>
      </c>
      <c r="C84" s="85" t="s">
        <v>35</v>
      </c>
      <c r="D84" s="92"/>
      <c r="E84" s="93" t="s">
        <v>10</v>
      </c>
      <c r="F84" s="94" t="s">
        <v>76</v>
      </c>
      <c r="G84" s="94" t="s">
        <v>77</v>
      </c>
    </row>
    <row r="85" spans="1:7" ht="15.75" customHeight="1" x14ac:dyDescent="0.25">
      <c r="A85" s="89">
        <v>83</v>
      </c>
      <c r="B85" s="84" t="s">
        <v>36</v>
      </c>
      <c r="C85" s="85" t="s">
        <v>30</v>
      </c>
      <c r="D85" s="92"/>
      <c r="E85" s="93" t="s">
        <v>12</v>
      </c>
      <c r="F85" s="94" t="s">
        <v>76</v>
      </c>
      <c r="G85" s="94" t="s">
        <v>77</v>
      </c>
    </row>
    <row r="86" spans="1:7" ht="15.75" customHeight="1" x14ac:dyDescent="0.25">
      <c r="A86" s="89">
        <v>84</v>
      </c>
      <c r="B86" s="84" t="s">
        <v>36</v>
      </c>
      <c r="C86" s="85" t="s">
        <v>30</v>
      </c>
      <c r="D86" s="92"/>
      <c r="E86" s="93" t="s">
        <v>11</v>
      </c>
      <c r="F86" s="94" t="s">
        <v>76</v>
      </c>
      <c r="G86" s="94" t="s">
        <v>77</v>
      </c>
    </row>
    <row r="87" spans="1:7" ht="15.75" customHeight="1" x14ac:dyDescent="0.25">
      <c r="A87" s="89">
        <v>85</v>
      </c>
      <c r="B87" s="84" t="s">
        <v>36</v>
      </c>
      <c r="C87" s="85" t="s">
        <v>14</v>
      </c>
      <c r="D87" s="92"/>
      <c r="E87" s="93" t="s">
        <v>10</v>
      </c>
      <c r="F87" s="94" t="s">
        <v>78</v>
      </c>
      <c r="G87" s="94" t="s">
        <v>79</v>
      </c>
    </row>
    <row r="88" spans="1:7" ht="15.75" customHeight="1" x14ac:dyDescent="0.25">
      <c r="A88" s="89">
        <v>86</v>
      </c>
      <c r="B88" s="84" t="s">
        <v>36</v>
      </c>
      <c r="C88" s="85" t="s">
        <v>30</v>
      </c>
      <c r="D88" s="92"/>
      <c r="E88" s="93" t="s">
        <v>8</v>
      </c>
      <c r="F88" s="94" t="s">
        <v>78</v>
      </c>
      <c r="G88" s="94" t="s">
        <v>79</v>
      </c>
    </row>
    <row r="89" spans="1:7" ht="15.75" customHeight="1" x14ac:dyDescent="0.25">
      <c r="A89" s="89">
        <v>87</v>
      </c>
      <c r="B89" s="84" t="s">
        <v>36</v>
      </c>
      <c r="C89" s="85" t="s">
        <v>35</v>
      </c>
      <c r="D89" s="92"/>
      <c r="E89" s="93" t="s">
        <v>13</v>
      </c>
      <c r="F89" s="94" t="s">
        <v>78</v>
      </c>
      <c r="G89" s="94" t="s">
        <v>79</v>
      </c>
    </row>
    <row r="90" spans="1:7" ht="15.75" customHeight="1" x14ac:dyDescent="0.25">
      <c r="A90" s="89">
        <v>88</v>
      </c>
      <c r="B90" s="84" t="s">
        <v>36</v>
      </c>
      <c r="C90" s="85" t="s">
        <v>14</v>
      </c>
      <c r="D90" s="92"/>
      <c r="E90" s="93" t="s">
        <v>11</v>
      </c>
      <c r="F90" s="94" t="s">
        <v>74</v>
      </c>
      <c r="G90" s="94" t="s">
        <v>80</v>
      </c>
    </row>
    <row r="91" spans="1:7" ht="15.75" customHeight="1" x14ac:dyDescent="0.25">
      <c r="A91" s="89">
        <v>89</v>
      </c>
      <c r="B91" s="84" t="s">
        <v>36</v>
      </c>
      <c r="C91" s="85" t="s">
        <v>35</v>
      </c>
      <c r="D91" s="92"/>
      <c r="E91" s="93" t="s">
        <v>10</v>
      </c>
      <c r="F91" s="94" t="s">
        <v>74</v>
      </c>
      <c r="G91" s="94" t="s">
        <v>80</v>
      </c>
    </row>
    <row r="92" spans="1:7" ht="15.75" customHeight="1" x14ac:dyDescent="0.25">
      <c r="A92" s="89">
        <v>90</v>
      </c>
      <c r="B92" s="84" t="s">
        <v>36</v>
      </c>
      <c r="C92" s="85" t="s">
        <v>30</v>
      </c>
      <c r="D92" s="92"/>
      <c r="E92" s="93" t="s">
        <v>8</v>
      </c>
      <c r="F92" s="94" t="s">
        <v>74</v>
      </c>
      <c r="G92" s="94" t="s">
        <v>80</v>
      </c>
    </row>
    <row r="93" spans="1:7" ht="15.75" customHeight="1" x14ac:dyDescent="0.25">
      <c r="A93" s="89">
        <v>91</v>
      </c>
      <c r="B93" s="84" t="s">
        <v>36</v>
      </c>
      <c r="C93" s="85" t="s">
        <v>35</v>
      </c>
      <c r="D93" s="92"/>
      <c r="E93" s="93" t="s">
        <v>12</v>
      </c>
      <c r="F93" s="94" t="s">
        <v>74</v>
      </c>
      <c r="G93" s="94" t="s">
        <v>81</v>
      </c>
    </row>
    <row r="94" spans="1:7" ht="15.75" customHeight="1" x14ac:dyDescent="0.25">
      <c r="A94" s="89">
        <v>92</v>
      </c>
      <c r="B94" s="84" t="s">
        <v>36</v>
      </c>
      <c r="C94" s="85" t="s">
        <v>30</v>
      </c>
      <c r="D94" s="92"/>
      <c r="E94" s="93" t="s">
        <v>11</v>
      </c>
      <c r="F94" s="94" t="s">
        <v>74</v>
      </c>
      <c r="G94" s="94" t="s">
        <v>81</v>
      </c>
    </row>
    <row r="95" spans="1:7" ht="15.75" customHeight="1" x14ac:dyDescent="0.25">
      <c r="A95" s="89">
        <v>93</v>
      </c>
      <c r="B95" s="84" t="s">
        <v>36</v>
      </c>
      <c r="C95" s="85" t="s">
        <v>35</v>
      </c>
      <c r="D95" s="92"/>
      <c r="E95" s="93" t="s">
        <v>10</v>
      </c>
      <c r="F95" s="94" t="s">
        <v>74</v>
      </c>
      <c r="G95" s="94" t="s">
        <v>81</v>
      </c>
    </row>
    <row r="96" spans="1:7" ht="15.75" customHeight="1" x14ac:dyDescent="0.25">
      <c r="A96" s="89">
        <v>94</v>
      </c>
      <c r="B96" s="84" t="s">
        <v>36</v>
      </c>
      <c r="C96" s="85" t="s">
        <v>27</v>
      </c>
      <c r="D96" s="92"/>
      <c r="E96" s="93" t="s">
        <v>12</v>
      </c>
      <c r="F96" s="94" t="s">
        <v>74</v>
      </c>
      <c r="G96" s="94" t="s">
        <v>81</v>
      </c>
    </row>
    <row r="97" spans="1:7" ht="15.75" customHeight="1" x14ac:dyDescent="0.25">
      <c r="A97" s="89">
        <v>95</v>
      </c>
      <c r="B97" s="84" t="s">
        <v>36</v>
      </c>
      <c r="C97" s="85" t="s">
        <v>14</v>
      </c>
      <c r="D97" s="92"/>
      <c r="E97" s="93" t="s">
        <v>10</v>
      </c>
      <c r="F97" s="94" t="s">
        <v>74</v>
      </c>
      <c r="G97" s="94" t="s">
        <v>81</v>
      </c>
    </row>
    <row r="98" spans="1:7" ht="15.75" customHeight="1" x14ac:dyDescent="0.25">
      <c r="A98" s="89">
        <v>96</v>
      </c>
      <c r="B98" s="84" t="s">
        <v>36</v>
      </c>
      <c r="C98" s="85" t="s">
        <v>14</v>
      </c>
      <c r="D98" s="92"/>
      <c r="E98" s="93" t="s">
        <v>13</v>
      </c>
      <c r="F98" s="94" t="s">
        <v>74</v>
      </c>
      <c r="G98" s="94" t="s">
        <v>81</v>
      </c>
    </row>
    <row r="99" spans="1:7" ht="15.75" customHeight="1" x14ac:dyDescent="0.25">
      <c r="A99" s="89">
        <v>97</v>
      </c>
      <c r="B99" s="84" t="s">
        <v>36</v>
      </c>
      <c r="C99" s="85" t="s">
        <v>27</v>
      </c>
      <c r="D99" s="92"/>
      <c r="E99" s="93" t="s">
        <v>10</v>
      </c>
      <c r="F99" s="94" t="s">
        <v>74</v>
      </c>
      <c r="G99" s="94" t="s">
        <v>81</v>
      </c>
    </row>
    <row r="100" spans="1:7" ht="15.75" customHeight="1" x14ac:dyDescent="0.25">
      <c r="A100" s="89">
        <v>98</v>
      </c>
      <c r="B100" s="84" t="s">
        <v>36</v>
      </c>
      <c r="C100" s="85" t="s">
        <v>14</v>
      </c>
      <c r="D100" s="92"/>
      <c r="E100" s="93" t="s">
        <v>12</v>
      </c>
      <c r="F100" s="94" t="s">
        <v>82</v>
      </c>
      <c r="G100" s="94" t="s">
        <v>83</v>
      </c>
    </row>
    <row r="101" spans="1:7" ht="15.75" customHeight="1" x14ac:dyDescent="0.25">
      <c r="A101" s="89">
        <v>99</v>
      </c>
      <c r="B101" s="84" t="s">
        <v>36</v>
      </c>
      <c r="C101" s="85" t="s">
        <v>30</v>
      </c>
      <c r="D101" s="92"/>
      <c r="E101" s="93" t="s">
        <v>11</v>
      </c>
      <c r="F101" s="94" t="s">
        <v>82</v>
      </c>
      <c r="G101" s="94" t="s">
        <v>83</v>
      </c>
    </row>
    <row r="102" spans="1:7" ht="15.75" customHeight="1" x14ac:dyDescent="0.25">
      <c r="A102" s="89">
        <v>100</v>
      </c>
      <c r="B102" s="84" t="s">
        <v>36</v>
      </c>
      <c r="C102" s="85" t="s">
        <v>35</v>
      </c>
      <c r="D102" s="92"/>
      <c r="E102" s="93" t="s">
        <v>11</v>
      </c>
      <c r="F102" s="94" t="s">
        <v>82</v>
      </c>
      <c r="G102" s="94" t="s">
        <v>83</v>
      </c>
    </row>
    <row r="103" spans="1:7" ht="15.75" customHeight="1" x14ac:dyDescent="0.25">
      <c r="A103" s="89">
        <v>101</v>
      </c>
      <c r="B103" s="84" t="s">
        <v>36</v>
      </c>
      <c r="C103" s="85" t="s">
        <v>35</v>
      </c>
      <c r="D103" s="92"/>
      <c r="E103" s="93" t="s">
        <v>8</v>
      </c>
      <c r="F103" s="94" t="s">
        <v>82</v>
      </c>
      <c r="G103" s="94" t="s">
        <v>83</v>
      </c>
    </row>
    <row r="104" spans="1:7" ht="15.75" customHeight="1" x14ac:dyDescent="0.25">
      <c r="A104" s="98"/>
      <c r="B104" s="84"/>
      <c r="C104" s="99"/>
      <c r="D104" s="100"/>
      <c r="E104" s="101"/>
      <c r="F104" s="102"/>
      <c r="G104" s="102"/>
    </row>
    <row r="105" spans="1:7" ht="15.75" customHeight="1" x14ac:dyDescent="0.25">
      <c r="A105" s="17"/>
      <c r="B105" s="17"/>
      <c r="C105" s="17"/>
      <c r="D105" s="17"/>
      <c r="E105" s="17"/>
      <c r="G105" s="9" t="s">
        <v>9</v>
      </c>
    </row>
    <row r="106" spans="1:7" ht="15.75" customHeight="1" x14ac:dyDescent="0.25">
      <c r="A106" s="17"/>
      <c r="B106" s="17"/>
      <c r="C106" s="17"/>
      <c r="D106" s="17"/>
      <c r="E106" s="17"/>
      <c r="G106" s="16" t="s">
        <v>9</v>
      </c>
    </row>
    <row r="107" spans="1:7" ht="15.75" customHeight="1" x14ac:dyDescent="0.25">
      <c r="A107" s="17"/>
      <c r="B107" s="17"/>
      <c r="C107" s="17"/>
      <c r="D107" s="17"/>
      <c r="E107" s="17"/>
      <c r="G107" s="9" t="s">
        <v>9</v>
      </c>
    </row>
    <row r="108" spans="1:7" ht="15.75" customHeight="1" x14ac:dyDescent="0.25">
      <c r="A108" s="17"/>
      <c r="B108" s="17"/>
      <c r="C108" s="17"/>
      <c r="D108" s="17"/>
      <c r="E108" s="17"/>
      <c r="G108" s="9" t="s">
        <v>9</v>
      </c>
    </row>
    <row r="109" spans="1:7" ht="15.75" customHeight="1" x14ac:dyDescent="0.25">
      <c r="A109" s="17"/>
      <c r="B109" s="17"/>
      <c r="C109" s="17"/>
      <c r="D109" s="17"/>
      <c r="E109" s="17"/>
      <c r="G109" s="9" t="s">
        <v>9</v>
      </c>
    </row>
    <row r="110" spans="1:7" ht="15.75" customHeight="1" x14ac:dyDescent="0.25">
      <c r="A110" s="17"/>
      <c r="B110" s="17"/>
      <c r="C110" s="17"/>
      <c r="D110" s="17"/>
      <c r="E110" s="17"/>
      <c r="G110" s="9" t="s">
        <v>9</v>
      </c>
    </row>
    <row r="111" spans="1:7" ht="15.75" customHeight="1" x14ac:dyDescent="0.25">
      <c r="A111" s="17"/>
      <c r="B111" s="17"/>
      <c r="C111" s="17"/>
      <c r="D111" s="17"/>
      <c r="E111" s="17"/>
      <c r="G111" s="9" t="s">
        <v>9</v>
      </c>
    </row>
    <row r="112" spans="1:7" ht="15.75" customHeight="1" x14ac:dyDescent="0.25">
      <c r="A112" s="17"/>
      <c r="B112" s="17"/>
      <c r="C112" s="17"/>
      <c r="D112" s="17"/>
      <c r="E112" s="17"/>
      <c r="G112" s="9" t="s">
        <v>9</v>
      </c>
    </row>
    <row r="113" spans="1:7" ht="15.75" customHeight="1" x14ac:dyDescent="0.25">
      <c r="A113" s="17"/>
      <c r="B113" s="17"/>
      <c r="C113" s="17"/>
      <c r="D113" s="17"/>
      <c r="E113" s="17"/>
      <c r="G113" s="9" t="s">
        <v>9</v>
      </c>
    </row>
    <row r="114" spans="1:7" ht="15.75" customHeight="1" x14ac:dyDescent="0.25">
      <c r="A114" s="17"/>
      <c r="B114" s="17"/>
      <c r="C114" s="17"/>
      <c r="D114" s="17"/>
      <c r="E114" s="17"/>
      <c r="G114" s="9" t="s">
        <v>9</v>
      </c>
    </row>
    <row r="115" spans="1:7" ht="15.75" customHeight="1" x14ac:dyDescent="0.25">
      <c r="A115" s="17"/>
      <c r="B115" s="17"/>
      <c r="C115" s="17"/>
      <c r="D115" s="17"/>
      <c r="E115" s="17"/>
      <c r="G115" s="9" t="s">
        <v>9</v>
      </c>
    </row>
    <row r="116" spans="1:7" ht="15.75" customHeight="1" x14ac:dyDescent="0.25">
      <c r="A116" s="17"/>
      <c r="B116" s="17"/>
      <c r="C116" s="17"/>
      <c r="D116" s="17"/>
      <c r="E116" s="17"/>
      <c r="G116" s="9" t="s">
        <v>9</v>
      </c>
    </row>
    <row r="117" spans="1:7" ht="15.75" customHeight="1" x14ac:dyDescent="0.25">
      <c r="A117" s="17"/>
      <c r="B117" s="17"/>
      <c r="C117" s="17"/>
      <c r="D117" s="17"/>
      <c r="E117" s="17"/>
      <c r="G117" s="9" t="s">
        <v>9</v>
      </c>
    </row>
    <row r="118" spans="1:7" ht="15.75" customHeight="1" x14ac:dyDescent="0.25">
      <c r="A118" s="17"/>
      <c r="B118" s="17"/>
      <c r="C118" s="17"/>
      <c r="D118" s="17"/>
      <c r="E118" s="17"/>
      <c r="G118" s="9" t="s">
        <v>9</v>
      </c>
    </row>
    <row r="119" spans="1:7" ht="15.75" customHeight="1" x14ac:dyDescent="0.25">
      <c r="A119" s="17"/>
      <c r="B119" s="17"/>
      <c r="C119" s="17"/>
      <c r="D119" s="17"/>
      <c r="E119" s="17"/>
      <c r="G119" s="9" t="s">
        <v>9</v>
      </c>
    </row>
    <row r="120" spans="1:7" ht="15.75" customHeight="1" x14ac:dyDescent="0.25">
      <c r="A120" s="17"/>
      <c r="B120" s="17"/>
      <c r="C120" s="17"/>
      <c r="D120" s="17"/>
      <c r="E120" s="17"/>
      <c r="G120" s="9" t="s">
        <v>9</v>
      </c>
    </row>
    <row r="121" spans="1:7" ht="15.75" customHeight="1" x14ac:dyDescent="0.25">
      <c r="A121" s="17"/>
      <c r="B121" s="17"/>
      <c r="C121" s="17"/>
      <c r="D121" s="17"/>
      <c r="E121" s="17"/>
      <c r="G121" s="9" t="s">
        <v>9</v>
      </c>
    </row>
    <row r="122" spans="1:7" ht="15.75" customHeight="1" x14ac:dyDescent="0.25">
      <c r="A122" s="17"/>
      <c r="B122" s="17"/>
      <c r="C122" s="17"/>
      <c r="D122" s="17"/>
      <c r="E122" s="17"/>
      <c r="G122" s="9" t="s">
        <v>9</v>
      </c>
    </row>
    <row r="123" spans="1:7" ht="15.75" customHeight="1" x14ac:dyDescent="0.25">
      <c r="A123" s="17"/>
      <c r="B123" s="17"/>
      <c r="C123" s="17"/>
      <c r="D123" s="17"/>
      <c r="E123" s="17"/>
      <c r="G123" s="9" t="s">
        <v>9</v>
      </c>
    </row>
    <row r="124" spans="1:7" ht="15.75" customHeight="1" x14ac:dyDescent="0.25">
      <c r="A124" s="17"/>
      <c r="B124" s="17"/>
      <c r="C124" s="17"/>
      <c r="D124" s="17"/>
      <c r="E124" s="17"/>
      <c r="G124" s="9" t="s">
        <v>9</v>
      </c>
    </row>
    <row r="125" spans="1:7" ht="15.75" customHeight="1" x14ac:dyDescent="0.25">
      <c r="A125" s="17"/>
      <c r="B125" s="17"/>
      <c r="C125" s="17"/>
      <c r="D125" s="17"/>
      <c r="E125" s="17"/>
      <c r="G125" s="9" t="s">
        <v>9</v>
      </c>
    </row>
    <row r="126" spans="1:7" ht="15.75" customHeight="1" x14ac:dyDescent="0.25">
      <c r="A126" s="17"/>
      <c r="B126" s="17"/>
      <c r="C126" s="17"/>
      <c r="D126" s="17"/>
      <c r="E126" s="17"/>
      <c r="G126" s="9" t="s">
        <v>9</v>
      </c>
    </row>
    <row r="127" spans="1:7" ht="15.75" customHeight="1" x14ac:dyDescent="0.25">
      <c r="A127" s="17"/>
      <c r="B127" s="17"/>
      <c r="C127" s="17"/>
      <c r="D127" s="17"/>
      <c r="E127" s="17"/>
      <c r="G127" s="9" t="s">
        <v>9</v>
      </c>
    </row>
    <row r="128" spans="1:7" ht="15.75" customHeight="1" x14ac:dyDescent="0.25">
      <c r="A128" s="17"/>
      <c r="B128" s="17"/>
      <c r="C128" s="17"/>
      <c r="D128" s="17"/>
      <c r="E128" s="17"/>
      <c r="G128" s="9" t="s">
        <v>9</v>
      </c>
    </row>
    <row r="129" spans="1:7" ht="15.75" customHeight="1" x14ac:dyDescent="0.25">
      <c r="A129" s="17"/>
      <c r="B129" s="17"/>
      <c r="C129" s="17"/>
      <c r="D129" s="17"/>
      <c r="E129" s="17"/>
      <c r="G129" s="9" t="s">
        <v>9</v>
      </c>
    </row>
    <row r="130" spans="1:7" ht="15.75" customHeight="1" x14ac:dyDescent="0.25">
      <c r="A130" s="17"/>
      <c r="B130" s="17"/>
      <c r="C130" s="17"/>
      <c r="D130" s="17"/>
      <c r="E130" s="17"/>
      <c r="G130" s="9" t="s">
        <v>9</v>
      </c>
    </row>
    <row r="131" spans="1:7" ht="15.75" customHeight="1" x14ac:dyDescent="0.25">
      <c r="A131" s="17"/>
      <c r="B131" s="17"/>
      <c r="C131" s="17"/>
      <c r="D131" s="17"/>
      <c r="E131" s="17"/>
      <c r="G131" s="9" t="s">
        <v>9</v>
      </c>
    </row>
    <row r="132" spans="1:7" ht="15.75" customHeight="1" x14ac:dyDescent="0.25">
      <c r="A132" s="17"/>
      <c r="B132" s="17"/>
      <c r="C132" s="17"/>
      <c r="D132" s="17"/>
      <c r="E132" s="17"/>
      <c r="G132" s="9" t="s">
        <v>9</v>
      </c>
    </row>
    <row r="133" spans="1:7" ht="15.75" customHeight="1" x14ac:dyDescent="0.25">
      <c r="A133" s="17"/>
      <c r="B133" s="17"/>
      <c r="C133" s="17"/>
      <c r="D133" s="17"/>
      <c r="E133" s="17"/>
      <c r="G133" s="9" t="s">
        <v>9</v>
      </c>
    </row>
    <row r="134" spans="1:7" ht="15.75" customHeight="1" x14ac:dyDescent="0.25">
      <c r="A134" s="17"/>
      <c r="B134" s="17"/>
      <c r="C134" s="17"/>
      <c r="D134" s="17"/>
      <c r="E134" s="17"/>
      <c r="G134" s="9" t="s">
        <v>9</v>
      </c>
    </row>
    <row r="135" spans="1:7" ht="15.75" customHeight="1" x14ac:dyDescent="0.25">
      <c r="A135" s="17"/>
      <c r="B135" s="17"/>
      <c r="C135" s="17"/>
      <c r="D135" s="17"/>
      <c r="E135" s="17"/>
      <c r="G135" s="9" t="s">
        <v>9</v>
      </c>
    </row>
    <row r="136" spans="1:7" ht="15.75" customHeight="1" x14ac:dyDescent="0.25">
      <c r="A136" s="17"/>
      <c r="B136" s="17"/>
      <c r="C136" s="17"/>
      <c r="D136" s="17"/>
      <c r="E136" s="17"/>
      <c r="G136" s="9" t="s">
        <v>9</v>
      </c>
    </row>
    <row r="137" spans="1:7" ht="15.75" customHeight="1" x14ac:dyDescent="0.25">
      <c r="A137" s="17"/>
      <c r="B137" s="17"/>
      <c r="C137" s="17"/>
      <c r="D137" s="17"/>
      <c r="E137" s="17"/>
      <c r="G137" s="9" t="s">
        <v>9</v>
      </c>
    </row>
    <row r="138" spans="1:7" ht="15.75" customHeight="1" x14ac:dyDescent="0.25">
      <c r="A138" s="17"/>
      <c r="B138" s="17"/>
      <c r="C138" s="17"/>
      <c r="D138" s="17"/>
      <c r="E138" s="17"/>
      <c r="G138" s="9" t="s">
        <v>9</v>
      </c>
    </row>
    <row r="139" spans="1:7" ht="15.75" customHeight="1" x14ac:dyDescent="0.25">
      <c r="A139" s="17"/>
      <c r="B139" s="17"/>
      <c r="C139" s="17"/>
      <c r="D139" s="17"/>
      <c r="E139" s="17"/>
      <c r="G139" s="9" t="s">
        <v>9</v>
      </c>
    </row>
    <row r="140" spans="1:7" ht="15.75" customHeight="1" x14ac:dyDescent="0.25">
      <c r="A140" s="17"/>
      <c r="B140" s="17"/>
      <c r="C140" s="17"/>
      <c r="D140" s="17"/>
      <c r="E140" s="17"/>
      <c r="G140" s="9" t="s">
        <v>9</v>
      </c>
    </row>
    <row r="141" spans="1:7" ht="15.75" customHeight="1" x14ac:dyDescent="0.25">
      <c r="A141" s="17"/>
      <c r="B141" s="17"/>
      <c r="C141" s="17"/>
      <c r="D141" s="17"/>
      <c r="E141" s="17"/>
      <c r="G141" s="9" t="s">
        <v>9</v>
      </c>
    </row>
    <row r="142" spans="1:7" ht="15.75" customHeight="1" x14ac:dyDescent="0.25">
      <c r="A142" s="17"/>
      <c r="B142" s="17"/>
      <c r="C142" s="17"/>
      <c r="D142" s="17"/>
      <c r="E142" s="17"/>
      <c r="G142" s="9" t="s">
        <v>9</v>
      </c>
    </row>
    <row r="143" spans="1:7" ht="15.75" customHeight="1" x14ac:dyDescent="0.25">
      <c r="A143" s="17"/>
      <c r="B143" s="17"/>
      <c r="C143" s="17"/>
      <c r="D143" s="17"/>
      <c r="E143" s="17"/>
      <c r="G143" s="9" t="s">
        <v>9</v>
      </c>
    </row>
    <row r="144" spans="1:7" ht="15.75" customHeight="1" x14ac:dyDescent="0.25">
      <c r="A144" s="17"/>
      <c r="B144" s="17"/>
      <c r="C144" s="17"/>
      <c r="D144" s="17"/>
      <c r="E144" s="17"/>
      <c r="G144" s="9" t="s">
        <v>9</v>
      </c>
    </row>
    <row r="145" spans="1:7" ht="15.75" customHeight="1" x14ac:dyDescent="0.25">
      <c r="A145" s="17"/>
      <c r="B145" s="17"/>
      <c r="C145" s="17"/>
      <c r="D145" s="17"/>
      <c r="E145" s="17"/>
      <c r="G145" s="9" t="s">
        <v>9</v>
      </c>
    </row>
    <row r="146" spans="1:7" ht="15.75" customHeight="1" x14ac:dyDescent="0.25">
      <c r="A146" s="17"/>
      <c r="B146" s="17"/>
      <c r="C146" s="17"/>
      <c r="D146" s="17"/>
      <c r="E146" s="17"/>
      <c r="G146" s="9" t="s">
        <v>9</v>
      </c>
    </row>
    <row r="147" spans="1:7" ht="15.75" customHeight="1" x14ac:dyDescent="0.25">
      <c r="A147" s="17"/>
      <c r="B147" s="17"/>
      <c r="C147" s="17"/>
      <c r="D147" s="17"/>
      <c r="E147" s="17"/>
      <c r="G147" s="9" t="s">
        <v>9</v>
      </c>
    </row>
    <row r="148" spans="1:7" ht="15.75" customHeight="1" x14ac:dyDescent="0.25">
      <c r="A148" s="17"/>
      <c r="B148" s="17"/>
      <c r="C148" s="17"/>
      <c r="D148" s="17"/>
      <c r="E148" s="17"/>
      <c r="G148" s="9" t="s">
        <v>9</v>
      </c>
    </row>
    <row r="149" spans="1:7" ht="15.75" customHeight="1" x14ac:dyDescent="0.25">
      <c r="A149" s="17"/>
      <c r="B149" s="17"/>
      <c r="C149" s="17"/>
      <c r="D149" s="17"/>
      <c r="E149" s="17"/>
      <c r="G149" s="9" t="s">
        <v>9</v>
      </c>
    </row>
    <row r="150" spans="1:7" ht="15.75" customHeight="1" x14ac:dyDescent="0.25">
      <c r="A150" s="17"/>
      <c r="B150" s="17"/>
      <c r="C150" s="17"/>
      <c r="D150" s="17"/>
      <c r="E150" s="17"/>
      <c r="G150" s="9" t="s">
        <v>9</v>
      </c>
    </row>
    <row r="151" spans="1:7" ht="15.75" customHeight="1" x14ac:dyDescent="0.25">
      <c r="A151" s="17"/>
      <c r="B151" s="17"/>
      <c r="C151" s="17"/>
      <c r="D151" s="17"/>
      <c r="E151" s="17"/>
      <c r="G151" s="9" t="s">
        <v>9</v>
      </c>
    </row>
    <row r="152" spans="1:7" ht="15.75" customHeight="1" x14ac:dyDescent="0.25">
      <c r="A152" s="17"/>
      <c r="B152" s="17"/>
      <c r="C152" s="17"/>
      <c r="D152" s="17"/>
      <c r="E152" s="17"/>
      <c r="G152" s="9" t="s">
        <v>9</v>
      </c>
    </row>
    <row r="153" spans="1:7" ht="15.75" customHeight="1" x14ac:dyDescent="0.25">
      <c r="A153" s="17"/>
      <c r="B153" s="17"/>
      <c r="C153" s="17"/>
      <c r="D153" s="17"/>
      <c r="E153" s="17"/>
      <c r="G153" s="9" t="s">
        <v>9</v>
      </c>
    </row>
    <row r="154" spans="1:7" ht="15.75" customHeight="1" x14ac:dyDescent="0.25">
      <c r="A154" s="17"/>
      <c r="B154" s="17"/>
      <c r="C154" s="17"/>
      <c r="D154" s="17"/>
      <c r="E154" s="17"/>
      <c r="G154" s="9" t="s">
        <v>9</v>
      </c>
    </row>
    <row r="155" spans="1:7" ht="15.75" customHeight="1" x14ac:dyDescent="0.25">
      <c r="A155" s="17"/>
      <c r="B155" s="17"/>
      <c r="C155" s="17"/>
      <c r="D155" s="17"/>
      <c r="E155" s="17"/>
      <c r="G155" s="9" t="s">
        <v>9</v>
      </c>
    </row>
    <row r="156" spans="1:7" ht="15.75" customHeight="1" x14ac:dyDescent="0.25">
      <c r="A156" s="17"/>
      <c r="B156" s="17"/>
      <c r="C156" s="17"/>
      <c r="D156" s="17"/>
      <c r="E156" s="17"/>
      <c r="G156" s="9" t="s">
        <v>9</v>
      </c>
    </row>
    <row r="157" spans="1:7" ht="15.75" customHeight="1" x14ac:dyDescent="0.25">
      <c r="A157" s="17"/>
      <c r="B157" s="17"/>
      <c r="C157" s="17"/>
      <c r="D157" s="17"/>
      <c r="E157" s="17"/>
      <c r="G157" s="9" t="s">
        <v>9</v>
      </c>
    </row>
    <row r="158" spans="1:7" ht="15.75" customHeight="1" x14ac:dyDescent="0.25">
      <c r="A158" s="17"/>
      <c r="B158" s="17"/>
      <c r="C158" s="17"/>
      <c r="D158" s="17"/>
      <c r="E158" s="17"/>
      <c r="G158" s="9" t="s">
        <v>9</v>
      </c>
    </row>
    <row r="159" spans="1:7" ht="15.75" customHeight="1" x14ac:dyDescent="0.25">
      <c r="A159" s="17"/>
      <c r="B159" s="17"/>
      <c r="C159" s="17"/>
      <c r="D159" s="17"/>
      <c r="E159" s="17"/>
      <c r="G159" s="9" t="s">
        <v>9</v>
      </c>
    </row>
    <row r="160" spans="1:7" ht="15.75" customHeight="1" x14ac:dyDescent="0.25">
      <c r="A160" s="17"/>
      <c r="B160" s="17"/>
      <c r="C160" s="17"/>
      <c r="D160" s="17"/>
      <c r="E160" s="17"/>
      <c r="G160" s="9" t="s">
        <v>9</v>
      </c>
    </row>
    <row r="161" spans="1:7" ht="15.75" customHeight="1" x14ac:dyDescent="0.25">
      <c r="A161" s="17"/>
      <c r="B161" s="17"/>
      <c r="C161" s="17"/>
      <c r="D161" s="17"/>
      <c r="E161" s="17"/>
      <c r="G161" s="9" t="s">
        <v>9</v>
      </c>
    </row>
    <row r="162" spans="1:7" ht="15.75" customHeight="1" x14ac:dyDescent="0.25">
      <c r="A162" s="17"/>
      <c r="B162" s="17"/>
      <c r="C162" s="17"/>
      <c r="D162" s="17"/>
      <c r="E162" s="17"/>
      <c r="G162" s="9" t="s">
        <v>9</v>
      </c>
    </row>
    <row r="163" spans="1:7" ht="15.75" customHeight="1" x14ac:dyDescent="0.25">
      <c r="A163" s="17"/>
      <c r="B163" s="17"/>
      <c r="C163" s="17"/>
      <c r="D163" s="17"/>
      <c r="E163" s="17"/>
      <c r="G163" s="9" t="s">
        <v>9</v>
      </c>
    </row>
    <row r="164" spans="1:7" ht="15.75" customHeight="1" x14ac:dyDescent="0.25">
      <c r="A164" s="17"/>
      <c r="B164" s="17"/>
      <c r="C164" s="17"/>
      <c r="D164" s="17"/>
      <c r="E164" s="17"/>
      <c r="G164" s="9" t="s">
        <v>9</v>
      </c>
    </row>
    <row r="165" spans="1:7" ht="15.75" customHeight="1" x14ac:dyDescent="0.25">
      <c r="A165" s="17"/>
      <c r="B165" s="17"/>
      <c r="C165" s="17"/>
      <c r="D165" s="17"/>
      <c r="E165" s="17"/>
      <c r="G165" s="9" t="s">
        <v>9</v>
      </c>
    </row>
    <row r="166" spans="1:7" ht="15.75" customHeight="1" x14ac:dyDescent="0.25">
      <c r="A166" s="17"/>
      <c r="B166" s="17"/>
      <c r="C166" s="17"/>
      <c r="D166" s="17"/>
      <c r="E166" s="17"/>
      <c r="G166" s="9" t="s">
        <v>9</v>
      </c>
    </row>
    <row r="167" spans="1:7" ht="15.75" customHeight="1" x14ac:dyDescent="0.25">
      <c r="A167" s="17"/>
      <c r="B167" s="17"/>
      <c r="C167" s="17"/>
      <c r="D167" s="17"/>
      <c r="E167" s="17"/>
      <c r="G167" s="9" t="s">
        <v>9</v>
      </c>
    </row>
    <row r="168" spans="1:7" ht="15.75" customHeight="1" x14ac:dyDescent="0.25">
      <c r="A168" s="17"/>
      <c r="B168" s="17"/>
      <c r="C168" s="17"/>
      <c r="D168" s="17"/>
      <c r="E168" s="17"/>
      <c r="G168" s="9" t="s">
        <v>9</v>
      </c>
    </row>
    <row r="169" spans="1:7" ht="15.75" customHeight="1" x14ac:dyDescent="0.25">
      <c r="A169" s="17"/>
      <c r="B169" s="17"/>
      <c r="C169" s="17"/>
      <c r="D169" s="17"/>
      <c r="E169" s="17"/>
      <c r="G169" s="9" t="s">
        <v>9</v>
      </c>
    </row>
    <row r="170" spans="1:7" ht="15.75" customHeight="1" x14ac:dyDescent="0.25">
      <c r="A170" s="17"/>
      <c r="B170" s="17"/>
      <c r="C170" s="17"/>
      <c r="D170" s="17"/>
      <c r="E170" s="17"/>
      <c r="G170" s="9" t="s">
        <v>9</v>
      </c>
    </row>
    <row r="171" spans="1:7" ht="15.75" customHeight="1" x14ac:dyDescent="0.25">
      <c r="A171" s="17"/>
      <c r="B171" s="17"/>
      <c r="C171" s="17"/>
      <c r="D171" s="17"/>
      <c r="E171" s="17"/>
      <c r="G171" s="9" t="s">
        <v>9</v>
      </c>
    </row>
    <row r="172" spans="1:7" ht="15.75" customHeight="1" x14ac:dyDescent="0.25">
      <c r="A172" s="17"/>
      <c r="B172" s="17"/>
      <c r="C172" s="17"/>
      <c r="D172" s="17"/>
      <c r="E172" s="17"/>
      <c r="G172" s="9" t="s">
        <v>9</v>
      </c>
    </row>
    <row r="173" spans="1:7" ht="15.75" customHeight="1" x14ac:dyDescent="0.25">
      <c r="A173" s="17"/>
      <c r="B173" s="17"/>
      <c r="C173" s="17"/>
      <c r="D173" s="17"/>
      <c r="E173" s="17"/>
      <c r="G173" s="9" t="s">
        <v>9</v>
      </c>
    </row>
    <row r="174" spans="1:7" ht="15.75" customHeight="1" x14ac:dyDescent="0.25">
      <c r="A174" s="17"/>
      <c r="B174" s="17"/>
      <c r="C174" s="17"/>
      <c r="D174" s="17"/>
      <c r="E174" s="17"/>
      <c r="G174" s="9" t="s">
        <v>9</v>
      </c>
    </row>
    <row r="175" spans="1:7" ht="15.75" customHeight="1" x14ac:dyDescent="0.25">
      <c r="A175" s="17"/>
      <c r="B175" s="17"/>
      <c r="C175" s="17"/>
      <c r="D175" s="17"/>
      <c r="E175" s="17"/>
      <c r="G175" s="9" t="s">
        <v>9</v>
      </c>
    </row>
    <row r="176" spans="1:7" ht="15.75" customHeight="1" x14ac:dyDescent="0.25">
      <c r="A176" s="17"/>
      <c r="B176" s="17"/>
      <c r="C176" s="17"/>
      <c r="D176" s="17"/>
      <c r="E176" s="17"/>
      <c r="G176" s="9" t="s">
        <v>9</v>
      </c>
    </row>
    <row r="177" spans="1:7" ht="15.75" customHeight="1" x14ac:dyDescent="0.25">
      <c r="A177" s="17"/>
      <c r="B177" s="17"/>
      <c r="C177" s="17"/>
      <c r="D177" s="17"/>
      <c r="E177" s="17"/>
      <c r="G177" s="9" t="s">
        <v>9</v>
      </c>
    </row>
    <row r="178" spans="1:7" ht="15.75" customHeight="1" x14ac:dyDescent="0.25">
      <c r="A178" s="17"/>
      <c r="B178" s="17"/>
      <c r="C178" s="17"/>
      <c r="D178" s="17"/>
      <c r="E178" s="17"/>
      <c r="G178" s="9" t="s">
        <v>9</v>
      </c>
    </row>
    <row r="179" spans="1:7" ht="15.75" customHeight="1" x14ac:dyDescent="0.25">
      <c r="A179" s="17"/>
      <c r="B179" s="17"/>
      <c r="C179" s="17"/>
      <c r="D179" s="17"/>
      <c r="E179" s="17"/>
      <c r="G179" s="9" t="s">
        <v>9</v>
      </c>
    </row>
    <row r="180" spans="1:7" ht="15.75" customHeight="1" x14ac:dyDescent="0.25">
      <c r="A180" s="17"/>
      <c r="B180" s="17"/>
      <c r="C180" s="17"/>
      <c r="D180" s="17"/>
      <c r="E180" s="17"/>
    </row>
    <row r="181" spans="1:7" ht="15.75" customHeight="1" x14ac:dyDescent="0.25">
      <c r="A181" s="17"/>
      <c r="B181" s="17"/>
      <c r="C181" s="17"/>
      <c r="D181" s="17"/>
      <c r="E181" s="17"/>
    </row>
    <row r="182" spans="1:7" ht="15.75" customHeight="1" x14ac:dyDescent="0.25">
      <c r="A182" s="17"/>
      <c r="B182" s="17"/>
      <c r="C182" s="17"/>
      <c r="D182" s="17"/>
      <c r="E182" s="17"/>
    </row>
    <row r="183" spans="1:7" ht="15.75" customHeight="1" x14ac:dyDescent="0.25">
      <c r="A183" s="17"/>
      <c r="B183" s="17"/>
      <c r="C183" s="17"/>
      <c r="D183" s="17"/>
      <c r="E183" s="17"/>
    </row>
    <row r="184" spans="1:7" ht="15.75" customHeight="1" x14ac:dyDescent="0.25">
      <c r="A184" s="17"/>
      <c r="B184" s="17"/>
      <c r="C184" s="17"/>
      <c r="D184" s="17"/>
      <c r="E184" s="17"/>
    </row>
    <row r="185" spans="1:7" ht="15.75" customHeight="1" x14ac:dyDescent="0.25">
      <c r="A185" s="17"/>
      <c r="B185" s="17"/>
      <c r="C185" s="17"/>
      <c r="D185" s="17"/>
      <c r="E185" s="17"/>
    </row>
    <row r="186" spans="1:7" ht="15.75" customHeight="1" x14ac:dyDescent="0.25">
      <c r="A186" s="17"/>
      <c r="B186" s="17"/>
      <c r="C186" s="17"/>
      <c r="D186" s="17"/>
      <c r="E186" s="17"/>
    </row>
    <row r="187" spans="1:7" ht="15.75" customHeight="1" x14ac:dyDescent="0.25">
      <c r="A187" s="17"/>
      <c r="B187" s="17"/>
      <c r="C187" s="17"/>
      <c r="D187" s="17"/>
      <c r="E187" s="17"/>
    </row>
    <row r="188" spans="1:7" ht="15.75" customHeight="1" x14ac:dyDescent="0.25">
      <c r="A188" s="17"/>
      <c r="B188" s="17"/>
      <c r="C188" s="17"/>
      <c r="D188" s="17"/>
      <c r="E188" s="17"/>
    </row>
    <row r="189" spans="1:7" ht="15.75" customHeight="1" x14ac:dyDescent="0.25">
      <c r="A189" s="17"/>
      <c r="B189" s="17"/>
      <c r="C189" s="17"/>
      <c r="D189" s="17"/>
      <c r="E189" s="17"/>
    </row>
    <row r="190" spans="1:7" ht="15.75" customHeight="1" x14ac:dyDescent="0.25">
      <c r="A190" s="17"/>
      <c r="B190" s="17"/>
      <c r="C190" s="17"/>
      <c r="D190" s="17"/>
      <c r="E190" s="17"/>
    </row>
    <row r="191" spans="1:7" ht="15.75" customHeight="1" x14ac:dyDescent="0.25">
      <c r="A191" s="17"/>
      <c r="B191" s="17"/>
      <c r="C191" s="17"/>
      <c r="D191" s="17"/>
      <c r="E191" s="17"/>
    </row>
    <row r="192" spans="1:7" ht="15.75" customHeight="1" x14ac:dyDescent="0.25">
      <c r="A192" s="17"/>
      <c r="B192" s="17"/>
      <c r="C192" s="17"/>
      <c r="D192" s="17"/>
      <c r="E192" s="17"/>
    </row>
    <row r="193" spans="1:5" ht="15.75" customHeight="1" x14ac:dyDescent="0.25">
      <c r="A193" s="17"/>
      <c r="B193" s="17"/>
      <c r="C193" s="17"/>
      <c r="D193" s="17"/>
      <c r="E193" s="17"/>
    </row>
    <row r="194" spans="1:5" ht="15.75" customHeight="1" x14ac:dyDescent="0.25">
      <c r="A194" s="17"/>
      <c r="B194" s="17"/>
      <c r="C194" s="17"/>
      <c r="D194" s="17"/>
      <c r="E194" s="17"/>
    </row>
    <row r="195" spans="1:5" ht="15.75" customHeight="1" x14ac:dyDescent="0.25">
      <c r="A195" s="17"/>
      <c r="B195" s="17"/>
      <c r="C195" s="17"/>
      <c r="D195" s="17"/>
      <c r="E195" s="17"/>
    </row>
    <row r="196" spans="1:5" ht="15.75" customHeight="1" x14ac:dyDescent="0.25">
      <c r="A196" s="17"/>
      <c r="B196" s="17"/>
      <c r="C196" s="17"/>
      <c r="D196" s="17"/>
      <c r="E196" s="17"/>
    </row>
    <row r="197" spans="1:5" ht="15.75" customHeight="1" x14ac:dyDescent="0.25">
      <c r="A197" s="17"/>
      <c r="B197" s="17"/>
      <c r="C197" s="17"/>
      <c r="D197" s="17"/>
      <c r="E197" s="17"/>
    </row>
    <row r="198" spans="1:5" ht="15.75" customHeight="1" x14ac:dyDescent="0.25">
      <c r="A198" s="17"/>
      <c r="B198" s="17"/>
      <c r="C198" s="17"/>
      <c r="D198" s="17"/>
      <c r="E198" s="17"/>
    </row>
    <row r="199" spans="1:5" ht="15.75" customHeight="1" x14ac:dyDescent="0.25">
      <c r="A199" s="17"/>
      <c r="B199" s="17"/>
      <c r="C199" s="17"/>
      <c r="D199" s="17"/>
      <c r="E199" s="17"/>
    </row>
    <row r="200" spans="1:5" ht="15.75" customHeight="1" x14ac:dyDescent="0.25">
      <c r="A200" s="17"/>
      <c r="B200" s="17"/>
      <c r="C200" s="17"/>
      <c r="D200" s="17"/>
      <c r="E200" s="17"/>
    </row>
    <row r="201" spans="1:5" ht="15.75" customHeight="1" x14ac:dyDescent="0.25">
      <c r="A201" s="17"/>
      <c r="B201" s="17"/>
      <c r="C201" s="17"/>
      <c r="D201" s="17"/>
      <c r="E201" s="17"/>
    </row>
    <row r="202" spans="1:5" ht="15.75" customHeight="1" x14ac:dyDescent="0.25">
      <c r="A202" s="17"/>
      <c r="B202" s="17"/>
      <c r="C202" s="17"/>
      <c r="D202" s="17"/>
      <c r="E202" s="17"/>
    </row>
    <row r="203" spans="1:5" ht="15.75" customHeight="1" x14ac:dyDescent="0.25">
      <c r="A203" s="17"/>
      <c r="B203" s="17"/>
      <c r="C203" s="17"/>
      <c r="D203" s="17"/>
      <c r="E203" s="17"/>
    </row>
    <row r="204" spans="1:5" ht="15.75" customHeight="1" x14ac:dyDescent="0.25">
      <c r="A204" s="17"/>
      <c r="B204" s="17"/>
      <c r="C204" s="17"/>
      <c r="D204" s="17"/>
      <c r="E204" s="17"/>
    </row>
    <row r="205" spans="1:5" ht="15.75" customHeight="1" x14ac:dyDescent="0.25">
      <c r="A205" s="17"/>
      <c r="B205" s="17"/>
      <c r="C205" s="17"/>
      <c r="D205" s="17"/>
      <c r="E205" s="17"/>
    </row>
    <row r="206" spans="1:5" ht="15.75" customHeight="1" x14ac:dyDescent="0.25">
      <c r="A206" s="17"/>
      <c r="B206" s="17"/>
      <c r="C206" s="17"/>
      <c r="D206" s="17"/>
      <c r="E206" s="17"/>
    </row>
    <row r="207" spans="1:5" ht="15.75" customHeight="1" x14ac:dyDescent="0.25">
      <c r="A207" s="17"/>
      <c r="B207" s="17"/>
      <c r="C207" s="17"/>
      <c r="D207" s="17"/>
      <c r="E207" s="17"/>
    </row>
    <row r="208" spans="1:5" ht="15.75" customHeight="1" x14ac:dyDescent="0.25">
      <c r="A208" s="17"/>
      <c r="B208" s="17"/>
      <c r="C208" s="17"/>
      <c r="D208" s="17"/>
      <c r="E208" s="17"/>
    </row>
    <row r="209" spans="1:5" ht="15.75" customHeight="1" x14ac:dyDescent="0.25">
      <c r="A209" s="17"/>
      <c r="B209" s="17"/>
      <c r="C209" s="17"/>
      <c r="D209" s="17"/>
      <c r="E209" s="17"/>
    </row>
    <row r="210" spans="1:5" ht="15.75" customHeight="1" x14ac:dyDescent="0.25">
      <c r="A210" s="17"/>
      <c r="B210" s="17"/>
      <c r="C210" s="17"/>
      <c r="D210" s="17"/>
      <c r="E210" s="17"/>
    </row>
    <row r="211" spans="1:5" ht="15.75" customHeight="1" x14ac:dyDescent="0.25">
      <c r="A211" s="17"/>
      <c r="B211" s="17"/>
      <c r="C211" s="17"/>
      <c r="D211" s="17"/>
      <c r="E211" s="17"/>
    </row>
    <row r="212" spans="1:5" ht="15.75" customHeight="1" x14ac:dyDescent="0.25">
      <c r="A212" s="17"/>
      <c r="B212" s="17"/>
      <c r="C212" s="17"/>
      <c r="D212" s="17"/>
      <c r="E212" s="17"/>
    </row>
    <row r="213" spans="1:5" ht="15.75" customHeight="1" x14ac:dyDescent="0.25">
      <c r="A213" s="17"/>
      <c r="B213" s="17"/>
      <c r="C213" s="17"/>
      <c r="D213" s="17"/>
      <c r="E213" s="17"/>
    </row>
    <row r="214" spans="1:5" ht="15.75" customHeight="1" x14ac:dyDescent="0.25">
      <c r="A214" s="17"/>
      <c r="B214" s="17"/>
      <c r="C214" s="17"/>
      <c r="D214" s="17"/>
      <c r="E214" s="17"/>
    </row>
    <row r="215" spans="1:5" ht="15.75" customHeight="1" x14ac:dyDescent="0.25">
      <c r="A215" s="17"/>
      <c r="B215" s="17"/>
      <c r="C215" s="17"/>
      <c r="D215" s="17"/>
      <c r="E215" s="17"/>
    </row>
    <row r="216" spans="1:5" ht="15.75" customHeight="1" x14ac:dyDescent="0.25">
      <c r="A216" s="17"/>
      <c r="B216" s="17"/>
      <c r="C216" s="17"/>
      <c r="D216" s="17"/>
      <c r="E216" s="17"/>
    </row>
    <row r="217" spans="1:5" ht="15.75" customHeight="1" x14ac:dyDescent="0.25">
      <c r="A217" s="17"/>
      <c r="B217" s="17"/>
      <c r="C217" s="17"/>
      <c r="D217" s="17"/>
      <c r="E217" s="17"/>
    </row>
    <row r="218" spans="1:5" ht="15.75" customHeight="1" x14ac:dyDescent="0.25">
      <c r="A218" s="17"/>
      <c r="B218" s="17"/>
      <c r="C218" s="17"/>
      <c r="D218" s="17"/>
      <c r="E218" s="17"/>
    </row>
    <row r="219" spans="1:5" ht="15.75" customHeight="1" x14ac:dyDescent="0.25">
      <c r="A219" s="17"/>
      <c r="B219" s="17"/>
      <c r="C219" s="17"/>
      <c r="D219" s="17"/>
      <c r="E219" s="17"/>
    </row>
    <row r="220" spans="1:5" ht="15.75" customHeight="1" x14ac:dyDescent="0.25">
      <c r="A220" s="17"/>
      <c r="B220" s="17"/>
      <c r="C220" s="17"/>
      <c r="D220" s="17"/>
      <c r="E220" s="17"/>
    </row>
    <row r="221" spans="1:5" ht="15.75" customHeight="1" x14ac:dyDescent="0.25">
      <c r="A221" s="17"/>
      <c r="B221" s="17"/>
      <c r="C221" s="17"/>
      <c r="D221" s="17"/>
      <c r="E221" s="17"/>
    </row>
    <row r="222" spans="1:5" ht="15.75" customHeight="1" x14ac:dyDescent="0.25">
      <c r="A222" s="17"/>
      <c r="B222" s="17"/>
      <c r="C222" s="17"/>
      <c r="D222" s="17"/>
      <c r="E222" s="17"/>
    </row>
    <row r="223" spans="1:5" ht="15.75" customHeight="1" x14ac:dyDescent="0.25">
      <c r="A223" s="17"/>
      <c r="B223" s="17"/>
      <c r="C223" s="17"/>
      <c r="D223" s="17"/>
      <c r="E223" s="17"/>
    </row>
    <row r="224" spans="1:5" ht="15.75" customHeight="1" x14ac:dyDescent="0.25">
      <c r="A224" s="17"/>
      <c r="B224" s="17"/>
      <c r="C224" s="17"/>
      <c r="D224" s="17"/>
      <c r="E224" s="17"/>
    </row>
    <row r="225" spans="1:5" ht="15.75" customHeight="1" x14ac:dyDescent="0.25">
      <c r="A225" s="17"/>
      <c r="B225" s="17"/>
      <c r="C225" s="17"/>
      <c r="D225" s="17"/>
      <c r="E225" s="17"/>
    </row>
    <row r="226" spans="1:5" ht="15.75" customHeight="1" x14ac:dyDescent="0.25">
      <c r="A226" s="17"/>
      <c r="B226" s="17"/>
      <c r="C226" s="17"/>
      <c r="D226" s="17"/>
      <c r="E226" s="17"/>
    </row>
    <row r="227" spans="1:5" ht="15.75" customHeight="1" x14ac:dyDescent="0.25">
      <c r="A227" s="17"/>
      <c r="B227" s="17"/>
      <c r="C227" s="17"/>
      <c r="D227" s="17"/>
      <c r="E227" s="17"/>
    </row>
    <row r="228" spans="1:5" ht="15.75" customHeight="1" x14ac:dyDescent="0.25">
      <c r="A228" s="17"/>
      <c r="B228" s="17"/>
      <c r="C228" s="17"/>
      <c r="D228" s="17"/>
      <c r="E228" s="17"/>
    </row>
    <row r="229" spans="1:5" ht="15.75" customHeight="1" x14ac:dyDescent="0.25">
      <c r="A229" s="17"/>
      <c r="B229" s="17"/>
      <c r="C229" s="17"/>
      <c r="D229" s="17"/>
      <c r="E229" s="17"/>
    </row>
    <row r="230" spans="1:5" ht="15.75" customHeight="1" x14ac:dyDescent="0.25">
      <c r="A230" s="17"/>
      <c r="B230" s="17"/>
      <c r="C230" s="17"/>
      <c r="D230" s="17"/>
      <c r="E230" s="17"/>
    </row>
    <row r="231" spans="1:5" ht="15.75" customHeight="1" x14ac:dyDescent="0.25">
      <c r="A231" s="17"/>
      <c r="B231" s="17"/>
      <c r="C231" s="17"/>
      <c r="D231" s="17"/>
      <c r="E231" s="17"/>
    </row>
    <row r="232" spans="1:5" ht="15.75" customHeight="1" x14ac:dyDescent="0.25">
      <c r="A232" s="17"/>
      <c r="B232" s="17"/>
      <c r="C232" s="17"/>
      <c r="D232" s="17"/>
      <c r="E232" s="17"/>
    </row>
    <row r="233" spans="1:5" ht="15.75" customHeight="1" x14ac:dyDescent="0.25">
      <c r="A233" s="17"/>
      <c r="B233" s="17"/>
      <c r="C233" s="17"/>
      <c r="D233" s="17"/>
      <c r="E233" s="17"/>
    </row>
    <row r="234" spans="1:5" ht="15.75" customHeight="1" x14ac:dyDescent="0.25">
      <c r="A234" s="17"/>
      <c r="B234" s="17"/>
      <c r="C234" s="17"/>
      <c r="D234" s="17"/>
      <c r="E234" s="17"/>
    </row>
    <row r="235" spans="1:5" ht="15.75" customHeight="1" x14ac:dyDescent="0.25">
      <c r="A235" s="17"/>
      <c r="B235" s="17"/>
      <c r="C235" s="17"/>
      <c r="D235" s="17"/>
      <c r="E235" s="17"/>
    </row>
    <row r="236" spans="1:5" ht="15.75" customHeight="1" x14ac:dyDescent="0.25">
      <c r="A236" s="17"/>
      <c r="B236" s="17"/>
      <c r="C236" s="17"/>
      <c r="D236" s="17"/>
      <c r="E236" s="17"/>
    </row>
    <row r="237" spans="1:5" ht="15.75" customHeight="1" x14ac:dyDescent="0.25">
      <c r="A237" s="17"/>
      <c r="B237" s="17"/>
      <c r="C237" s="17"/>
      <c r="D237" s="17"/>
      <c r="E237" s="17"/>
    </row>
    <row r="238" spans="1:5" ht="15.75" customHeight="1" x14ac:dyDescent="0.25">
      <c r="A238" s="17"/>
      <c r="B238" s="17"/>
      <c r="C238" s="17"/>
      <c r="D238" s="17"/>
      <c r="E238" s="17"/>
    </row>
    <row r="239" spans="1:5" ht="15.75" customHeight="1" x14ac:dyDescent="0.25">
      <c r="A239" s="17"/>
      <c r="B239" s="17"/>
      <c r="C239" s="17"/>
      <c r="D239" s="17"/>
      <c r="E239" s="17"/>
    </row>
    <row r="240" spans="1:5" ht="15.75" customHeight="1" x14ac:dyDescent="0.25">
      <c r="A240" s="17"/>
      <c r="B240" s="17"/>
      <c r="C240" s="17"/>
      <c r="D240" s="17"/>
      <c r="E240" s="17"/>
    </row>
    <row r="241" spans="1:5" ht="15.75" customHeight="1" x14ac:dyDescent="0.25">
      <c r="A241" s="17"/>
      <c r="B241" s="17"/>
      <c r="C241" s="17"/>
      <c r="D241" s="17"/>
      <c r="E241" s="17"/>
    </row>
    <row r="242" spans="1:5" ht="15.75" customHeight="1" x14ac:dyDescent="0.25">
      <c r="A242" s="17"/>
      <c r="B242" s="17"/>
      <c r="C242" s="17"/>
      <c r="D242" s="17"/>
      <c r="E242" s="17"/>
    </row>
    <row r="243" spans="1:5" ht="15.75" customHeight="1" x14ac:dyDescent="0.25">
      <c r="A243" s="17"/>
      <c r="B243" s="17"/>
      <c r="C243" s="17"/>
      <c r="D243" s="17"/>
      <c r="E243" s="17"/>
    </row>
    <row r="244" spans="1:5" ht="15.75" customHeight="1" x14ac:dyDescent="0.25">
      <c r="A244" s="17"/>
      <c r="B244" s="17"/>
      <c r="C244" s="17"/>
      <c r="D244" s="17"/>
      <c r="E244" s="17"/>
    </row>
    <row r="245" spans="1:5" ht="15.75" customHeight="1" x14ac:dyDescent="0.25">
      <c r="A245" s="17"/>
      <c r="B245" s="17"/>
      <c r="C245" s="17"/>
      <c r="D245" s="17"/>
      <c r="E245" s="17"/>
    </row>
    <row r="246" spans="1:5" ht="15.75" customHeight="1" x14ac:dyDescent="0.25">
      <c r="A246" s="17"/>
      <c r="B246" s="17"/>
      <c r="C246" s="17"/>
      <c r="D246" s="17"/>
      <c r="E246" s="17"/>
    </row>
    <row r="247" spans="1:5" ht="15.75" customHeight="1" x14ac:dyDescent="0.25">
      <c r="A247" s="17"/>
      <c r="B247" s="17"/>
      <c r="C247" s="17"/>
      <c r="D247" s="17"/>
      <c r="E247" s="17"/>
    </row>
    <row r="248" spans="1:5" ht="15.75" customHeight="1" x14ac:dyDescent="0.25">
      <c r="A248" s="17"/>
      <c r="B248" s="17"/>
      <c r="C248" s="17"/>
      <c r="D248" s="17"/>
      <c r="E248" s="17"/>
    </row>
    <row r="249" spans="1:5" ht="15.75" customHeight="1" x14ac:dyDescent="0.25">
      <c r="A249" s="17"/>
      <c r="B249" s="17"/>
      <c r="C249" s="17"/>
      <c r="D249" s="17"/>
      <c r="E249" s="17"/>
    </row>
    <row r="250" spans="1:5" ht="15.75" customHeight="1" x14ac:dyDescent="0.25">
      <c r="A250" s="17"/>
      <c r="B250" s="17"/>
      <c r="C250" s="17"/>
      <c r="D250" s="17"/>
      <c r="E250" s="17"/>
    </row>
    <row r="251" spans="1:5" ht="15.75" customHeight="1" x14ac:dyDescent="0.25">
      <c r="A251" s="17"/>
      <c r="B251" s="17"/>
      <c r="C251" s="17"/>
      <c r="D251" s="17"/>
      <c r="E251" s="17"/>
    </row>
    <row r="252" spans="1:5" ht="15.75" customHeight="1" x14ac:dyDescent="0.25">
      <c r="A252" s="17"/>
      <c r="B252" s="17"/>
      <c r="C252" s="17"/>
      <c r="D252" s="17"/>
      <c r="E252" s="17"/>
    </row>
    <row r="253" spans="1:5" ht="15.75" customHeight="1" x14ac:dyDescent="0.25">
      <c r="A253" s="17"/>
      <c r="B253" s="17"/>
      <c r="C253" s="17"/>
      <c r="D253" s="17"/>
      <c r="E253" s="17"/>
    </row>
    <row r="254" spans="1:5" ht="15.75" customHeight="1" x14ac:dyDescent="0.25">
      <c r="A254" s="17"/>
      <c r="B254" s="17"/>
      <c r="C254" s="17"/>
      <c r="D254" s="17"/>
      <c r="E254" s="17"/>
    </row>
    <row r="255" spans="1:5" ht="15.75" customHeight="1" x14ac:dyDescent="0.25">
      <c r="A255" s="17"/>
      <c r="B255" s="17"/>
      <c r="C255" s="17"/>
      <c r="D255" s="17"/>
      <c r="E255" s="17"/>
    </row>
    <row r="256" spans="1:5" ht="15.75" customHeight="1" x14ac:dyDescent="0.25">
      <c r="A256" s="17"/>
      <c r="B256" s="17"/>
      <c r="C256" s="17"/>
      <c r="D256" s="17"/>
      <c r="E256" s="17"/>
    </row>
    <row r="257" spans="1:5" ht="15.75" customHeight="1" x14ac:dyDescent="0.25">
      <c r="A257" s="17"/>
      <c r="B257" s="17"/>
      <c r="C257" s="17"/>
      <c r="D257" s="17"/>
      <c r="E257" s="17"/>
    </row>
    <row r="258" spans="1:5" ht="15.75" customHeight="1" x14ac:dyDescent="0.25">
      <c r="A258" s="17"/>
      <c r="B258" s="17"/>
      <c r="C258" s="17"/>
      <c r="D258" s="17"/>
      <c r="E258" s="17"/>
    </row>
    <row r="259" spans="1:5" ht="15.75" customHeight="1" x14ac:dyDescent="0.25">
      <c r="A259" s="17"/>
      <c r="B259" s="17"/>
      <c r="C259" s="17"/>
      <c r="D259" s="17"/>
      <c r="E259" s="17"/>
    </row>
    <row r="260" spans="1:5" ht="15.75" customHeight="1" x14ac:dyDescent="0.25">
      <c r="A260" s="17"/>
      <c r="B260" s="17"/>
      <c r="C260" s="17"/>
      <c r="D260" s="17"/>
      <c r="E260" s="17"/>
    </row>
    <row r="261" spans="1:5" ht="15.75" customHeight="1" x14ac:dyDescent="0.25">
      <c r="A261" s="17"/>
      <c r="B261" s="17"/>
      <c r="C261" s="17"/>
      <c r="D261" s="17"/>
      <c r="E261" s="17"/>
    </row>
    <row r="262" spans="1:5" ht="15.75" customHeight="1" x14ac:dyDescent="0.25">
      <c r="A262" s="17"/>
      <c r="B262" s="17"/>
      <c r="C262" s="17"/>
      <c r="D262" s="17"/>
      <c r="E262" s="17"/>
    </row>
    <row r="263" spans="1:5" ht="15.75" customHeight="1" x14ac:dyDescent="0.25">
      <c r="A263" s="17"/>
      <c r="B263" s="17"/>
      <c r="C263" s="17"/>
      <c r="D263" s="17"/>
      <c r="E263" s="17"/>
    </row>
    <row r="264" spans="1:5" ht="15.75" customHeight="1" x14ac:dyDescent="0.25">
      <c r="A264" s="17"/>
      <c r="B264" s="17"/>
      <c r="C264" s="17"/>
      <c r="D264" s="17"/>
      <c r="E264" s="17"/>
    </row>
    <row r="265" spans="1:5" ht="15.75" customHeight="1" x14ac:dyDescent="0.25">
      <c r="A265" s="17"/>
      <c r="B265" s="17"/>
      <c r="C265" s="17"/>
      <c r="D265" s="17"/>
      <c r="E265" s="17"/>
    </row>
    <row r="266" spans="1:5" ht="15.75" customHeight="1" x14ac:dyDescent="0.25">
      <c r="A266" s="17"/>
      <c r="B266" s="17"/>
      <c r="C266" s="17"/>
      <c r="D266" s="17"/>
      <c r="E266" s="17"/>
    </row>
    <row r="267" spans="1:5" ht="15.75" customHeight="1" x14ac:dyDescent="0.25">
      <c r="A267" s="17"/>
      <c r="B267" s="17"/>
      <c r="C267" s="17"/>
      <c r="D267" s="17"/>
      <c r="E267" s="17"/>
    </row>
    <row r="268" spans="1:5" ht="15.75" customHeight="1" x14ac:dyDescent="0.25">
      <c r="A268" s="17"/>
      <c r="B268" s="17"/>
      <c r="C268" s="17"/>
      <c r="D268" s="17"/>
      <c r="E268" s="17"/>
    </row>
    <row r="269" spans="1:5" ht="15.75" customHeight="1" x14ac:dyDescent="0.25">
      <c r="A269" s="17"/>
      <c r="B269" s="17"/>
      <c r="C269" s="17"/>
      <c r="D269" s="17"/>
      <c r="E269" s="17"/>
    </row>
    <row r="270" spans="1:5" ht="15.75" customHeight="1" x14ac:dyDescent="0.25">
      <c r="A270" s="17"/>
      <c r="B270" s="17"/>
      <c r="C270" s="17"/>
      <c r="D270" s="17"/>
      <c r="E270" s="17"/>
    </row>
    <row r="271" spans="1:5" ht="15.75" customHeight="1" x14ac:dyDescent="0.25">
      <c r="A271" s="17"/>
      <c r="B271" s="17"/>
      <c r="C271" s="17"/>
      <c r="D271" s="17"/>
      <c r="E271" s="17"/>
    </row>
    <row r="272" spans="1:5" ht="15.75" customHeight="1" x14ac:dyDescent="0.25">
      <c r="A272" s="17"/>
      <c r="B272" s="17"/>
      <c r="C272" s="17"/>
      <c r="D272" s="17"/>
      <c r="E272" s="17"/>
    </row>
    <row r="273" spans="1:5" ht="15.75" customHeight="1" x14ac:dyDescent="0.25">
      <c r="A273" s="17"/>
      <c r="B273" s="17"/>
      <c r="C273" s="17"/>
      <c r="D273" s="17"/>
      <c r="E273" s="17"/>
    </row>
    <row r="274" spans="1:5" ht="15.75" customHeight="1" x14ac:dyDescent="0.25">
      <c r="A274" s="17"/>
      <c r="B274" s="17"/>
      <c r="C274" s="17"/>
      <c r="D274" s="17"/>
      <c r="E274" s="17"/>
    </row>
    <row r="275" spans="1:5" ht="15.75" customHeight="1" x14ac:dyDescent="0.25">
      <c r="A275" s="17"/>
      <c r="B275" s="17"/>
      <c r="C275" s="17"/>
      <c r="D275" s="17"/>
      <c r="E275" s="17"/>
    </row>
    <row r="276" spans="1:5" ht="15.75" customHeight="1" x14ac:dyDescent="0.25">
      <c r="A276" s="17"/>
      <c r="B276" s="17"/>
      <c r="C276" s="17"/>
      <c r="D276" s="17"/>
      <c r="E276" s="17"/>
    </row>
    <row r="277" spans="1:5" ht="15.75" customHeight="1" x14ac:dyDescent="0.25">
      <c r="A277" s="17"/>
      <c r="B277" s="17"/>
      <c r="C277" s="17"/>
      <c r="D277" s="17"/>
      <c r="E277" s="17"/>
    </row>
    <row r="278" spans="1:5" ht="15.75" customHeight="1" x14ac:dyDescent="0.25">
      <c r="A278" s="17"/>
      <c r="B278" s="17"/>
      <c r="C278" s="17"/>
      <c r="D278" s="17"/>
      <c r="E278" s="17"/>
    </row>
    <row r="279" spans="1:5" ht="15.75" customHeight="1" x14ac:dyDescent="0.25">
      <c r="A279" s="17"/>
      <c r="B279" s="17"/>
      <c r="C279" s="17"/>
      <c r="D279" s="17"/>
      <c r="E279" s="17"/>
    </row>
    <row r="280" spans="1:5" ht="15.75" customHeight="1" x14ac:dyDescent="0.25">
      <c r="A280" s="17"/>
      <c r="B280" s="17"/>
      <c r="C280" s="17"/>
      <c r="D280" s="17"/>
      <c r="E280" s="17"/>
    </row>
    <row r="281" spans="1:5" ht="15.75" customHeight="1" x14ac:dyDescent="0.25">
      <c r="A281" s="17"/>
      <c r="B281" s="17"/>
      <c r="C281" s="17"/>
      <c r="D281" s="17"/>
      <c r="E281" s="17"/>
    </row>
    <row r="282" spans="1:5" ht="15.75" customHeight="1" x14ac:dyDescent="0.25">
      <c r="A282" s="17"/>
      <c r="B282" s="17"/>
      <c r="C282" s="17"/>
      <c r="D282" s="17"/>
      <c r="E282" s="17"/>
    </row>
    <row r="283" spans="1:5" ht="15.75" customHeight="1" x14ac:dyDescent="0.25">
      <c r="A283" s="17"/>
      <c r="B283" s="17"/>
      <c r="C283" s="17"/>
      <c r="D283" s="17"/>
      <c r="E283" s="17"/>
    </row>
    <row r="284" spans="1:5" ht="15.75" customHeight="1" x14ac:dyDescent="0.25">
      <c r="A284" s="17"/>
      <c r="B284" s="17"/>
      <c r="C284" s="17"/>
      <c r="D284" s="17"/>
      <c r="E284" s="17"/>
    </row>
    <row r="285" spans="1:5" ht="15.75" customHeight="1" x14ac:dyDescent="0.25">
      <c r="A285" s="17"/>
      <c r="B285" s="17"/>
      <c r="C285" s="17"/>
      <c r="D285" s="17"/>
      <c r="E285" s="17"/>
    </row>
    <row r="286" spans="1:5" ht="15.75" customHeight="1" x14ac:dyDescent="0.25">
      <c r="A286" s="17"/>
      <c r="B286" s="17"/>
      <c r="C286" s="17"/>
      <c r="D286" s="17"/>
      <c r="E286" s="17"/>
    </row>
    <row r="287" spans="1:5" ht="15.75" customHeight="1" x14ac:dyDescent="0.25">
      <c r="A287" s="17"/>
      <c r="B287" s="17"/>
      <c r="C287" s="17"/>
      <c r="D287" s="17"/>
      <c r="E287" s="17"/>
    </row>
    <row r="288" spans="1:5" ht="15.75" customHeight="1" x14ac:dyDescent="0.25">
      <c r="A288" s="17"/>
      <c r="B288" s="17"/>
      <c r="C288" s="17"/>
      <c r="D288" s="17"/>
      <c r="E288" s="17"/>
    </row>
    <row r="289" spans="1:5" ht="15.75" customHeight="1" x14ac:dyDescent="0.25">
      <c r="A289" s="17"/>
      <c r="B289" s="17"/>
      <c r="C289" s="17"/>
      <c r="D289" s="17"/>
      <c r="E289" s="17"/>
    </row>
    <row r="290" spans="1:5" ht="15.75" customHeight="1" x14ac:dyDescent="0.25">
      <c r="A290" s="17"/>
      <c r="B290" s="17"/>
      <c r="C290" s="17"/>
      <c r="D290" s="17"/>
      <c r="E290" s="17"/>
    </row>
    <row r="291" spans="1:5" ht="15.75" customHeight="1" x14ac:dyDescent="0.25">
      <c r="A291" s="17"/>
      <c r="B291" s="17"/>
      <c r="C291" s="17"/>
      <c r="D291" s="17"/>
      <c r="E291" s="17"/>
    </row>
    <row r="292" spans="1:5" ht="15.75" customHeight="1" x14ac:dyDescent="0.25">
      <c r="A292" s="17"/>
      <c r="B292" s="17"/>
      <c r="C292" s="17"/>
      <c r="D292" s="17"/>
      <c r="E292" s="17"/>
    </row>
    <row r="293" spans="1:5" ht="15.75" customHeight="1" x14ac:dyDescent="0.25">
      <c r="A293" s="17"/>
      <c r="B293" s="17"/>
      <c r="C293" s="17"/>
      <c r="D293" s="17"/>
      <c r="E293" s="17"/>
    </row>
    <row r="294" spans="1:5" ht="15.75" customHeight="1" x14ac:dyDescent="0.25">
      <c r="A294" s="17"/>
      <c r="B294" s="17"/>
      <c r="C294" s="17"/>
      <c r="D294" s="17"/>
      <c r="E294" s="17"/>
    </row>
    <row r="295" spans="1:5" ht="15.75" customHeight="1" x14ac:dyDescent="0.25">
      <c r="A295" s="17"/>
      <c r="B295" s="17"/>
      <c r="C295" s="17"/>
      <c r="D295" s="17"/>
      <c r="E295" s="17"/>
    </row>
    <row r="296" spans="1:5" ht="15.75" customHeight="1" x14ac:dyDescent="0.25">
      <c r="A296" s="17"/>
      <c r="B296" s="17"/>
      <c r="C296" s="17"/>
      <c r="D296" s="17"/>
      <c r="E296" s="17"/>
    </row>
    <row r="297" spans="1:5" ht="15.75" customHeight="1" x14ac:dyDescent="0.25">
      <c r="A297" s="17"/>
      <c r="B297" s="17"/>
      <c r="C297" s="17"/>
      <c r="D297" s="17"/>
      <c r="E297" s="17"/>
    </row>
    <row r="298" spans="1:5" ht="15.75" customHeight="1" x14ac:dyDescent="0.25">
      <c r="A298" s="17"/>
      <c r="B298" s="17"/>
      <c r="C298" s="17"/>
      <c r="D298" s="17"/>
      <c r="E298" s="17"/>
    </row>
    <row r="299" spans="1:5" ht="15.75" customHeight="1" x14ac:dyDescent="0.25">
      <c r="A299" s="17"/>
      <c r="B299" s="17"/>
      <c r="C299" s="17"/>
      <c r="D299" s="17"/>
      <c r="E299" s="17"/>
    </row>
    <row r="300" spans="1:5" ht="15.75" customHeight="1" x14ac:dyDescent="0.25">
      <c r="A300" s="17"/>
      <c r="B300" s="17"/>
      <c r="C300" s="17"/>
      <c r="D300" s="17"/>
      <c r="E300" s="17"/>
    </row>
    <row r="301" spans="1:5" ht="15.75" customHeight="1" x14ac:dyDescent="0.25">
      <c r="A301" s="17"/>
      <c r="B301" s="17"/>
      <c r="C301" s="17"/>
      <c r="D301" s="17"/>
      <c r="E301" s="17"/>
    </row>
    <row r="302" spans="1:5" ht="15.75" customHeight="1" x14ac:dyDescent="0.25">
      <c r="A302" s="17"/>
      <c r="B302" s="17"/>
      <c r="C302" s="17"/>
      <c r="D302" s="17"/>
      <c r="E302" s="17"/>
    </row>
    <row r="303" spans="1:5" ht="15.75" customHeight="1" x14ac:dyDescent="0.25">
      <c r="A303" s="17"/>
      <c r="B303" s="17"/>
      <c r="C303" s="17"/>
      <c r="D303" s="17"/>
      <c r="E303" s="17"/>
    </row>
    <row r="304" spans="1:5" ht="15.75" customHeight="1" x14ac:dyDescent="0.25">
      <c r="A304" s="17"/>
      <c r="B304" s="17"/>
      <c r="C304" s="17"/>
      <c r="D304" s="17"/>
      <c r="E304" s="17"/>
    </row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autoFilter ref="A2:M2" xr:uid="{54EB7E51-58EB-45B3-9257-77F2729BD90F}">
    <sortState xmlns:xlrd2="http://schemas.microsoft.com/office/spreadsheetml/2017/richdata2" ref="A2:G2">
      <sortCondition descending="1" ref="A2"/>
    </sortState>
  </autoFilter>
  <mergeCells count="1">
    <mergeCell ref="A1:G1"/>
  </mergeCells>
  <conditionalFormatting sqref="C3">
    <cfRule type="containsText" dxfId="74" priority="5" operator="containsText" text="Very">
      <formula>NOT(ISERROR(SEARCH("Very",C3)))</formula>
    </cfRule>
    <cfRule type="containsText" dxfId="73" priority="6" operator="containsText" text="Hard">
      <formula>NOT(ISERROR(SEARCH("Hard",C3)))</formula>
    </cfRule>
    <cfRule type="containsText" dxfId="72" priority="7" operator="containsText" text="Medium">
      <formula>NOT(ISERROR(SEARCH("Medium",C3)))</formula>
    </cfRule>
    <cfRule type="containsText" dxfId="71" priority="8" operator="containsText" text="Easy">
      <formula>NOT(ISERROR(SEARCH("Easy",C3)))</formula>
    </cfRule>
  </conditionalFormatting>
  <conditionalFormatting sqref="C4:C104">
    <cfRule type="containsText" dxfId="70" priority="1" operator="containsText" text="Very">
      <formula>NOT(ISERROR(SEARCH("Very",C4)))</formula>
    </cfRule>
    <cfRule type="containsText" dxfId="69" priority="2" operator="containsText" text="Hard">
      <formula>NOT(ISERROR(SEARCH("Hard",C4)))</formula>
    </cfRule>
    <cfRule type="containsText" dxfId="68" priority="3" operator="containsText" text="Medium">
      <formula>NOT(ISERROR(SEARCH("Medium",C4)))</formula>
    </cfRule>
    <cfRule type="containsText" dxfId="67" priority="4" operator="containsText" text="Easy">
      <formula>NOT(ISERROR(SEARCH("Easy",C4)))</formula>
    </cfRule>
  </conditionalFormatting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ErrorMessage="1" xr:uid="{988CB827-BB98-43C7-B1B4-6E5CCDB52889}">
          <x14:formula1>
            <xm:f>Analysis!$AF$4:$AF$9</xm:f>
          </x14:formula1>
          <xm:sqref>C3:C104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97"/>
  <sheetViews>
    <sheetView showGridLines="0" zoomScale="110" zoomScaleNormal="110" workbookViewId="0">
      <pane ySplit="2" topLeftCell="A3" activePane="bottomLeft" state="frozen"/>
      <selection pane="bottomLeft" activeCell="F17" sqref="F17"/>
    </sheetView>
  </sheetViews>
  <sheetFormatPr defaultColWidth="14.42578125" defaultRowHeight="15" customHeight="1" x14ac:dyDescent="0.25"/>
  <cols>
    <col min="1" max="2" width="12.85546875" customWidth="1"/>
    <col min="3" max="3" width="14.7109375" customWidth="1"/>
    <col min="4" max="4" width="13.42578125" bestFit="1" customWidth="1"/>
    <col min="5" max="5" width="9.42578125" customWidth="1"/>
    <col min="6" max="6" width="53.140625" customWidth="1"/>
    <col min="7" max="7" width="70" bestFit="1" customWidth="1"/>
  </cols>
  <sheetData>
    <row r="1" spans="1:7" ht="26.25" customHeight="1" thickBot="1" x14ac:dyDescent="0.3">
      <c r="A1" s="111" t="s">
        <v>200</v>
      </c>
      <c r="B1" s="112"/>
      <c r="C1" s="112"/>
      <c r="D1" s="112"/>
      <c r="E1" s="112"/>
      <c r="F1" s="112"/>
      <c r="G1" s="112"/>
    </row>
    <row r="2" spans="1:7" ht="15.75" thickBot="1" x14ac:dyDescent="0.3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53</v>
      </c>
    </row>
    <row r="3" spans="1:7" ht="15" customHeight="1" x14ac:dyDescent="0.25">
      <c r="A3" s="5">
        <v>102</v>
      </c>
      <c r="B3" s="6" t="s">
        <v>37</v>
      </c>
      <c r="C3" s="76" t="s">
        <v>27</v>
      </c>
      <c r="D3" s="7"/>
      <c r="E3" s="80" t="s">
        <v>13</v>
      </c>
      <c r="F3" s="8" t="s">
        <v>84</v>
      </c>
      <c r="G3" s="8" t="s">
        <v>85</v>
      </c>
    </row>
    <row r="4" spans="1:7" x14ac:dyDescent="0.25">
      <c r="A4" s="10">
        <v>103</v>
      </c>
      <c r="B4" s="6" t="s">
        <v>37</v>
      </c>
      <c r="C4" s="76" t="s">
        <v>27</v>
      </c>
      <c r="D4" s="11"/>
      <c r="E4" s="80" t="s">
        <v>11</v>
      </c>
      <c r="F4" s="12" t="s">
        <v>86</v>
      </c>
      <c r="G4" s="12" t="s">
        <v>87</v>
      </c>
    </row>
    <row r="5" spans="1:7" x14ac:dyDescent="0.25">
      <c r="A5" s="10">
        <v>104</v>
      </c>
      <c r="B5" s="6" t="s">
        <v>37</v>
      </c>
      <c r="C5" s="76" t="s">
        <v>27</v>
      </c>
      <c r="D5" s="11"/>
      <c r="E5" s="80" t="s">
        <v>11</v>
      </c>
      <c r="F5" s="12" t="s">
        <v>88</v>
      </c>
      <c r="G5" s="12" t="s">
        <v>89</v>
      </c>
    </row>
    <row r="6" spans="1:7" x14ac:dyDescent="0.25">
      <c r="A6" s="10">
        <v>105</v>
      </c>
      <c r="B6" s="6" t="s">
        <v>37</v>
      </c>
      <c r="C6" s="76" t="s">
        <v>27</v>
      </c>
      <c r="D6" s="11"/>
      <c r="E6" s="80" t="s">
        <v>8</v>
      </c>
      <c r="F6" s="12" t="s">
        <v>88</v>
      </c>
      <c r="G6" s="12" t="s">
        <v>90</v>
      </c>
    </row>
    <row r="7" spans="1:7" x14ac:dyDescent="0.25">
      <c r="A7" s="10">
        <v>106</v>
      </c>
      <c r="B7" s="6" t="s">
        <v>37</v>
      </c>
      <c r="C7" s="76" t="s">
        <v>30</v>
      </c>
      <c r="D7" s="11"/>
      <c r="E7" s="80" t="s">
        <v>13</v>
      </c>
      <c r="F7" s="12" t="s">
        <v>84</v>
      </c>
      <c r="G7" s="12" t="s">
        <v>91</v>
      </c>
    </row>
    <row r="8" spans="1:7" x14ac:dyDescent="0.25">
      <c r="A8" s="10">
        <v>107</v>
      </c>
      <c r="B8" s="6" t="s">
        <v>37</v>
      </c>
      <c r="C8" s="76" t="s">
        <v>27</v>
      </c>
      <c r="D8" s="11"/>
      <c r="E8" s="80" t="s">
        <v>10</v>
      </c>
      <c r="F8" s="12" t="s">
        <v>84</v>
      </c>
      <c r="G8" s="12" t="s">
        <v>92</v>
      </c>
    </row>
    <row r="9" spans="1:7" x14ac:dyDescent="0.25">
      <c r="A9" s="10">
        <v>108</v>
      </c>
      <c r="B9" s="6" t="s">
        <v>37</v>
      </c>
      <c r="C9" s="76" t="s">
        <v>27</v>
      </c>
      <c r="D9" s="11"/>
      <c r="E9" s="80" t="s">
        <v>11</v>
      </c>
      <c r="F9" s="12" t="s">
        <v>93</v>
      </c>
      <c r="G9" s="12" t="s">
        <v>94</v>
      </c>
    </row>
    <row r="10" spans="1:7" x14ac:dyDescent="0.25">
      <c r="A10" s="10">
        <v>109</v>
      </c>
      <c r="B10" s="6" t="s">
        <v>37</v>
      </c>
      <c r="C10" s="76" t="s">
        <v>27</v>
      </c>
      <c r="D10" s="11"/>
      <c r="E10" s="80" t="s">
        <v>11</v>
      </c>
      <c r="F10" s="12" t="s">
        <v>93</v>
      </c>
      <c r="G10" s="12" t="s">
        <v>95</v>
      </c>
    </row>
    <row r="11" spans="1:7" x14ac:dyDescent="0.25">
      <c r="A11" s="10">
        <v>110</v>
      </c>
      <c r="B11" s="6" t="s">
        <v>37</v>
      </c>
      <c r="C11" s="76" t="s">
        <v>30</v>
      </c>
      <c r="D11" s="11"/>
      <c r="E11" s="80" t="s">
        <v>8</v>
      </c>
      <c r="F11" s="12" t="s">
        <v>84</v>
      </c>
      <c r="G11" s="12" t="s">
        <v>96</v>
      </c>
    </row>
    <row r="12" spans="1:7" x14ac:dyDescent="0.25">
      <c r="A12" s="10">
        <v>111</v>
      </c>
      <c r="B12" s="6" t="s">
        <v>37</v>
      </c>
      <c r="C12" s="76" t="s">
        <v>27</v>
      </c>
      <c r="D12" s="11"/>
      <c r="E12" s="80" t="s">
        <v>13</v>
      </c>
      <c r="F12" s="12" t="s">
        <v>97</v>
      </c>
      <c r="G12" s="12" t="s">
        <v>98</v>
      </c>
    </row>
    <row r="13" spans="1:7" x14ac:dyDescent="0.25">
      <c r="A13" s="10">
        <v>112</v>
      </c>
      <c r="B13" s="6" t="s">
        <v>37</v>
      </c>
      <c r="C13" s="76" t="s">
        <v>27</v>
      </c>
      <c r="D13" s="13"/>
      <c r="E13" s="81" t="s">
        <v>10</v>
      </c>
      <c r="F13" s="14" t="s">
        <v>99</v>
      </c>
      <c r="G13" s="14" t="s">
        <v>100</v>
      </c>
    </row>
    <row r="14" spans="1:7" x14ac:dyDescent="0.25">
      <c r="A14" s="10">
        <v>113</v>
      </c>
      <c r="B14" s="6" t="s">
        <v>37</v>
      </c>
      <c r="C14" s="76" t="s">
        <v>35</v>
      </c>
      <c r="D14" s="13"/>
      <c r="E14" s="81" t="s">
        <v>12</v>
      </c>
      <c r="F14" s="14" t="s">
        <v>93</v>
      </c>
      <c r="G14" s="14" t="s">
        <v>101</v>
      </c>
    </row>
    <row r="15" spans="1:7" x14ac:dyDescent="0.25">
      <c r="A15" s="10">
        <v>114</v>
      </c>
      <c r="B15" s="6" t="s">
        <v>37</v>
      </c>
      <c r="C15" s="76" t="s">
        <v>27</v>
      </c>
      <c r="D15" s="13"/>
      <c r="E15" s="81" t="s">
        <v>8</v>
      </c>
      <c r="F15" s="14" t="s">
        <v>102</v>
      </c>
      <c r="G15" s="14" t="s">
        <v>103</v>
      </c>
    </row>
    <row r="16" spans="1:7" x14ac:dyDescent="0.25">
      <c r="A16" s="10">
        <v>115</v>
      </c>
      <c r="B16" s="6" t="s">
        <v>37</v>
      </c>
      <c r="C16" s="76" t="s">
        <v>27</v>
      </c>
      <c r="D16" s="13"/>
      <c r="E16" s="81" t="s">
        <v>13</v>
      </c>
      <c r="F16" s="14" t="s">
        <v>88</v>
      </c>
      <c r="G16" s="14" t="s">
        <v>104</v>
      </c>
    </row>
    <row r="17" spans="1:7" x14ac:dyDescent="0.25">
      <c r="A17" s="10">
        <v>116</v>
      </c>
      <c r="B17" s="6" t="s">
        <v>37</v>
      </c>
      <c r="C17" s="76" t="s">
        <v>14</v>
      </c>
      <c r="D17" s="13"/>
      <c r="E17" s="81" t="s">
        <v>8</v>
      </c>
      <c r="F17" s="14" t="s">
        <v>93</v>
      </c>
      <c r="G17" s="14" t="s">
        <v>105</v>
      </c>
    </row>
    <row r="18" spans="1:7" x14ac:dyDescent="0.25">
      <c r="A18" s="10">
        <v>117</v>
      </c>
      <c r="B18" s="6" t="s">
        <v>37</v>
      </c>
      <c r="C18" s="76" t="s">
        <v>27</v>
      </c>
      <c r="D18" s="13"/>
      <c r="E18" s="81" t="s">
        <v>11</v>
      </c>
      <c r="F18" s="14" t="s">
        <v>106</v>
      </c>
      <c r="G18" s="14" t="s">
        <v>107</v>
      </c>
    </row>
    <row r="19" spans="1:7" x14ac:dyDescent="0.25">
      <c r="A19" s="10">
        <v>118</v>
      </c>
      <c r="B19" s="6" t="s">
        <v>37</v>
      </c>
      <c r="C19" s="76" t="s">
        <v>27</v>
      </c>
      <c r="D19" s="13"/>
      <c r="E19" s="81" t="s">
        <v>8</v>
      </c>
      <c r="F19" s="14" t="s">
        <v>86</v>
      </c>
      <c r="G19" s="14" t="s">
        <v>108</v>
      </c>
    </row>
    <row r="20" spans="1:7" x14ac:dyDescent="0.25">
      <c r="A20" s="10">
        <v>119</v>
      </c>
      <c r="B20" s="6" t="s">
        <v>37</v>
      </c>
      <c r="C20" s="76" t="s">
        <v>30</v>
      </c>
      <c r="D20" s="13"/>
      <c r="E20" s="81" t="s">
        <v>10</v>
      </c>
      <c r="F20" s="14" t="s">
        <v>86</v>
      </c>
      <c r="G20" s="14" t="s">
        <v>109</v>
      </c>
    </row>
    <row r="21" spans="1:7" ht="15.75" customHeight="1" x14ac:dyDescent="0.25">
      <c r="A21" s="10">
        <v>120</v>
      </c>
      <c r="B21" s="6" t="s">
        <v>37</v>
      </c>
      <c r="C21" s="76" t="s">
        <v>30</v>
      </c>
      <c r="D21" s="13"/>
      <c r="E21" s="81" t="s">
        <v>8</v>
      </c>
      <c r="F21" s="14" t="s">
        <v>99</v>
      </c>
      <c r="G21" s="14" t="s">
        <v>110</v>
      </c>
    </row>
    <row r="22" spans="1:7" ht="15.75" customHeight="1" x14ac:dyDescent="0.25">
      <c r="A22" s="10">
        <v>121</v>
      </c>
      <c r="B22" s="6" t="s">
        <v>37</v>
      </c>
      <c r="C22" s="76" t="s">
        <v>27</v>
      </c>
      <c r="D22" s="13"/>
      <c r="E22" s="81" t="s">
        <v>13</v>
      </c>
      <c r="F22" s="14" t="s">
        <v>93</v>
      </c>
      <c r="G22" s="14" t="s">
        <v>111</v>
      </c>
    </row>
    <row r="23" spans="1:7" ht="15.75" customHeight="1" x14ac:dyDescent="0.25">
      <c r="A23" s="10">
        <v>122</v>
      </c>
      <c r="B23" s="6" t="s">
        <v>37</v>
      </c>
      <c r="C23" s="76" t="s">
        <v>27</v>
      </c>
      <c r="D23" s="13"/>
      <c r="E23" s="81" t="s">
        <v>12</v>
      </c>
      <c r="F23" s="14" t="s">
        <v>112</v>
      </c>
      <c r="G23" s="14" t="s">
        <v>113</v>
      </c>
    </row>
    <row r="24" spans="1:7" ht="15.75" customHeight="1" x14ac:dyDescent="0.25">
      <c r="A24" s="10">
        <v>123</v>
      </c>
      <c r="B24" s="6" t="s">
        <v>37</v>
      </c>
      <c r="C24" s="76" t="s">
        <v>27</v>
      </c>
      <c r="D24" s="13"/>
      <c r="E24" s="81" t="s">
        <v>13</v>
      </c>
      <c r="F24" s="14" t="s">
        <v>84</v>
      </c>
      <c r="G24" s="14" t="s">
        <v>114</v>
      </c>
    </row>
    <row r="25" spans="1:7" ht="15.75" customHeight="1" x14ac:dyDescent="0.25">
      <c r="A25" s="10">
        <v>124</v>
      </c>
      <c r="B25" s="6" t="s">
        <v>37</v>
      </c>
      <c r="C25" s="76" t="s">
        <v>30</v>
      </c>
      <c r="D25" s="13"/>
      <c r="E25" s="81" t="s">
        <v>11</v>
      </c>
      <c r="F25" s="14" t="s">
        <v>99</v>
      </c>
      <c r="G25" s="14" t="s">
        <v>115</v>
      </c>
    </row>
    <row r="26" spans="1:7" ht="15.75" customHeight="1" x14ac:dyDescent="0.25">
      <c r="A26" s="10">
        <v>125</v>
      </c>
      <c r="B26" s="6" t="s">
        <v>37</v>
      </c>
      <c r="C26" s="76" t="s">
        <v>27</v>
      </c>
      <c r="D26" s="13"/>
      <c r="E26" s="81" t="s">
        <v>8</v>
      </c>
      <c r="F26" s="14" t="s">
        <v>116</v>
      </c>
      <c r="G26" s="14" t="s">
        <v>117</v>
      </c>
    </row>
    <row r="27" spans="1:7" ht="15.75" customHeight="1" x14ac:dyDescent="0.25">
      <c r="A27" s="10">
        <v>126</v>
      </c>
      <c r="B27" s="6" t="s">
        <v>37</v>
      </c>
      <c r="C27" s="76" t="s">
        <v>30</v>
      </c>
      <c r="D27" s="13"/>
      <c r="E27" s="81" t="s">
        <v>8</v>
      </c>
      <c r="F27" s="14" t="s">
        <v>106</v>
      </c>
      <c r="G27" s="14" t="s">
        <v>118</v>
      </c>
    </row>
    <row r="28" spans="1:7" ht="15.75" customHeight="1" x14ac:dyDescent="0.25">
      <c r="A28" s="10">
        <v>127</v>
      </c>
      <c r="B28" s="6" t="s">
        <v>37</v>
      </c>
      <c r="C28" s="76" t="s">
        <v>27</v>
      </c>
      <c r="D28" s="13"/>
      <c r="E28" s="81" t="s">
        <v>10</v>
      </c>
      <c r="F28" s="14" t="s">
        <v>106</v>
      </c>
      <c r="G28" s="14" t="s">
        <v>119</v>
      </c>
    </row>
    <row r="29" spans="1:7" ht="15.75" customHeight="1" x14ac:dyDescent="0.25">
      <c r="A29" s="10">
        <v>128</v>
      </c>
      <c r="B29" s="6" t="s">
        <v>37</v>
      </c>
      <c r="C29" s="76" t="s">
        <v>30</v>
      </c>
      <c r="D29" s="13"/>
      <c r="E29" s="81" t="s">
        <v>11</v>
      </c>
      <c r="F29" s="14" t="s">
        <v>88</v>
      </c>
      <c r="G29" s="14" t="s">
        <v>120</v>
      </c>
    </row>
    <row r="30" spans="1:7" ht="15.75" customHeight="1" x14ac:dyDescent="0.25">
      <c r="A30" s="10">
        <v>129</v>
      </c>
      <c r="B30" s="6" t="s">
        <v>37</v>
      </c>
      <c r="C30" s="76" t="s">
        <v>27</v>
      </c>
      <c r="D30" s="13"/>
      <c r="E30" s="81" t="s">
        <v>11</v>
      </c>
      <c r="F30" s="14" t="s">
        <v>121</v>
      </c>
      <c r="G30" s="14" t="s">
        <v>122</v>
      </c>
    </row>
    <row r="31" spans="1:7" ht="15.75" customHeight="1" x14ac:dyDescent="0.25">
      <c r="A31" s="10">
        <v>130</v>
      </c>
      <c r="B31" s="6" t="s">
        <v>37</v>
      </c>
      <c r="C31" s="76" t="s">
        <v>27</v>
      </c>
      <c r="D31" s="13"/>
      <c r="E31" s="81" t="s">
        <v>8</v>
      </c>
      <c r="F31" s="14" t="s">
        <v>84</v>
      </c>
      <c r="G31" s="14" t="s">
        <v>123</v>
      </c>
    </row>
    <row r="32" spans="1:7" ht="15.75" customHeight="1" x14ac:dyDescent="0.25">
      <c r="A32" s="10">
        <v>131</v>
      </c>
      <c r="B32" s="6" t="s">
        <v>37</v>
      </c>
      <c r="C32" s="76" t="s">
        <v>27</v>
      </c>
      <c r="D32" s="13"/>
      <c r="E32" s="81" t="s">
        <v>11</v>
      </c>
      <c r="F32" s="14" t="s">
        <v>88</v>
      </c>
      <c r="G32" s="14" t="s">
        <v>124</v>
      </c>
    </row>
    <row r="33" spans="1:7" ht="15.75" customHeight="1" x14ac:dyDescent="0.25">
      <c r="A33" s="10">
        <v>132</v>
      </c>
      <c r="B33" s="6" t="s">
        <v>37</v>
      </c>
      <c r="C33" s="76" t="s">
        <v>27</v>
      </c>
      <c r="D33" s="13"/>
      <c r="E33" s="81" t="s">
        <v>8</v>
      </c>
      <c r="F33" s="14" t="s">
        <v>99</v>
      </c>
      <c r="G33" s="14" t="s">
        <v>125</v>
      </c>
    </row>
    <row r="34" spans="1:7" ht="15.75" customHeight="1" x14ac:dyDescent="0.25">
      <c r="A34" s="10">
        <v>133</v>
      </c>
      <c r="B34" s="6" t="s">
        <v>37</v>
      </c>
      <c r="C34" s="76" t="s">
        <v>30</v>
      </c>
      <c r="D34" s="13"/>
      <c r="E34" s="81" t="s">
        <v>8</v>
      </c>
      <c r="F34" s="14" t="s">
        <v>126</v>
      </c>
      <c r="G34" s="14" t="s">
        <v>127</v>
      </c>
    </row>
    <row r="35" spans="1:7" ht="15.75" customHeight="1" x14ac:dyDescent="0.25">
      <c r="A35" s="10">
        <v>134</v>
      </c>
      <c r="B35" s="6" t="s">
        <v>37</v>
      </c>
      <c r="C35" s="76" t="s">
        <v>30</v>
      </c>
      <c r="D35" s="13"/>
      <c r="E35" s="81" t="s">
        <v>13</v>
      </c>
      <c r="F35" s="14" t="s">
        <v>93</v>
      </c>
      <c r="G35" s="14" t="s">
        <v>128</v>
      </c>
    </row>
    <row r="36" spans="1:7" ht="15.75" customHeight="1" x14ac:dyDescent="0.25">
      <c r="A36" s="10">
        <v>135</v>
      </c>
      <c r="B36" s="6" t="s">
        <v>37</v>
      </c>
      <c r="C36" s="76" t="s">
        <v>27</v>
      </c>
      <c r="D36" s="13"/>
      <c r="E36" s="81" t="s">
        <v>13</v>
      </c>
      <c r="F36" s="14" t="s">
        <v>112</v>
      </c>
      <c r="G36" s="14" t="s">
        <v>129</v>
      </c>
    </row>
    <row r="37" spans="1:7" ht="15.75" customHeight="1" x14ac:dyDescent="0.25">
      <c r="A37" s="10">
        <v>136</v>
      </c>
      <c r="B37" s="6" t="s">
        <v>37</v>
      </c>
      <c r="C37" s="76" t="s">
        <v>27</v>
      </c>
      <c r="D37" s="13"/>
      <c r="E37" s="81" t="s">
        <v>10</v>
      </c>
      <c r="F37" s="14" t="s">
        <v>130</v>
      </c>
      <c r="G37" s="14" t="s">
        <v>131</v>
      </c>
    </row>
    <row r="38" spans="1:7" ht="15.75" customHeight="1" x14ac:dyDescent="0.25">
      <c r="A38" s="10">
        <v>137</v>
      </c>
      <c r="B38" s="6" t="s">
        <v>37</v>
      </c>
      <c r="C38" s="76" t="s">
        <v>27</v>
      </c>
      <c r="D38" s="13"/>
      <c r="E38" s="81" t="s">
        <v>8</v>
      </c>
      <c r="F38" s="14" t="s">
        <v>84</v>
      </c>
      <c r="G38" s="14" t="s">
        <v>132</v>
      </c>
    </row>
    <row r="39" spans="1:7" ht="15.75" customHeight="1" x14ac:dyDescent="0.25">
      <c r="A39" s="15">
        <v>138</v>
      </c>
      <c r="B39" s="6" t="s">
        <v>37</v>
      </c>
      <c r="C39" s="76" t="s">
        <v>27</v>
      </c>
      <c r="D39" s="13"/>
      <c r="E39" s="81" t="s">
        <v>8</v>
      </c>
      <c r="F39" s="14" t="s">
        <v>112</v>
      </c>
      <c r="G39" s="14" t="s">
        <v>133</v>
      </c>
    </row>
    <row r="40" spans="1:7" ht="15.75" customHeight="1" x14ac:dyDescent="0.25">
      <c r="A40" s="10">
        <v>139</v>
      </c>
      <c r="B40" s="6" t="s">
        <v>37</v>
      </c>
      <c r="C40" s="76" t="s">
        <v>14</v>
      </c>
      <c r="D40" s="13"/>
      <c r="E40" s="81" t="s">
        <v>11</v>
      </c>
      <c r="F40" s="14" t="s">
        <v>112</v>
      </c>
      <c r="G40" s="14" t="s">
        <v>134</v>
      </c>
    </row>
    <row r="41" spans="1:7" ht="15.75" customHeight="1" x14ac:dyDescent="0.25">
      <c r="A41" s="10">
        <v>140</v>
      </c>
      <c r="B41" s="6" t="s">
        <v>37</v>
      </c>
      <c r="C41" s="76" t="s">
        <v>27</v>
      </c>
      <c r="D41" s="13"/>
      <c r="E41" s="81" t="s">
        <v>13</v>
      </c>
      <c r="F41" s="14" t="s">
        <v>106</v>
      </c>
      <c r="G41" s="14" t="s">
        <v>135</v>
      </c>
    </row>
    <row r="42" spans="1:7" ht="15.75" customHeight="1" x14ac:dyDescent="0.25">
      <c r="A42" s="10">
        <v>141</v>
      </c>
      <c r="B42" s="6" t="s">
        <v>37</v>
      </c>
      <c r="C42" s="76" t="s">
        <v>14</v>
      </c>
      <c r="D42" s="13"/>
      <c r="E42" s="81" t="s">
        <v>11</v>
      </c>
      <c r="F42" s="14" t="s">
        <v>112</v>
      </c>
      <c r="G42" s="14" t="s">
        <v>136</v>
      </c>
    </row>
    <row r="43" spans="1:7" ht="15.75" customHeight="1" x14ac:dyDescent="0.25">
      <c r="A43" s="10">
        <v>142</v>
      </c>
      <c r="B43" s="6" t="s">
        <v>37</v>
      </c>
      <c r="C43" s="76" t="s">
        <v>35</v>
      </c>
      <c r="D43" s="13"/>
      <c r="E43" s="81" t="s">
        <v>13</v>
      </c>
      <c r="F43" s="14" t="s">
        <v>121</v>
      </c>
      <c r="G43" s="14" t="s">
        <v>137</v>
      </c>
    </row>
    <row r="44" spans="1:7" ht="15.75" customHeight="1" x14ac:dyDescent="0.25">
      <c r="A44" s="10">
        <v>143</v>
      </c>
      <c r="B44" s="6" t="s">
        <v>37</v>
      </c>
      <c r="C44" s="76" t="s">
        <v>27</v>
      </c>
      <c r="D44" s="13"/>
      <c r="E44" s="81" t="s">
        <v>12</v>
      </c>
      <c r="F44" s="14" t="s">
        <v>106</v>
      </c>
      <c r="G44" s="14" t="s">
        <v>138</v>
      </c>
    </row>
    <row r="45" spans="1:7" ht="15.75" customHeight="1" x14ac:dyDescent="0.25">
      <c r="A45" s="10">
        <v>144</v>
      </c>
      <c r="B45" s="6" t="s">
        <v>37</v>
      </c>
      <c r="C45" s="76" t="s">
        <v>27</v>
      </c>
      <c r="D45" s="13"/>
      <c r="E45" s="81" t="s">
        <v>10</v>
      </c>
      <c r="F45" s="14" t="s">
        <v>139</v>
      </c>
      <c r="G45" s="14" t="s">
        <v>140</v>
      </c>
    </row>
    <row r="46" spans="1:7" ht="15.75" customHeight="1" x14ac:dyDescent="0.25">
      <c r="A46" s="10">
        <v>145</v>
      </c>
      <c r="B46" s="6" t="s">
        <v>37</v>
      </c>
      <c r="C46" s="76" t="s">
        <v>30</v>
      </c>
      <c r="D46" s="13"/>
      <c r="E46" s="81" t="s">
        <v>12</v>
      </c>
      <c r="F46" s="14" t="s">
        <v>93</v>
      </c>
      <c r="G46" s="14" t="s">
        <v>141</v>
      </c>
    </row>
    <row r="47" spans="1:7" ht="15.75" customHeight="1" x14ac:dyDescent="0.25">
      <c r="A47" s="10">
        <v>146</v>
      </c>
      <c r="B47" s="6" t="s">
        <v>37</v>
      </c>
      <c r="C47" s="76" t="s">
        <v>27</v>
      </c>
      <c r="D47" s="13"/>
      <c r="E47" s="81" t="s">
        <v>13</v>
      </c>
      <c r="F47" s="14" t="s">
        <v>99</v>
      </c>
      <c r="G47" s="14" t="s">
        <v>142</v>
      </c>
    </row>
    <row r="48" spans="1:7" ht="15.75" customHeight="1" x14ac:dyDescent="0.25">
      <c r="A48" s="10">
        <v>147</v>
      </c>
      <c r="B48" s="6" t="s">
        <v>37</v>
      </c>
      <c r="C48" s="76" t="s">
        <v>30</v>
      </c>
      <c r="D48" s="13"/>
      <c r="E48" s="81" t="s">
        <v>13</v>
      </c>
      <c r="F48" s="14" t="s">
        <v>99</v>
      </c>
      <c r="G48" s="14" t="s">
        <v>143</v>
      </c>
    </row>
    <row r="49" spans="1:7" ht="15.75" customHeight="1" x14ac:dyDescent="0.25">
      <c r="A49" s="10">
        <v>148</v>
      </c>
      <c r="B49" s="6" t="s">
        <v>37</v>
      </c>
      <c r="C49" s="76" t="s">
        <v>30</v>
      </c>
      <c r="D49" s="13"/>
      <c r="E49" s="81" t="s">
        <v>11</v>
      </c>
      <c r="F49" s="14" t="s">
        <v>88</v>
      </c>
      <c r="G49" s="14" t="s">
        <v>144</v>
      </c>
    </row>
    <row r="50" spans="1:7" ht="15.75" customHeight="1" x14ac:dyDescent="0.25">
      <c r="A50" s="10">
        <v>149</v>
      </c>
      <c r="B50" s="6" t="s">
        <v>37</v>
      </c>
      <c r="C50" s="76" t="s">
        <v>35</v>
      </c>
      <c r="D50" s="13"/>
      <c r="E50" s="81" t="s">
        <v>13</v>
      </c>
      <c r="F50" s="14" t="s">
        <v>84</v>
      </c>
      <c r="G50" s="14" t="s">
        <v>145</v>
      </c>
    </row>
    <row r="51" spans="1:7" ht="15.75" customHeight="1" x14ac:dyDescent="0.25">
      <c r="A51" s="10">
        <v>150</v>
      </c>
      <c r="B51" s="6" t="s">
        <v>37</v>
      </c>
      <c r="C51" s="76" t="s">
        <v>27</v>
      </c>
      <c r="D51" s="13"/>
      <c r="E51" s="81" t="s">
        <v>11</v>
      </c>
      <c r="F51" s="14" t="s">
        <v>84</v>
      </c>
      <c r="G51" s="14" t="s">
        <v>146</v>
      </c>
    </row>
    <row r="52" spans="1:7" ht="15.75" customHeight="1" x14ac:dyDescent="0.25">
      <c r="A52" s="10">
        <v>151</v>
      </c>
      <c r="B52" s="6" t="s">
        <v>37</v>
      </c>
      <c r="C52" s="76" t="s">
        <v>30</v>
      </c>
      <c r="D52" s="13"/>
      <c r="E52" s="81" t="s">
        <v>13</v>
      </c>
      <c r="F52" s="14" t="s">
        <v>84</v>
      </c>
      <c r="G52" s="14" t="s">
        <v>147</v>
      </c>
    </row>
    <row r="53" spans="1:7" ht="15.75" customHeight="1" x14ac:dyDescent="0.25">
      <c r="A53" s="10">
        <v>152</v>
      </c>
      <c r="B53" s="6" t="s">
        <v>37</v>
      </c>
      <c r="C53" s="76" t="s">
        <v>30</v>
      </c>
      <c r="D53" s="13"/>
      <c r="E53" s="81" t="s">
        <v>13</v>
      </c>
      <c r="F53" s="14" t="s">
        <v>106</v>
      </c>
      <c r="G53" s="14" t="s">
        <v>148</v>
      </c>
    </row>
    <row r="54" spans="1:7" ht="15.75" customHeight="1" x14ac:dyDescent="0.25">
      <c r="A54" s="10">
        <v>153</v>
      </c>
      <c r="B54" s="6" t="s">
        <v>37</v>
      </c>
      <c r="C54" s="76" t="s">
        <v>30</v>
      </c>
      <c r="D54" s="13"/>
      <c r="E54" s="81" t="s">
        <v>8</v>
      </c>
      <c r="F54" s="14" t="s">
        <v>84</v>
      </c>
      <c r="G54" s="14" t="s">
        <v>149</v>
      </c>
    </row>
    <row r="55" spans="1:7" ht="15.75" customHeight="1" x14ac:dyDescent="0.25">
      <c r="A55" s="10">
        <v>154</v>
      </c>
      <c r="B55" s="6" t="s">
        <v>37</v>
      </c>
      <c r="C55" s="76" t="s">
        <v>30</v>
      </c>
      <c r="D55" s="13"/>
      <c r="E55" s="81" t="s">
        <v>8</v>
      </c>
      <c r="F55" s="14" t="s">
        <v>93</v>
      </c>
      <c r="G55" s="14" t="s">
        <v>150</v>
      </c>
    </row>
    <row r="56" spans="1:7" ht="15.75" customHeight="1" x14ac:dyDescent="0.25">
      <c r="A56" s="10">
        <v>155</v>
      </c>
      <c r="B56" s="6" t="s">
        <v>37</v>
      </c>
      <c r="C56" s="76" t="s">
        <v>30</v>
      </c>
      <c r="D56" s="13"/>
      <c r="E56" s="81" t="s">
        <v>8</v>
      </c>
      <c r="F56" s="14" t="s">
        <v>93</v>
      </c>
      <c r="G56" s="14" t="s">
        <v>151</v>
      </c>
    </row>
    <row r="57" spans="1:7" ht="15.75" customHeight="1" x14ac:dyDescent="0.25">
      <c r="A57" s="10">
        <v>156</v>
      </c>
      <c r="B57" s="6" t="s">
        <v>37</v>
      </c>
      <c r="C57" s="76" t="s">
        <v>30</v>
      </c>
      <c r="D57" s="13"/>
      <c r="E57" s="81" t="s">
        <v>8</v>
      </c>
      <c r="F57" s="14" t="s">
        <v>112</v>
      </c>
      <c r="G57" s="14" t="s">
        <v>152</v>
      </c>
    </row>
    <row r="58" spans="1:7" ht="15.75" customHeight="1" x14ac:dyDescent="0.25">
      <c r="A58" s="10">
        <v>157</v>
      </c>
      <c r="B58" s="6" t="s">
        <v>37</v>
      </c>
      <c r="C58" s="76" t="s">
        <v>27</v>
      </c>
      <c r="D58" s="13"/>
      <c r="E58" s="81" t="s">
        <v>10</v>
      </c>
      <c r="F58" s="14" t="s">
        <v>88</v>
      </c>
      <c r="G58" s="14" t="s">
        <v>153</v>
      </c>
    </row>
    <row r="59" spans="1:7" ht="15.75" customHeight="1" x14ac:dyDescent="0.25">
      <c r="A59" s="10">
        <v>158</v>
      </c>
      <c r="B59" s="6" t="s">
        <v>37</v>
      </c>
      <c r="C59" s="76" t="s">
        <v>30</v>
      </c>
      <c r="D59" s="13"/>
      <c r="E59" s="81" t="s">
        <v>10</v>
      </c>
      <c r="F59" s="14" t="s">
        <v>112</v>
      </c>
      <c r="G59" s="14" t="s">
        <v>154</v>
      </c>
    </row>
    <row r="60" spans="1:7" ht="15.75" customHeight="1" x14ac:dyDescent="0.25">
      <c r="A60" s="10">
        <v>159</v>
      </c>
      <c r="B60" s="6" t="s">
        <v>37</v>
      </c>
      <c r="C60" s="76" t="s">
        <v>30</v>
      </c>
      <c r="D60" s="13"/>
      <c r="E60" s="81" t="s">
        <v>13</v>
      </c>
      <c r="F60" s="14" t="s">
        <v>155</v>
      </c>
      <c r="G60" s="14" t="s">
        <v>156</v>
      </c>
    </row>
    <row r="61" spans="1:7" ht="15.75" customHeight="1" x14ac:dyDescent="0.25">
      <c r="A61" s="10">
        <v>160</v>
      </c>
      <c r="B61" s="6" t="s">
        <v>37</v>
      </c>
      <c r="C61" s="76" t="s">
        <v>35</v>
      </c>
      <c r="D61" s="13"/>
      <c r="E61" s="81" t="s">
        <v>10</v>
      </c>
      <c r="F61" s="14" t="s">
        <v>157</v>
      </c>
      <c r="G61" s="14" t="s">
        <v>158</v>
      </c>
    </row>
    <row r="62" spans="1:7" ht="15.75" customHeight="1" x14ac:dyDescent="0.25">
      <c r="A62" s="10">
        <v>161</v>
      </c>
      <c r="B62" s="6" t="s">
        <v>37</v>
      </c>
      <c r="C62" s="76" t="s">
        <v>27</v>
      </c>
      <c r="D62" s="13"/>
      <c r="E62" s="81" t="s">
        <v>13</v>
      </c>
      <c r="F62" s="14" t="s">
        <v>99</v>
      </c>
      <c r="G62" s="14" t="s">
        <v>159</v>
      </c>
    </row>
    <row r="63" spans="1:7" ht="15.75" customHeight="1" x14ac:dyDescent="0.25">
      <c r="A63" s="10">
        <v>162</v>
      </c>
      <c r="B63" s="6" t="s">
        <v>37</v>
      </c>
      <c r="C63" s="76" t="s">
        <v>30</v>
      </c>
      <c r="D63" s="13"/>
      <c r="E63" s="81" t="s">
        <v>8</v>
      </c>
      <c r="F63" s="14" t="s">
        <v>99</v>
      </c>
      <c r="G63" s="14" t="s">
        <v>160</v>
      </c>
    </row>
    <row r="64" spans="1:7" ht="15.75" customHeight="1" x14ac:dyDescent="0.25">
      <c r="A64" s="10">
        <v>163</v>
      </c>
      <c r="B64" s="6" t="s">
        <v>37</v>
      </c>
      <c r="C64" s="76" t="s">
        <v>30</v>
      </c>
      <c r="D64" s="13"/>
      <c r="E64" s="81" t="s">
        <v>13</v>
      </c>
      <c r="F64" s="14" t="s">
        <v>106</v>
      </c>
      <c r="G64" s="14" t="s">
        <v>161</v>
      </c>
    </row>
    <row r="65" spans="1:7" ht="15.75" customHeight="1" x14ac:dyDescent="0.25">
      <c r="A65" s="10">
        <v>164</v>
      </c>
      <c r="B65" s="6" t="s">
        <v>37</v>
      </c>
      <c r="C65" s="76" t="s">
        <v>35</v>
      </c>
      <c r="D65" s="13"/>
      <c r="E65" s="81" t="s">
        <v>13</v>
      </c>
      <c r="F65" s="14" t="s">
        <v>84</v>
      </c>
      <c r="G65" s="14" t="s">
        <v>162</v>
      </c>
    </row>
    <row r="66" spans="1:7" ht="15.75" customHeight="1" x14ac:dyDescent="0.25">
      <c r="A66" s="10">
        <v>165</v>
      </c>
      <c r="B66" s="6" t="s">
        <v>37</v>
      </c>
      <c r="C66" s="76" t="s">
        <v>30</v>
      </c>
      <c r="D66" s="13"/>
      <c r="E66" s="81" t="s">
        <v>11</v>
      </c>
      <c r="F66" s="14" t="s">
        <v>93</v>
      </c>
      <c r="G66" s="14" t="s">
        <v>163</v>
      </c>
    </row>
    <row r="67" spans="1:7" ht="15.75" customHeight="1" x14ac:dyDescent="0.25">
      <c r="A67" s="10">
        <v>166</v>
      </c>
      <c r="B67" s="6" t="s">
        <v>37</v>
      </c>
      <c r="C67" s="76" t="s">
        <v>35</v>
      </c>
      <c r="D67" s="13"/>
      <c r="E67" s="81" t="s">
        <v>11</v>
      </c>
      <c r="F67" s="14" t="s">
        <v>84</v>
      </c>
      <c r="G67" s="14" t="s">
        <v>164</v>
      </c>
    </row>
    <row r="68" spans="1:7" ht="15.75" customHeight="1" x14ac:dyDescent="0.25">
      <c r="A68" s="10">
        <v>167</v>
      </c>
      <c r="B68" s="6" t="s">
        <v>37</v>
      </c>
      <c r="C68" s="76" t="s">
        <v>30</v>
      </c>
      <c r="D68" s="13"/>
      <c r="E68" s="81" t="s">
        <v>13</v>
      </c>
      <c r="F68" s="14" t="s">
        <v>165</v>
      </c>
      <c r="G68" s="14" t="s">
        <v>166</v>
      </c>
    </row>
    <row r="69" spans="1:7" ht="15.75" customHeight="1" x14ac:dyDescent="0.25">
      <c r="A69" s="10">
        <v>168</v>
      </c>
      <c r="B69" s="6" t="s">
        <v>37</v>
      </c>
      <c r="C69" s="76" t="s">
        <v>14</v>
      </c>
      <c r="D69" s="13"/>
      <c r="E69" s="81" t="s">
        <v>11</v>
      </c>
      <c r="F69" s="14" t="s">
        <v>155</v>
      </c>
      <c r="G69" s="14" t="s">
        <v>167</v>
      </c>
    </row>
    <row r="70" spans="1:7" ht="15.75" customHeight="1" x14ac:dyDescent="0.25">
      <c r="A70" s="10">
        <v>169</v>
      </c>
      <c r="B70" s="6" t="s">
        <v>37</v>
      </c>
      <c r="C70" s="76" t="s">
        <v>30</v>
      </c>
      <c r="D70" s="13"/>
      <c r="E70" s="81" t="s">
        <v>10</v>
      </c>
      <c r="F70" s="14" t="s">
        <v>99</v>
      </c>
      <c r="G70" s="14" t="s">
        <v>168</v>
      </c>
    </row>
    <row r="71" spans="1:7" ht="15.75" customHeight="1" x14ac:dyDescent="0.25">
      <c r="A71" s="10">
        <v>170</v>
      </c>
      <c r="B71" s="6" t="s">
        <v>37</v>
      </c>
      <c r="C71" s="76" t="s">
        <v>35</v>
      </c>
      <c r="D71" s="13"/>
      <c r="E71" s="81" t="s">
        <v>10</v>
      </c>
      <c r="F71" s="14" t="s">
        <v>84</v>
      </c>
      <c r="G71" s="14" t="s">
        <v>169</v>
      </c>
    </row>
    <row r="72" spans="1:7" ht="15.75" customHeight="1" x14ac:dyDescent="0.25">
      <c r="A72" s="10">
        <v>171</v>
      </c>
      <c r="B72" s="6" t="s">
        <v>37</v>
      </c>
      <c r="C72" s="76" t="s">
        <v>30</v>
      </c>
      <c r="D72" s="13"/>
      <c r="E72" s="81" t="s">
        <v>10</v>
      </c>
      <c r="F72" s="14" t="s">
        <v>126</v>
      </c>
      <c r="G72" s="14" t="s">
        <v>170</v>
      </c>
    </row>
    <row r="73" spans="1:7" ht="15.75" customHeight="1" x14ac:dyDescent="0.25">
      <c r="A73" s="10">
        <v>172</v>
      </c>
      <c r="B73" s="6" t="s">
        <v>37</v>
      </c>
      <c r="C73" s="76" t="s">
        <v>30</v>
      </c>
      <c r="D73" s="13"/>
      <c r="E73" s="81" t="s">
        <v>10</v>
      </c>
      <c r="F73" s="14" t="s">
        <v>157</v>
      </c>
      <c r="G73" s="14" t="s">
        <v>171</v>
      </c>
    </row>
    <row r="74" spans="1:7" ht="15.75" customHeight="1" x14ac:dyDescent="0.25">
      <c r="A74" s="10">
        <v>173</v>
      </c>
      <c r="B74" s="6" t="s">
        <v>37</v>
      </c>
      <c r="C74" s="76" t="s">
        <v>35</v>
      </c>
      <c r="D74" s="13"/>
      <c r="E74" s="81" t="s">
        <v>11</v>
      </c>
      <c r="F74" s="14" t="s">
        <v>112</v>
      </c>
      <c r="G74" s="14" t="s">
        <v>172</v>
      </c>
    </row>
    <row r="75" spans="1:7" ht="15.75" customHeight="1" x14ac:dyDescent="0.25">
      <c r="A75" s="10">
        <v>174</v>
      </c>
      <c r="B75" s="6" t="s">
        <v>37</v>
      </c>
      <c r="C75" s="76" t="s">
        <v>35</v>
      </c>
      <c r="D75" s="13"/>
      <c r="E75" s="81" t="s">
        <v>12</v>
      </c>
      <c r="F75" s="14" t="s">
        <v>173</v>
      </c>
      <c r="G75" s="14" t="s">
        <v>174</v>
      </c>
    </row>
    <row r="76" spans="1:7" ht="15.75" customHeight="1" x14ac:dyDescent="0.25">
      <c r="A76" s="10">
        <v>175</v>
      </c>
      <c r="B76" s="6" t="s">
        <v>37</v>
      </c>
      <c r="C76" s="76" t="s">
        <v>35</v>
      </c>
      <c r="D76" s="13"/>
      <c r="E76" s="81" t="s">
        <v>11</v>
      </c>
      <c r="F76" s="14" t="s">
        <v>121</v>
      </c>
      <c r="G76" s="14" t="s">
        <v>175</v>
      </c>
    </row>
    <row r="77" spans="1:7" ht="15.75" customHeight="1" x14ac:dyDescent="0.25">
      <c r="A77" s="10">
        <v>176</v>
      </c>
      <c r="B77" s="6" t="s">
        <v>37</v>
      </c>
      <c r="C77" s="76" t="s">
        <v>35</v>
      </c>
      <c r="D77" s="13"/>
      <c r="E77" s="81" t="s">
        <v>11</v>
      </c>
      <c r="F77" s="14" t="s">
        <v>155</v>
      </c>
      <c r="G77" s="14" t="s">
        <v>176</v>
      </c>
    </row>
    <row r="78" spans="1:7" ht="15.75" customHeight="1" x14ac:dyDescent="0.25">
      <c r="A78" s="10">
        <v>177</v>
      </c>
      <c r="B78" s="6" t="s">
        <v>37</v>
      </c>
      <c r="C78" s="76" t="s">
        <v>35</v>
      </c>
      <c r="D78" s="13"/>
      <c r="E78" s="81" t="s">
        <v>10</v>
      </c>
      <c r="F78" s="14" t="s">
        <v>93</v>
      </c>
      <c r="G78" s="14" t="s">
        <v>177</v>
      </c>
    </row>
    <row r="79" spans="1:7" ht="15.75" customHeight="1" x14ac:dyDescent="0.25">
      <c r="A79" s="10">
        <v>178</v>
      </c>
      <c r="B79" s="6" t="s">
        <v>37</v>
      </c>
      <c r="C79" s="76" t="s">
        <v>30</v>
      </c>
      <c r="D79" s="13"/>
      <c r="E79" s="81" t="s">
        <v>11</v>
      </c>
      <c r="F79" s="14" t="s">
        <v>84</v>
      </c>
      <c r="G79" s="14" t="s">
        <v>178</v>
      </c>
    </row>
    <row r="80" spans="1:7" ht="15.75" customHeight="1" x14ac:dyDescent="0.25">
      <c r="A80" s="10">
        <v>179</v>
      </c>
      <c r="B80" s="6" t="s">
        <v>37</v>
      </c>
      <c r="C80" s="76" t="s">
        <v>30</v>
      </c>
      <c r="D80" s="13"/>
      <c r="E80" s="81" t="s">
        <v>11</v>
      </c>
      <c r="F80" s="14" t="s">
        <v>106</v>
      </c>
      <c r="G80" s="14" t="s">
        <v>179</v>
      </c>
    </row>
    <row r="81" spans="1:7" ht="15.75" customHeight="1" x14ac:dyDescent="0.25">
      <c r="A81" s="10">
        <v>180</v>
      </c>
      <c r="B81" s="6" t="s">
        <v>37</v>
      </c>
      <c r="C81" s="76" t="s">
        <v>35</v>
      </c>
      <c r="D81" s="13"/>
      <c r="E81" s="81" t="s">
        <v>11</v>
      </c>
      <c r="F81" s="14" t="s">
        <v>126</v>
      </c>
      <c r="G81" s="14" t="s">
        <v>180</v>
      </c>
    </row>
    <row r="82" spans="1:7" ht="15.75" customHeight="1" x14ac:dyDescent="0.25">
      <c r="A82" s="10">
        <v>181</v>
      </c>
      <c r="B82" s="6" t="s">
        <v>37</v>
      </c>
      <c r="C82" s="76" t="s">
        <v>35</v>
      </c>
      <c r="D82" s="13"/>
      <c r="E82" s="81" t="s">
        <v>10</v>
      </c>
      <c r="F82" s="14" t="s">
        <v>84</v>
      </c>
      <c r="G82" s="14" t="s">
        <v>181</v>
      </c>
    </row>
    <row r="83" spans="1:7" ht="15.75" customHeight="1" x14ac:dyDescent="0.25">
      <c r="A83" s="10">
        <v>182</v>
      </c>
      <c r="B83" s="6" t="s">
        <v>37</v>
      </c>
      <c r="C83" s="76" t="s">
        <v>35</v>
      </c>
      <c r="D83" s="13"/>
      <c r="E83" s="81" t="s">
        <v>12</v>
      </c>
      <c r="F83" s="14" t="s">
        <v>106</v>
      </c>
      <c r="G83" s="14" t="s">
        <v>182</v>
      </c>
    </row>
    <row r="84" spans="1:7" ht="15.75" customHeight="1" x14ac:dyDescent="0.25">
      <c r="A84" s="10">
        <v>183</v>
      </c>
      <c r="B84" s="6" t="s">
        <v>37</v>
      </c>
      <c r="C84" s="76" t="s">
        <v>30</v>
      </c>
      <c r="D84" s="13"/>
      <c r="E84" s="81" t="s">
        <v>10</v>
      </c>
      <c r="F84" s="14" t="s">
        <v>93</v>
      </c>
      <c r="G84" s="14" t="s">
        <v>183</v>
      </c>
    </row>
    <row r="85" spans="1:7" ht="15.75" customHeight="1" x14ac:dyDescent="0.25">
      <c r="A85" s="10">
        <v>184</v>
      </c>
      <c r="B85" s="6" t="s">
        <v>37</v>
      </c>
      <c r="C85" s="76" t="s">
        <v>35</v>
      </c>
      <c r="D85" s="13"/>
      <c r="E85" s="81" t="s">
        <v>8</v>
      </c>
      <c r="F85" s="14" t="s">
        <v>106</v>
      </c>
      <c r="G85" s="14" t="s">
        <v>184</v>
      </c>
    </row>
    <row r="86" spans="1:7" ht="15.75" customHeight="1" x14ac:dyDescent="0.25">
      <c r="A86" s="10">
        <v>185</v>
      </c>
      <c r="B86" s="6" t="s">
        <v>37</v>
      </c>
      <c r="C86" s="76" t="s">
        <v>30</v>
      </c>
      <c r="D86" s="13"/>
      <c r="E86" s="81" t="s">
        <v>11</v>
      </c>
      <c r="F86" s="14" t="s">
        <v>157</v>
      </c>
      <c r="G86" s="14" t="s">
        <v>185</v>
      </c>
    </row>
    <row r="87" spans="1:7" ht="15.75" customHeight="1" x14ac:dyDescent="0.25">
      <c r="A87" s="10">
        <v>186</v>
      </c>
      <c r="B87" s="6" t="s">
        <v>37</v>
      </c>
      <c r="C87" s="76" t="s">
        <v>30</v>
      </c>
      <c r="D87" s="13"/>
      <c r="E87" s="81" t="s">
        <v>8</v>
      </c>
      <c r="F87" s="14" t="s">
        <v>84</v>
      </c>
      <c r="G87" s="14" t="s">
        <v>186</v>
      </c>
    </row>
    <row r="88" spans="1:7" ht="15.75" customHeight="1" x14ac:dyDescent="0.25">
      <c r="A88" s="10">
        <v>187</v>
      </c>
      <c r="B88" s="6" t="s">
        <v>37</v>
      </c>
      <c r="C88" s="76" t="s">
        <v>35</v>
      </c>
      <c r="D88" s="13"/>
      <c r="E88" s="81" t="s">
        <v>11</v>
      </c>
      <c r="F88" s="14" t="s">
        <v>106</v>
      </c>
      <c r="G88" s="14" t="s">
        <v>187</v>
      </c>
    </row>
    <row r="89" spans="1:7" ht="15.75" customHeight="1" x14ac:dyDescent="0.25">
      <c r="A89" s="10">
        <v>188</v>
      </c>
      <c r="B89" s="6" t="s">
        <v>37</v>
      </c>
      <c r="C89" s="76" t="s">
        <v>27</v>
      </c>
      <c r="D89" s="13"/>
      <c r="E89" s="81" t="s">
        <v>12</v>
      </c>
      <c r="F89" s="14" t="s">
        <v>106</v>
      </c>
      <c r="G89" s="14" t="s">
        <v>188</v>
      </c>
    </row>
    <row r="90" spans="1:7" ht="15.75" customHeight="1" x14ac:dyDescent="0.25">
      <c r="A90" s="10">
        <v>189</v>
      </c>
      <c r="B90" s="6" t="s">
        <v>37</v>
      </c>
      <c r="C90" s="76" t="s">
        <v>35</v>
      </c>
      <c r="D90" s="13"/>
      <c r="E90" s="81" t="s">
        <v>11</v>
      </c>
      <c r="F90" s="14" t="s">
        <v>112</v>
      </c>
      <c r="G90" s="14" t="s">
        <v>189</v>
      </c>
    </row>
    <row r="91" spans="1:7" ht="15.75" customHeight="1" x14ac:dyDescent="0.25">
      <c r="A91" s="10">
        <v>190</v>
      </c>
      <c r="B91" s="6" t="s">
        <v>37</v>
      </c>
      <c r="C91" s="76" t="s">
        <v>30</v>
      </c>
      <c r="D91" s="13"/>
      <c r="E91" s="81" t="s">
        <v>10</v>
      </c>
      <c r="F91" s="14" t="s">
        <v>106</v>
      </c>
      <c r="G91" s="14" t="s">
        <v>190</v>
      </c>
    </row>
    <row r="92" spans="1:7" ht="15.75" customHeight="1" x14ac:dyDescent="0.25">
      <c r="A92" s="10">
        <v>191</v>
      </c>
      <c r="B92" s="6" t="s">
        <v>37</v>
      </c>
      <c r="C92" s="76" t="s">
        <v>35</v>
      </c>
      <c r="D92" s="13"/>
      <c r="E92" s="81" t="s">
        <v>8</v>
      </c>
      <c r="F92" s="14" t="s">
        <v>93</v>
      </c>
      <c r="G92" s="14" t="s">
        <v>191</v>
      </c>
    </row>
    <row r="93" spans="1:7" ht="15.75" customHeight="1" x14ac:dyDescent="0.25">
      <c r="A93" s="10">
        <v>192</v>
      </c>
      <c r="B93" s="6" t="s">
        <v>37</v>
      </c>
      <c r="C93" s="76" t="s">
        <v>35</v>
      </c>
      <c r="D93" s="13"/>
      <c r="E93" s="81" t="s">
        <v>10</v>
      </c>
      <c r="F93" s="14" t="s">
        <v>84</v>
      </c>
      <c r="G93" s="14" t="s">
        <v>192</v>
      </c>
    </row>
    <row r="94" spans="1:7" ht="15.75" customHeight="1" x14ac:dyDescent="0.25">
      <c r="A94" s="10">
        <v>193</v>
      </c>
      <c r="B94" s="6" t="s">
        <v>37</v>
      </c>
      <c r="C94" s="76" t="s">
        <v>35</v>
      </c>
      <c r="D94" s="13"/>
      <c r="E94" s="81" t="s">
        <v>13</v>
      </c>
      <c r="F94" s="14" t="s">
        <v>121</v>
      </c>
      <c r="G94" s="14" t="s">
        <v>193</v>
      </c>
    </row>
    <row r="95" spans="1:7" ht="15.75" customHeight="1" x14ac:dyDescent="0.25">
      <c r="A95" s="10">
        <v>194</v>
      </c>
      <c r="B95" s="6" t="s">
        <v>37</v>
      </c>
      <c r="C95" s="76" t="s">
        <v>14</v>
      </c>
      <c r="D95" s="13"/>
      <c r="E95" s="81" t="s">
        <v>13</v>
      </c>
      <c r="F95" s="14" t="s">
        <v>126</v>
      </c>
      <c r="G95" s="14" t="s">
        <v>194</v>
      </c>
    </row>
    <row r="96" spans="1:7" ht="15.75" customHeight="1" x14ac:dyDescent="0.25">
      <c r="A96" s="10">
        <v>195</v>
      </c>
      <c r="B96" s="6" t="s">
        <v>37</v>
      </c>
      <c r="C96" s="76" t="s">
        <v>30</v>
      </c>
      <c r="D96" s="13"/>
      <c r="E96" s="81" t="s">
        <v>12</v>
      </c>
      <c r="F96" s="14" t="s">
        <v>93</v>
      </c>
      <c r="G96" s="14" t="s">
        <v>195</v>
      </c>
    </row>
    <row r="97" spans="1:7" ht="15.75" customHeight="1" x14ac:dyDescent="0.25">
      <c r="A97" s="10">
        <v>196</v>
      </c>
      <c r="B97" s="6" t="s">
        <v>37</v>
      </c>
      <c r="C97" s="76" t="s">
        <v>30</v>
      </c>
      <c r="D97" s="13"/>
      <c r="E97" s="81" t="s">
        <v>13</v>
      </c>
      <c r="F97" s="14" t="s">
        <v>106</v>
      </c>
      <c r="G97" s="14" t="s">
        <v>196</v>
      </c>
    </row>
    <row r="98" spans="1:7" ht="15.75" customHeight="1" x14ac:dyDescent="0.25">
      <c r="A98" s="10">
        <v>197</v>
      </c>
      <c r="B98" s="6" t="s">
        <v>37</v>
      </c>
      <c r="C98" s="76" t="s">
        <v>14</v>
      </c>
      <c r="D98" s="13"/>
      <c r="E98" s="81" t="s">
        <v>13</v>
      </c>
      <c r="F98" s="14" t="s">
        <v>106</v>
      </c>
      <c r="G98" s="14" t="s">
        <v>197</v>
      </c>
    </row>
    <row r="99" spans="1:7" ht="15.75" customHeight="1" x14ac:dyDescent="0.25">
      <c r="A99" s="10">
        <v>198</v>
      </c>
      <c r="B99" s="6" t="s">
        <v>37</v>
      </c>
      <c r="C99" s="76" t="s">
        <v>14</v>
      </c>
      <c r="D99" s="13"/>
      <c r="E99" s="81" t="s">
        <v>13</v>
      </c>
      <c r="F99" s="14" t="s">
        <v>106</v>
      </c>
      <c r="G99" s="14" t="s">
        <v>198</v>
      </c>
    </row>
    <row r="100" spans="1:7" ht="15.75" customHeight="1" x14ac:dyDescent="0.25">
      <c r="A100" s="10">
        <v>199</v>
      </c>
      <c r="B100" s="6" t="s">
        <v>37</v>
      </c>
      <c r="C100" s="76" t="s">
        <v>30</v>
      </c>
      <c r="D100" s="13"/>
      <c r="E100" s="81" t="s">
        <v>11</v>
      </c>
      <c r="F100" s="14" t="s">
        <v>84</v>
      </c>
      <c r="G100" s="14" t="s">
        <v>199</v>
      </c>
    </row>
    <row r="101" spans="1:7" ht="15.75" customHeight="1" x14ac:dyDescent="0.25">
      <c r="A101" s="17"/>
      <c r="B101" s="17"/>
      <c r="C101" s="17"/>
      <c r="D101" s="17"/>
      <c r="E101" s="17"/>
      <c r="G101" s="9" t="s">
        <v>9</v>
      </c>
    </row>
    <row r="102" spans="1:7" ht="15.75" customHeight="1" x14ac:dyDescent="0.25">
      <c r="A102" s="17"/>
      <c r="B102" s="17"/>
      <c r="C102" s="17"/>
      <c r="D102" s="17"/>
      <c r="E102" s="17"/>
      <c r="G102" s="16" t="s">
        <v>9</v>
      </c>
    </row>
    <row r="103" spans="1:7" ht="15.75" customHeight="1" x14ac:dyDescent="0.25">
      <c r="A103" s="17"/>
      <c r="B103" s="17"/>
      <c r="C103" s="17"/>
      <c r="D103" s="17"/>
      <c r="E103" s="17"/>
      <c r="G103" s="9" t="s">
        <v>9</v>
      </c>
    </row>
    <row r="104" spans="1:7" ht="15.75" customHeight="1" x14ac:dyDescent="0.25">
      <c r="A104" s="17"/>
      <c r="B104" s="17"/>
      <c r="C104" s="17"/>
      <c r="D104" s="17"/>
      <c r="E104" s="17"/>
      <c r="G104" s="9" t="s">
        <v>9</v>
      </c>
    </row>
    <row r="105" spans="1:7" ht="15.75" customHeight="1" x14ac:dyDescent="0.25">
      <c r="A105" s="17"/>
      <c r="B105" s="17"/>
      <c r="C105" s="17"/>
      <c r="D105" s="17"/>
      <c r="E105" s="17"/>
      <c r="G105" s="9" t="s">
        <v>9</v>
      </c>
    </row>
    <row r="106" spans="1:7" ht="15.75" customHeight="1" x14ac:dyDescent="0.25">
      <c r="A106" s="17"/>
      <c r="B106" s="17"/>
      <c r="C106" s="17"/>
      <c r="D106" s="17"/>
      <c r="E106" s="17"/>
      <c r="G106" s="9" t="s">
        <v>9</v>
      </c>
    </row>
    <row r="107" spans="1:7" ht="15.75" customHeight="1" x14ac:dyDescent="0.25">
      <c r="A107" s="17"/>
      <c r="B107" s="17"/>
      <c r="C107" s="17"/>
      <c r="D107" s="17"/>
      <c r="E107" s="17"/>
      <c r="G107" s="9" t="s">
        <v>9</v>
      </c>
    </row>
    <row r="108" spans="1:7" ht="15.75" customHeight="1" x14ac:dyDescent="0.25">
      <c r="A108" s="17"/>
      <c r="B108" s="17"/>
      <c r="C108" s="17"/>
      <c r="D108" s="17"/>
      <c r="E108" s="17"/>
      <c r="G108" s="9" t="s">
        <v>9</v>
      </c>
    </row>
    <row r="109" spans="1:7" ht="15.75" customHeight="1" x14ac:dyDescent="0.25">
      <c r="A109" s="17"/>
      <c r="B109" s="17"/>
      <c r="C109" s="17"/>
      <c r="D109" s="17"/>
      <c r="E109" s="17"/>
      <c r="G109" s="9" t="s">
        <v>9</v>
      </c>
    </row>
    <row r="110" spans="1:7" ht="15.75" customHeight="1" x14ac:dyDescent="0.25">
      <c r="A110" s="17"/>
      <c r="B110" s="17"/>
      <c r="C110" s="17"/>
      <c r="D110" s="17"/>
      <c r="E110" s="17"/>
      <c r="G110" s="9" t="s">
        <v>9</v>
      </c>
    </row>
    <row r="111" spans="1:7" ht="15.75" customHeight="1" x14ac:dyDescent="0.25">
      <c r="A111" s="17"/>
      <c r="B111" s="17"/>
      <c r="C111" s="17"/>
      <c r="D111" s="17"/>
      <c r="E111" s="17"/>
      <c r="G111" s="9" t="s">
        <v>9</v>
      </c>
    </row>
    <row r="112" spans="1:7" ht="15.75" customHeight="1" x14ac:dyDescent="0.25">
      <c r="A112" s="17"/>
      <c r="B112" s="17"/>
      <c r="C112" s="17"/>
      <c r="D112" s="17"/>
      <c r="E112" s="17"/>
      <c r="G112" s="9" t="s">
        <v>9</v>
      </c>
    </row>
    <row r="113" spans="1:7" ht="15.75" customHeight="1" x14ac:dyDescent="0.25">
      <c r="A113" s="17"/>
      <c r="B113" s="17"/>
      <c r="C113" s="17"/>
      <c r="D113" s="17"/>
      <c r="E113" s="17"/>
      <c r="G113" s="9" t="s">
        <v>9</v>
      </c>
    </row>
    <row r="114" spans="1:7" ht="15.75" customHeight="1" x14ac:dyDescent="0.25">
      <c r="A114" s="17"/>
      <c r="B114" s="17"/>
      <c r="C114" s="17"/>
      <c r="D114" s="17"/>
      <c r="E114" s="17"/>
      <c r="G114" s="9" t="s">
        <v>9</v>
      </c>
    </row>
    <row r="115" spans="1:7" ht="15.75" customHeight="1" x14ac:dyDescent="0.25">
      <c r="A115" s="17"/>
      <c r="B115" s="17"/>
      <c r="C115" s="17"/>
      <c r="D115" s="17"/>
      <c r="E115" s="17"/>
      <c r="G115" s="9" t="s">
        <v>9</v>
      </c>
    </row>
    <row r="116" spans="1:7" ht="15.75" customHeight="1" x14ac:dyDescent="0.25">
      <c r="A116" s="17"/>
      <c r="B116" s="17"/>
      <c r="C116" s="17"/>
      <c r="D116" s="17"/>
      <c r="E116" s="17"/>
      <c r="G116" s="9" t="s">
        <v>9</v>
      </c>
    </row>
    <row r="117" spans="1:7" ht="15.75" customHeight="1" x14ac:dyDescent="0.25">
      <c r="A117" s="17"/>
      <c r="B117" s="17"/>
      <c r="C117" s="17"/>
      <c r="D117" s="17"/>
      <c r="E117" s="17"/>
      <c r="G117" s="9" t="s">
        <v>9</v>
      </c>
    </row>
    <row r="118" spans="1:7" ht="15.75" customHeight="1" x14ac:dyDescent="0.25">
      <c r="A118" s="17"/>
      <c r="B118" s="17"/>
      <c r="C118" s="17"/>
      <c r="D118" s="17"/>
      <c r="E118" s="17"/>
      <c r="G118" s="9" t="s">
        <v>9</v>
      </c>
    </row>
    <row r="119" spans="1:7" ht="15.75" customHeight="1" x14ac:dyDescent="0.25">
      <c r="A119" s="17"/>
      <c r="B119" s="17"/>
      <c r="C119" s="17"/>
      <c r="D119" s="17"/>
      <c r="E119" s="17"/>
      <c r="G119" s="9" t="s">
        <v>9</v>
      </c>
    </row>
    <row r="120" spans="1:7" ht="15.75" customHeight="1" x14ac:dyDescent="0.25">
      <c r="A120" s="17"/>
      <c r="B120" s="17"/>
      <c r="C120" s="17"/>
      <c r="D120" s="17"/>
      <c r="E120" s="17"/>
      <c r="G120" s="9" t="s">
        <v>9</v>
      </c>
    </row>
    <row r="121" spans="1:7" ht="15.75" customHeight="1" x14ac:dyDescent="0.25">
      <c r="A121" s="17"/>
      <c r="B121" s="17"/>
      <c r="C121" s="17"/>
      <c r="D121" s="17"/>
      <c r="E121" s="17"/>
      <c r="G121" s="9" t="s">
        <v>9</v>
      </c>
    </row>
    <row r="122" spans="1:7" ht="15.75" customHeight="1" x14ac:dyDescent="0.25">
      <c r="A122" s="17"/>
      <c r="B122" s="17"/>
      <c r="C122" s="17"/>
      <c r="D122" s="17"/>
      <c r="E122" s="17"/>
      <c r="G122" s="9" t="s">
        <v>9</v>
      </c>
    </row>
    <row r="123" spans="1:7" ht="15.75" customHeight="1" x14ac:dyDescent="0.25">
      <c r="A123" s="17"/>
      <c r="B123" s="17"/>
      <c r="C123" s="17"/>
      <c r="D123" s="17"/>
      <c r="E123" s="17"/>
      <c r="G123" s="9" t="s">
        <v>9</v>
      </c>
    </row>
    <row r="124" spans="1:7" ht="15.75" customHeight="1" x14ac:dyDescent="0.25">
      <c r="A124" s="17"/>
      <c r="B124" s="17"/>
      <c r="C124" s="17"/>
      <c r="D124" s="17"/>
      <c r="E124" s="17"/>
      <c r="G124" s="9" t="s">
        <v>9</v>
      </c>
    </row>
    <row r="125" spans="1:7" ht="15.75" customHeight="1" x14ac:dyDescent="0.25">
      <c r="A125" s="17"/>
      <c r="B125" s="17"/>
      <c r="C125" s="17"/>
      <c r="D125" s="17"/>
      <c r="E125" s="17"/>
      <c r="G125" s="9" t="s">
        <v>9</v>
      </c>
    </row>
    <row r="126" spans="1:7" ht="15.75" customHeight="1" x14ac:dyDescent="0.25">
      <c r="A126" s="17"/>
      <c r="B126" s="17"/>
      <c r="C126" s="17"/>
      <c r="D126" s="17"/>
      <c r="E126" s="17"/>
      <c r="G126" s="9" t="s">
        <v>9</v>
      </c>
    </row>
    <row r="127" spans="1:7" ht="15.75" customHeight="1" x14ac:dyDescent="0.25">
      <c r="A127" s="17"/>
      <c r="B127" s="17"/>
      <c r="C127" s="17"/>
      <c r="D127" s="17"/>
      <c r="E127" s="17"/>
      <c r="G127" s="9" t="s">
        <v>9</v>
      </c>
    </row>
    <row r="128" spans="1:7" ht="15.75" customHeight="1" x14ac:dyDescent="0.25">
      <c r="A128" s="17"/>
      <c r="B128" s="17"/>
      <c r="C128" s="17"/>
      <c r="D128" s="17"/>
      <c r="E128" s="17"/>
      <c r="G128" s="9" t="s">
        <v>9</v>
      </c>
    </row>
    <row r="129" spans="1:7" ht="15.75" customHeight="1" x14ac:dyDescent="0.25">
      <c r="A129" s="17"/>
      <c r="B129" s="17"/>
      <c r="C129" s="17"/>
      <c r="D129" s="17"/>
      <c r="E129" s="17"/>
      <c r="G129" s="9" t="s">
        <v>9</v>
      </c>
    </row>
    <row r="130" spans="1:7" ht="15.75" customHeight="1" x14ac:dyDescent="0.25">
      <c r="A130" s="17"/>
      <c r="B130" s="17"/>
      <c r="C130" s="17"/>
      <c r="D130" s="17"/>
      <c r="E130" s="17"/>
      <c r="G130" s="9" t="s">
        <v>9</v>
      </c>
    </row>
    <row r="131" spans="1:7" ht="15.75" customHeight="1" x14ac:dyDescent="0.25">
      <c r="A131" s="17"/>
      <c r="B131" s="17"/>
      <c r="C131" s="17"/>
      <c r="D131" s="17"/>
      <c r="E131" s="17"/>
      <c r="G131" s="9" t="s">
        <v>9</v>
      </c>
    </row>
    <row r="132" spans="1:7" ht="15.75" customHeight="1" x14ac:dyDescent="0.25">
      <c r="A132" s="17"/>
      <c r="B132" s="17"/>
      <c r="C132" s="17"/>
      <c r="D132" s="17"/>
      <c r="E132" s="17"/>
      <c r="G132" s="9" t="s">
        <v>9</v>
      </c>
    </row>
    <row r="133" spans="1:7" ht="15.75" customHeight="1" x14ac:dyDescent="0.25">
      <c r="A133" s="17"/>
      <c r="B133" s="17"/>
      <c r="C133" s="17"/>
      <c r="D133" s="17"/>
      <c r="E133" s="17"/>
      <c r="G133" s="9" t="s">
        <v>9</v>
      </c>
    </row>
    <row r="134" spans="1:7" ht="15.75" customHeight="1" x14ac:dyDescent="0.25">
      <c r="A134" s="17"/>
      <c r="B134" s="17"/>
      <c r="C134" s="17"/>
      <c r="D134" s="17"/>
      <c r="E134" s="17"/>
      <c r="G134" s="9" t="s">
        <v>9</v>
      </c>
    </row>
    <row r="135" spans="1:7" ht="15.75" customHeight="1" x14ac:dyDescent="0.25">
      <c r="A135" s="17"/>
      <c r="B135" s="17"/>
      <c r="C135" s="17"/>
      <c r="D135" s="17"/>
      <c r="E135" s="17"/>
      <c r="G135" s="9" t="s">
        <v>9</v>
      </c>
    </row>
    <row r="136" spans="1:7" ht="15.75" customHeight="1" x14ac:dyDescent="0.25">
      <c r="A136" s="17"/>
      <c r="B136" s="17"/>
      <c r="C136" s="17"/>
      <c r="D136" s="17"/>
      <c r="E136" s="17"/>
      <c r="G136" s="9" t="s">
        <v>9</v>
      </c>
    </row>
    <row r="137" spans="1:7" ht="15.75" customHeight="1" x14ac:dyDescent="0.25">
      <c r="A137" s="17"/>
      <c r="B137" s="17"/>
      <c r="C137" s="17"/>
      <c r="D137" s="17"/>
      <c r="E137" s="17"/>
      <c r="G137" s="9" t="s">
        <v>9</v>
      </c>
    </row>
    <row r="138" spans="1:7" ht="15.75" customHeight="1" x14ac:dyDescent="0.25">
      <c r="A138" s="17"/>
      <c r="B138" s="17"/>
      <c r="C138" s="17"/>
      <c r="D138" s="17"/>
      <c r="E138" s="17"/>
      <c r="G138" s="9" t="s">
        <v>9</v>
      </c>
    </row>
    <row r="139" spans="1:7" ht="15.75" customHeight="1" x14ac:dyDescent="0.25">
      <c r="A139" s="17"/>
      <c r="B139" s="17"/>
      <c r="C139" s="17"/>
      <c r="D139" s="17"/>
      <c r="E139" s="17"/>
      <c r="G139" s="9" t="s">
        <v>9</v>
      </c>
    </row>
    <row r="140" spans="1:7" ht="15.75" customHeight="1" x14ac:dyDescent="0.25">
      <c r="A140" s="17"/>
      <c r="B140" s="17"/>
      <c r="C140" s="17"/>
      <c r="D140" s="17"/>
      <c r="E140" s="17"/>
      <c r="G140" s="9" t="s">
        <v>9</v>
      </c>
    </row>
    <row r="141" spans="1:7" ht="15.75" customHeight="1" x14ac:dyDescent="0.25">
      <c r="A141" s="17"/>
      <c r="B141" s="17"/>
      <c r="C141" s="17"/>
      <c r="D141" s="17"/>
      <c r="E141" s="17"/>
      <c r="G141" s="9" t="s">
        <v>9</v>
      </c>
    </row>
    <row r="142" spans="1:7" ht="15.75" customHeight="1" x14ac:dyDescent="0.25">
      <c r="A142" s="17"/>
      <c r="B142" s="17"/>
      <c r="C142" s="17"/>
      <c r="D142" s="17"/>
      <c r="E142" s="17"/>
      <c r="G142" s="9" t="s">
        <v>9</v>
      </c>
    </row>
    <row r="143" spans="1:7" ht="15.75" customHeight="1" x14ac:dyDescent="0.25">
      <c r="A143" s="17"/>
      <c r="B143" s="17"/>
      <c r="C143" s="17"/>
      <c r="D143" s="17"/>
      <c r="E143" s="17"/>
      <c r="G143" s="9" t="s">
        <v>9</v>
      </c>
    </row>
    <row r="144" spans="1:7" ht="15.75" customHeight="1" x14ac:dyDescent="0.25">
      <c r="A144" s="17"/>
      <c r="B144" s="17"/>
      <c r="C144" s="17"/>
      <c r="D144" s="17"/>
      <c r="E144" s="17"/>
      <c r="G144" s="9" t="s">
        <v>9</v>
      </c>
    </row>
    <row r="145" spans="1:7" ht="15.75" customHeight="1" x14ac:dyDescent="0.25">
      <c r="A145" s="17"/>
      <c r="B145" s="17"/>
      <c r="C145" s="17"/>
      <c r="D145" s="17"/>
      <c r="E145" s="17"/>
      <c r="G145" s="9" t="s">
        <v>9</v>
      </c>
    </row>
    <row r="146" spans="1:7" ht="15.75" customHeight="1" x14ac:dyDescent="0.25">
      <c r="A146" s="17"/>
      <c r="B146" s="17"/>
      <c r="C146" s="17"/>
      <c r="D146" s="17"/>
      <c r="E146" s="17"/>
      <c r="G146" s="9" t="s">
        <v>9</v>
      </c>
    </row>
    <row r="147" spans="1:7" ht="15.75" customHeight="1" x14ac:dyDescent="0.25">
      <c r="A147" s="17"/>
      <c r="B147" s="17"/>
      <c r="C147" s="17"/>
      <c r="D147" s="17"/>
      <c r="E147" s="17"/>
      <c r="G147" s="9" t="s">
        <v>9</v>
      </c>
    </row>
    <row r="148" spans="1:7" ht="15.75" customHeight="1" x14ac:dyDescent="0.25">
      <c r="A148" s="17"/>
      <c r="B148" s="17"/>
      <c r="C148" s="17"/>
      <c r="D148" s="17"/>
      <c r="E148" s="17"/>
      <c r="G148" s="9" t="s">
        <v>9</v>
      </c>
    </row>
    <row r="149" spans="1:7" ht="15.75" customHeight="1" x14ac:dyDescent="0.25">
      <c r="A149" s="17"/>
      <c r="B149" s="17"/>
      <c r="C149" s="17"/>
      <c r="D149" s="17"/>
      <c r="E149" s="17"/>
      <c r="G149" s="9" t="s">
        <v>9</v>
      </c>
    </row>
    <row r="150" spans="1:7" ht="15.75" customHeight="1" x14ac:dyDescent="0.25">
      <c r="A150" s="17"/>
      <c r="B150" s="17"/>
      <c r="C150" s="17"/>
      <c r="D150" s="17"/>
      <c r="E150" s="17"/>
      <c r="G150" s="9" t="s">
        <v>9</v>
      </c>
    </row>
    <row r="151" spans="1:7" ht="15.75" customHeight="1" x14ac:dyDescent="0.25">
      <c r="A151" s="17"/>
      <c r="B151" s="17"/>
      <c r="C151" s="17"/>
      <c r="D151" s="17"/>
      <c r="E151" s="17"/>
      <c r="G151" s="9" t="s">
        <v>9</v>
      </c>
    </row>
    <row r="152" spans="1:7" ht="15.75" customHeight="1" x14ac:dyDescent="0.25">
      <c r="A152" s="17"/>
      <c r="B152" s="17"/>
      <c r="C152" s="17"/>
      <c r="D152" s="17"/>
      <c r="E152" s="17"/>
      <c r="G152" s="9" t="s">
        <v>9</v>
      </c>
    </row>
    <row r="153" spans="1:7" ht="15.75" customHeight="1" x14ac:dyDescent="0.25">
      <c r="A153" s="17"/>
      <c r="B153" s="17"/>
      <c r="C153" s="17"/>
      <c r="D153" s="17"/>
      <c r="E153" s="17"/>
      <c r="G153" s="9" t="s">
        <v>9</v>
      </c>
    </row>
    <row r="154" spans="1:7" ht="15.75" customHeight="1" x14ac:dyDescent="0.25">
      <c r="A154" s="17"/>
      <c r="B154" s="17"/>
      <c r="C154" s="17"/>
      <c r="D154" s="17"/>
      <c r="E154" s="17"/>
      <c r="G154" s="9" t="s">
        <v>9</v>
      </c>
    </row>
    <row r="155" spans="1:7" ht="15.75" customHeight="1" x14ac:dyDescent="0.25">
      <c r="A155" s="17"/>
      <c r="B155" s="17"/>
      <c r="C155" s="17"/>
      <c r="D155" s="17"/>
      <c r="E155" s="17"/>
      <c r="G155" s="9" t="s">
        <v>9</v>
      </c>
    </row>
    <row r="156" spans="1:7" ht="15.75" customHeight="1" x14ac:dyDescent="0.25">
      <c r="A156" s="17"/>
      <c r="B156" s="17"/>
      <c r="C156" s="17"/>
      <c r="D156" s="17"/>
      <c r="E156" s="17"/>
      <c r="G156" s="9" t="s">
        <v>9</v>
      </c>
    </row>
    <row r="157" spans="1:7" ht="15.75" customHeight="1" x14ac:dyDescent="0.25">
      <c r="A157" s="17"/>
      <c r="B157" s="17"/>
      <c r="C157" s="17"/>
      <c r="D157" s="17"/>
      <c r="E157" s="17"/>
      <c r="G157" s="9" t="s">
        <v>9</v>
      </c>
    </row>
    <row r="158" spans="1:7" ht="15.75" customHeight="1" x14ac:dyDescent="0.25">
      <c r="A158" s="17"/>
      <c r="B158" s="17"/>
      <c r="C158" s="17"/>
      <c r="D158" s="17"/>
      <c r="E158" s="17"/>
      <c r="G158" s="9" t="s">
        <v>9</v>
      </c>
    </row>
    <row r="159" spans="1:7" ht="15.75" customHeight="1" x14ac:dyDescent="0.25">
      <c r="A159" s="17"/>
      <c r="B159" s="17"/>
      <c r="C159" s="17"/>
      <c r="D159" s="17"/>
      <c r="E159" s="17"/>
      <c r="G159" s="9" t="s">
        <v>9</v>
      </c>
    </row>
    <row r="160" spans="1:7" ht="15.75" customHeight="1" x14ac:dyDescent="0.25">
      <c r="A160" s="17"/>
      <c r="B160" s="17"/>
      <c r="C160" s="17"/>
      <c r="D160" s="17"/>
      <c r="E160" s="17"/>
      <c r="G160" s="9" t="s">
        <v>9</v>
      </c>
    </row>
    <row r="161" spans="1:7" ht="15.75" customHeight="1" x14ac:dyDescent="0.25">
      <c r="A161" s="17"/>
      <c r="B161" s="17"/>
      <c r="C161" s="17"/>
      <c r="D161" s="17"/>
      <c r="E161" s="17"/>
      <c r="G161" s="9" t="s">
        <v>9</v>
      </c>
    </row>
    <row r="162" spans="1:7" ht="15.75" customHeight="1" x14ac:dyDescent="0.25">
      <c r="A162" s="17"/>
      <c r="B162" s="17"/>
      <c r="C162" s="17"/>
      <c r="D162" s="17"/>
      <c r="E162" s="17"/>
      <c r="G162" s="9" t="s">
        <v>9</v>
      </c>
    </row>
    <row r="163" spans="1:7" ht="15.75" customHeight="1" x14ac:dyDescent="0.25">
      <c r="A163" s="17"/>
      <c r="B163" s="17"/>
      <c r="C163" s="17"/>
      <c r="D163" s="17"/>
      <c r="E163" s="17"/>
      <c r="G163" s="9" t="s">
        <v>9</v>
      </c>
    </row>
    <row r="164" spans="1:7" ht="15.75" customHeight="1" x14ac:dyDescent="0.25">
      <c r="A164" s="17"/>
      <c r="B164" s="17"/>
      <c r="C164" s="17"/>
      <c r="D164" s="17"/>
      <c r="E164" s="17"/>
      <c r="G164" s="9" t="s">
        <v>9</v>
      </c>
    </row>
    <row r="165" spans="1:7" ht="15.75" customHeight="1" x14ac:dyDescent="0.25">
      <c r="A165" s="17"/>
      <c r="B165" s="17"/>
      <c r="C165" s="17"/>
      <c r="D165" s="17"/>
      <c r="E165" s="17"/>
      <c r="G165" s="9" t="s">
        <v>9</v>
      </c>
    </row>
    <row r="166" spans="1:7" ht="15.75" customHeight="1" x14ac:dyDescent="0.25">
      <c r="A166" s="17"/>
      <c r="B166" s="17"/>
      <c r="C166" s="17"/>
      <c r="D166" s="17"/>
      <c r="E166" s="17"/>
      <c r="G166" s="9" t="s">
        <v>9</v>
      </c>
    </row>
    <row r="167" spans="1:7" ht="15.75" customHeight="1" x14ac:dyDescent="0.25">
      <c r="A167" s="17"/>
      <c r="B167" s="17"/>
      <c r="C167" s="17"/>
      <c r="D167" s="17"/>
      <c r="E167" s="17"/>
      <c r="G167" s="9" t="s">
        <v>9</v>
      </c>
    </row>
    <row r="168" spans="1:7" ht="15.75" customHeight="1" x14ac:dyDescent="0.25">
      <c r="A168" s="17"/>
      <c r="B168" s="17"/>
      <c r="C168" s="17"/>
      <c r="D168" s="17"/>
      <c r="E168" s="17"/>
      <c r="G168" s="9" t="s">
        <v>9</v>
      </c>
    </row>
    <row r="169" spans="1:7" ht="15.75" customHeight="1" x14ac:dyDescent="0.25">
      <c r="A169" s="17"/>
      <c r="B169" s="17"/>
      <c r="C169" s="17"/>
      <c r="D169" s="17"/>
      <c r="E169" s="17"/>
      <c r="G169" s="9" t="s">
        <v>9</v>
      </c>
    </row>
    <row r="170" spans="1:7" ht="15.75" customHeight="1" x14ac:dyDescent="0.25">
      <c r="A170" s="17"/>
      <c r="B170" s="17"/>
      <c r="C170" s="17"/>
      <c r="D170" s="17"/>
      <c r="E170" s="17"/>
      <c r="G170" s="9" t="s">
        <v>9</v>
      </c>
    </row>
    <row r="171" spans="1:7" ht="15.75" customHeight="1" x14ac:dyDescent="0.25">
      <c r="A171" s="17"/>
      <c r="B171" s="17"/>
      <c r="C171" s="17"/>
      <c r="D171" s="17"/>
      <c r="E171" s="17"/>
      <c r="G171" s="9" t="s">
        <v>9</v>
      </c>
    </row>
    <row r="172" spans="1:7" ht="15.75" customHeight="1" x14ac:dyDescent="0.25">
      <c r="A172" s="17"/>
      <c r="B172" s="17"/>
      <c r="C172" s="17"/>
      <c r="D172" s="17"/>
      <c r="E172" s="17"/>
      <c r="G172" s="9" t="s">
        <v>9</v>
      </c>
    </row>
    <row r="173" spans="1:7" ht="15.75" customHeight="1" x14ac:dyDescent="0.25">
      <c r="A173" s="17"/>
      <c r="B173" s="17"/>
      <c r="C173" s="17"/>
      <c r="D173" s="17"/>
      <c r="E173" s="17"/>
      <c r="G173" s="9" t="s">
        <v>9</v>
      </c>
    </row>
    <row r="174" spans="1:7" ht="15.75" customHeight="1" x14ac:dyDescent="0.25">
      <c r="A174" s="17"/>
      <c r="B174" s="17"/>
      <c r="C174" s="17"/>
      <c r="D174" s="17"/>
      <c r="E174" s="17"/>
      <c r="G174" s="9" t="s">
        <v>9</v>
      </c>
    </row>
    <row r="175" spans="1:7" ht="15.75" customHeight="1" x14ac:dyDescent="0.25">
      <c r="A175" s="17"/>
      <c r="B175" s="17"/>
      <c r="C175" s="17"/>
      <c r="D175" s="17"/>
      <c r="E175" s="17"/>
      <c r="G175" s="9" t="s">
        <v>9</v>
      </c>
    </row>
    <row r="176" spans="1:7" ht="15.75" customHeight="1" x14ac:dyDescent="0.25">
      <c r="A176" s="17"/>
      <c r="B176" s="17"/>
      <c r="C176" s="17"/>
      <c r="D176" s="17"/>
      <c r="E176" s="17"/>
    </row>
    <row r="177" spans="1:5" ht="15.75" customHeight="1" x14ac:dyDescent="0.25">
      <c r="A177" s="17"/>
      <c r="B177" s="17"/>
      <c r="C177" s="17"/>
      <c r="D177" s="17"/>
      <c r="E177" s="17"/>
    </row>
    <row r="178" spans="1:5" ht="15.75" customHeight="1" x14ac:dyDescent="0.25">
      <c r="A178" s="17"/>
      <c r="B178" s="17"/>
      <c r="C178" s="17"/>
      <c r="D178" s="17"/>
      <c r="E178" s="17"/>
    </row>
    <row r="179" spans="1:5" ht="15.75" customHeight="1" x14ac:dyDescent="0.25">
      <c r="A179" s="17"/>
      <c r="B179" s="17"/>
      <c r="C179" s="17"/>
      <c r="D179" s="17"/>
      <c r="E179" s="17"/>
    </row>
    <row r="180" spans="1:5" ht="15.75" customHeight="1" x14ac:dyDescent="0.25">
      <c r="A180" s="17"/>
      <c r="B180" s="17"/>
      <c r="C180" s="17"/>
      <c r="D180" s="17"/>
      <c r="E180" s="17"/>
    </row>
    <row r="181" spans="1:5" ht="15.75" customHeight="1" x14ac:dyDescent="0.25">
      <c r="A181" s="17"/>
      <c r="B181" s="17"/>
      <c r="C181" s="17"/>
      <c r="D181" s="17"/>
      <c r="E181" s="17"/>
    </row>
    <row r="182" spans="1:5" ht="15.75" customHeight="1" x14ac:dyDescent="0.25">
      <c r="A182" s="17"/>
      <c r="B182" s="17"/>
      <c r="C182" s="17"/>
      <c r="D182" s="17"/>
      <c r="E182" s="17"/>
    </row>
    <row r="183" spans="1:5" ht="15.75" customHeight="1" x14ac:dyDescent="0.25">
      <c r="A183" s="17"/>
      <c r="B183" s="17"/>
      <c r="C183" s="17"/>
      <c r="D183" s="17"/>
      <c r="E183" s="17"/>
    </row>
    <row r="184" spans="1:5" ht="15.75" customHeight="1" x14ac:dyDescent="0.25">
      <c r="A184" s="17"/>
      <c r="B184" s="17"/>
      <c r="C184" s="17"/>
      <c r="D184" s="17"/>
      <c r="E184" s="17"/>
    </row>
    <row r="185" spans="1:5" ht="15.75" customHeight="1" x14ac:dyDescent="0.25">
      <c r="A185" s="17"/>
      <c r="B185" s="17"/>
      <c r="C185" s="17"/>
      <c r="D185" s="17"/>
      <c r="E185" s="17"/>
    </row>
    <row r="186" spans="1:5" ht="15.75" customHeight="1" x14ac:dyDescent="0.25">
      <c r="A186" s="17"/>
      <c r="B186" s="17"/>
      <c r="C186" s="17"/>
      <c r="D186" s="17"/>
      <c r="E186" s="17"/>
    </row>
    <row r="187" spans="1:5" ht="15.75" customHeight="1" x14ac:dyDescent="0.25">
      <c r="A187" s="17"/>
      <c r="B187" s="17"/>
      <c r="C187" s="17"/>
      <c r="D187" s="17"/>
      <c r="E187" s="17"/>
    </row>
    <row r="188" spans="1:5" ht="15.75" customHeight="1" x14ac:dyDescent="0.25">
      <c r="A188" s="17"/>
      <c r="B188" s="17"/>
      <c r="C188" s="17"/>
      <c r="D188" s="17"/>
      <c r="E188" s="17"/>
    </row>
    <row r="189" spans="1:5" ht="15.75" customHeight="1" x14ac:dyDescent="0.25">
      <c r="A189" s="17"/>
      <c r="B189" s="17"/>
      <c r="C189" s="17"/>
      <c r="D189" s="17"/>
      <c r="E189" s="17"/>
    </row>
    <row r="190" spans="1:5" ht="15.75" customHeight="1" x14ac:dyDescent="0.25">
      <c r="A190" s="17"/>
      <c r="B190" s="17"/>
      <c r="C190" s="17"/>
      <c r="D190" s="17"/>
      <c r="E190" s="17"/>
    </row>
    <row r="191" spans="1:5" ht="15.75" customHeight="1" x14ac:dyDescent="0.25">
      <c r="A191" s="17"/>
      <c r="B191" s="17"/>
      <c r="C191" s="17"/>
      <c r="D191" s="17"/>
      <c r="E191" s="17"/>
    </row>
    <row r="192" spans="1:5" ht="15.75" customHeight="1" x14ac:dyDescent="0.25">
      <c r="A192" s="17"/>
      <c r="B192" s="17"/>
      <c r="C192" s="17"/>
      <c r="D192" s="17"/>
      <c r="E192" s="17"/>
    </row>
    <row r="193" spans="1:5" ht="15.75" customHeight="1" x14ac:dyDescent="0.25">
      <c r="A193" s="17"/>
      <c r="B193" s="17"/>
      <c r="C193" s="17"/>
      <c r="D193" s="17"/>
      <c r="E193" s="17"/>
    </row>
    <row r="194" spans="1:5" ht="15.75" customHeight="1" x14ac:dyDescent="0.25">
      <c r="A194" s="17"/>
      <c r="B194" s="17"/>
      <c r="C194" s="17"/>
      <c r="D194" s="17"/>
      <c r="E194" s="17"/>
    </row>
    <row r="195" spans="1:5" ht="15.75" customHeight="1" x14ac:dyDescent="0.25">
      <c r="A195" s="17"/>
      <c r="B195" s="17"/>
      <c r="C195" s="17"/>
      <c r="D195" s="17"/>
      <c r="E195" s="17"/>
    </row>
    <row r="196" spans="1:5" ht="15.75" customHeight="1" x14ac:dyDescent="0.25">
      <c r="A196" s="17"/>
      <c r="B196" s="17"/>
      <c r="C196" s="17"/>
      <c r="D196" s="17"/>
      <c r="E196" s="17"/>
    </row>
    <row r="197" spans="1:5" ht="15.75" customHeight="1" x14ac:dyDescent="0.25">
      <c r="A197" s="17"/>
      <c r="B197" s="17"/>
      <c r="C197" s="17"/>
      <c r="D197" s="17"/>
      <c r="E197" s="17"/>
    </row>
    <row r="198" spans="1:5" ht="15.75" customHeight="1" x14ac:dyDescent="0.25">
      <c r="A198" s="17"/>
      <c r="B198" s="17"/>
      <c r="C198" s="17"/>
      <c r="D198" s="17"/>
      <c r="E198" s="17"/>
    </row>
    <row r="199" spans="1:5" ht="15.75" customHeight="1" x14ac:dyDescent="0.25">
      <c r="A199" s="17"/>
      <c r="B199" s="17"/>
      <c r="C199" s="17"/>
      <c r="D199" s="17"/>
      <c r="E199" s="17"/>
    </row>
    <row r="200" spans="1:5" ht="15.75" customHeight="1" x14ac:dyDescent="0.25">
      <c r="A200" s="17"/>
      <c r="B200" s="17"/>
      <c r="C200" s="17"/>
      <c r="D200" s="17"/>
      <c r="E200" s="17"/>
    </row>
    <row r="201" spans="1:5" ht="15.75" customHeight="1" x14ac:dyDescent="0.25">
      <c r="A201" s="17"/>
      <c r="B201" s="17"/>
      <c r="C201" s="17"/>
      <c r="D201" s="17"/>
      <c r="E201" s="17"/>
    </row>
    <row r="202" spans="1:5" ht="15.75" customHeight="1" x14ac:dyDescent="0.25">
      <c r="A202" s="17"/>
      <c r="B202" s="17"/>
      <c r="C202" s="17"/>
      <c r="D202" s="17"/>
      <c r="E202" s="17"/>
    </row>
    <row r="203" spans="1:5" ht="15.75" customHeight="1" x14ac:dyDescent="0.25">
      <c r="A203" s="17"/>
      <c r="B203" s="17"/>
      <c r="C203" s="17"/>
      <c r="D203" s="17"/>
      <c r="E203" s="17"/>
    </row>
    <row r="204" spans="1:5" ht="15.75" customHeight="1" x14ac:dyDescent="0.25">
      <c r="A204" s="17"/>
      <c r="B204" s="17"/>
      <c r="C204" s="17"/>
      <c r="D204" s="17"/>
      <c r="E204" s="17"/>
    </row>
    <row r="205" spans="1:5" ht="15.75" customHeight="1" x14ac:dyDescent="0.25">
      <c r="A205" s="17"/>
      <c r="B205" s="17"/>
      <c r="C205" s="17"/>
      <c r="D205" s="17"/>
      <c r="E205" s="17"/>
    </row>
    <row r="206" spans="1:5" ht="15.75" customHeight="1" x14ac:dyDescent="0.25">
      <c r="A206" s="17"/>
      <c r="B206" s="17"/>
      <c r="C206" s="17"/>
      <c r="D206" s="17"/>
      <c r="E206" s="17"/>
    </row>
    <row r="207" spans="1:5" ht="15.75" customHeight="1" x14ac:dyDescent="0.25">
      <c r="A207" s="17"/>
      <c r="B207" s="17"/>
      <c r="C207" s="17"/>
      <c r="D207" s="17"/>
      <c r="E207" s="17"/>
    </row>
    <row r="208" spans="1:5" ht="15.75" customHeight="1" x14ac:dyDescent="0.25">
      <c r="A208" s="17"/>
      <c r="B208" s="17"/>
      <c r="C208" s="17"/>
      <c r="D208" s="17"/>
      <c r="E208" s="17"/>
    </row>
    <row r="209" spans="1:5" ht="15.75" customHeight="1" x14ac:dyDescent="0.25">
      <c r="A209" s="17"/>
      <c r="B209" s="17"/>
      <c r="C209" s="17"/>
      <c r="D209" s="17"/>
      <c r="E209" s="17"/>
    </row>
    <row r="210" spans="1:5" ht="15.75" customHeight="1" x14ac:dyDescent="0.25">
      <c r="A210" s="17"/>
      <c r="B210" s="17"/>
      <c r="C210" s="17"/>
      <c r="D210" s="17"/>
      <c r="E210" s="17"/>
    </row>
    <row r="211" spans="1:5" ht="15.75" customHeight="1" x14ac:dyDescent="0.25">
      <c r="A211" s="17"/>
      <c r="B211" s="17"/>
      <c r="C211" s="17"/>
      <c r="D211" s="17"/>
      <c r="E211" s="17"/>
    </row>
    <row r="212" spans="1:5" ht="15.75" customHeight="1" x14ac:dyDescent="0.25">
      <c r="A212" s="17"/>
      <c r="B212" s="17"/>
      <c r="C212" s="17"/>
      <c r="D212" s="17"/>
      <c r="E212" s="17"/>
    </row>
    <row r="213" spans="1:5" ht="15.75" customHeight="1" x14ac:dyDescent="0.25">
      <c r="A213" s="17"/>
      <c r="B213" s="17"/>
      <c r="C213" s="17"/>
      <c r="D213" s="17"/>
      <c r="E213" s="17"/>
    </row>
    <row r="214" spans="1:5" ht="15.75" customHeight="1" x14ac:dyDescent="0.25">
      <c r="A214" s="17"/>
      <c r="B214" s="17"/>
      <c r="C214" s="17"/>
      <c r="D214" s="17"/>
      <c r="E214" s="17"/>
    </row>
    <row r="215" spans="1:5" ht="15.75" customHeight="1" x14ac:dyDescent="0.25">
      <c r="A215" s="17"/>
      <c r="B215" s="17"/>
      <c r="C215" s="17"/>
      <c r="D215" s="17"/>
      <c r="E215" s="17"/>
    </row>
    <row r="216" spans="1:5" ht="15.75" customHeight="1" x14ac:dyDescent="0.25">
      <c r="A216" s="17"/>
      <c r="B216" s="17"/>
      <c r="C216" s="17"/>
      <c r="D216" s="17"/>
      <c r="E216" s="17"/>
    </row>
    <row r="217" spans="1:5" ht="15.75" customHeight="1" x14ac:dyDescent="0.25">
      <c r="A217" s="17"/>
      <c r="B217" s="17"/>
      <c r="C217" s="17"/>
      <c r="D217" s="17"/>
      <c r="E217" s="17"/>
    </row>
    <row r="218" spans="1:5" ht="15.75" customHeight="1" x14ac:dyDescent="0.25">
      <c r="A218" s="17"/>
      <c r="B218" s="17"/>
      <c r="C218" s="17"/>
      <c r="D218" s="17"/>
      <c r="E218" s="17"/>
    </row>
    <row r="219" spans="1:5" ht="15.75" customHeight="1" x14ac:dyDescent="0.25">
      <c r="A219" s="17"/>
      <c r="B219" s="17"/>
      <c r="C219" s="17"/>
      <c r="D219" s="17"/>
      <c r="E219" s="17"/>
    </row>
    <row r="220" spans="1:5" ht="15.75" customHeight="1" x14ac:dyDescent="0.25">
      <c r="A220" s="17"/>
      <c r="B220" s="17"/>
      <c r="C220" s="17"/>
      <c r="D220" s="17"/>
      <c r="E220" s="17"/>
    </row>
    <row r="221" spans="1:5" ht="15.75" customHeight="1" x14ac:dyDescent="0.25">
      <c r="A221" s="17"/>
      <c r="B221" s="17"/>
      <c r="C221" s="17"/>
      <c r="D221" s="17"/>
      <c r="E221" s="17"/>
    </row>
    <row r="222" spans="1:5" ht="15.75" customHeight="1" x14ac:dyDescent="0.25">
      <c r="A222" s="17"/>
      <c r="B222" s="17"/>
      <c r="C222" s="17"/>
      <c r="D222" s="17"/>
      <c r="E222" s="17"/>
    </row>
    <row r="223" spans="1:5" ht="15.75" customHeight="1" x14ac:dyDescent="0.25">
      <c r="A223" s="17"/>
      <c r="B223" s="17"/>
      <c r="C223" s="17"/>
      <c r="D223" s="17"/>
      <c r="E223" s="17"/>
    </row>
    <row r="224" spans="1:5" ht="15.75" customHeight="1" x14ac:dyDescent="0.25">
      <c r="A224" s="17"/>
      <c r="B224" s="17"/>
      <c r="C224" s="17"/>
      <c r="D224" s="17"/>
      <c r="E224" s="17"/>
    </row>
    <row r="225" spans="1:5" ht="15.75" customHeight="1" x14ac:dyDescent="0.25">
      <c r="A225" s="17"/>
      <c r="B225" s="17"/>
      <c r="C225" s="17"/>
      <c r="D225" s="17"/>
      <c r="E225" s="17"/>
    </row>
    <row r="226" spans="1:5" ht="15.75" customHeight="1" x14ac:dyDescent="0.25">
      <c r="A226" s="17"/>
      <c r="B226" s="17"/>
      <c r="C226" s="17"/>
      <c r="D226" s="17"/>
      <c r="E226" s="17"/>
    </row>
    <row r="227" spans="1:5" ht="15.75" customHeight="1" x14ac:dyDescent="0.25">
      <c r="A227" s="17"/>
      <c r="B227" s="17"/>
      <c r="C227" s="17"/>
      <c r="D227" s="17"/>
      <c r="E227" s="17"/>
    </row>
    <row r="228" spans="1:5" ht="15.75" customHeight="1" x14ac:dyDescent="0.25">
      <c r="A228" s="17"/>
      <c r="B228" s="17"/>
      <c r="C228" s="17"/>
      <c r="D228" s="17"/>
      <c r="E228" s="17"/>
    </row>
    <row r="229" spans="1:5" ht="15.75" customHeight="1" x14ac:dyDescent="0.25">
      <c r="A229" s="17"/>
      <c r="B229" s="17"/>
      <c r="C229" s="17"/>
      <c r="D229" s="17"/>
      <c r="E229" s="17"/>
    </row>
    <row r="230" spans="1:5" ht="15.75" customHeight="1" x14ac:dyDescent="0.25">
      <c r="A230" s="17"/>
      <c r="B230" s="17"/>
      <c r="C230" s="17"/>
      <c r="D230" s="17"/>
      <c r="E230" s="17"/>
    </row>
    <row r="231" spans="1:5" ht="15.75" customHeight="1" x14ac:dyDescent="0.25">
      <c r="A231" s="17"/>
      <c r="B231" s="17"/>
      <c r="C231" s="17"/>
      <c r="D231" s="17"/>
      <c r="E231" s="17"/>
    </row>
    <row r="232" spans="1:5" ht="15.75" customHeight="1" x14ac:dyDescent="0.25">
      <c r="A232" s="17"/>
      <c r="B232" s="17"/>
      <c r="C232" s="17"/>
      <c r="D232" s="17"/>
      <c r="E232" s="17"/>
    </row>
    <row r="233" spans="1:5" ht="15.75" customHeight="1" x14ac:dyDescent="0.25">
      <c r="A233" s="17"/>
      <c r="B233" s="17"/>
      <c r="C233" s="17"/>
      <c r="D233" s="17"/>
      <c r="E233" s="17"/>
    </row>
    <row r="234" spans="1:5" ht="15.75" customHeight="1" x14ac:dyDescent="0.25">
      <c r="A234" s="17"/>
      <c r="B234" s="17"/>
      <c r="C234" s="17"/>
      <c r="D234" s="17"/>
      <c r="E234" s="17"/>
    </row>
    <row r="235" spans="1:5" ht="15.75" customHeight="1" x14ac:dyDescent="0.25">
      <c r="A235" s="17"/>
      <c r="B235" s="17"/>
      <c r="C235" s="17"/>
      <c r="D235" s="17"/>
      <c r="E235" s="17"/>
    </row>
    <row r="236" spans="1:5" ht="15.75" customHeight="1" x14ac:dyDescent="0.25">
      <c r="A236" s="17"/>
      <c r="B236" s="17"/>
      <c r="C236" s="17"/>
      <c r="D236" s="17"/>
      <c r="E236" s="17"/>
    </row>
    <row r="237" spans="1:5" ht="15.75" customHeight="1" x14ac:dyDescent="0.25">
      <c r="A237" s="17"/>
      <c r="B237" s="17"/>
      <c r="C237" s="17"/>
      <c r="D237" s="17"/>
      <c r="E237" s="17"/>
    </row>
    <row r="238" spans="1:5" ht="15.75" customHeight="1" x14ac:dyDescent="0.25">
      <c r="A238" s="17"/>
      <c r="B238" s="17"/>
      <c r="C238" s="17"/>
      <c r="D238" s="17"/>
      <c r="E238" s="17"/>
    </row>
    <row r="239" spans="1:5" ht="15.75" customHeight="1" x14ac:dyDescent="0.25">
      <c r="A239" s="17"/>
      <c r="B239" s="17"/>
      <c r="C239" s="17"/>
      <c r="D239" s="17"/>
      <c r="E239" s="17"/>
    </row>
    <row r="240" spans="1:5" ht="15.75" customHeight="1" x14ac:dyDescent="0.25">
      <c r="A240" s="17"/>
      <c r="B240" s="17"/>
      <c r="C240" s="17"/>
      <c r="D240" s="17"/>
      <c r="E240" s="17"/>
    </row>
    <row r="241" spans="1:5" ht="15.75" customHeight="1" x14ac:dyDescent="0.25">
      <c r="A241" s="17"/>
      <c r="B241" s="17"/>
      <c r="C241" s="17"/>
      <c r="D241" s="17"/>
      <c r="E241" s="17"/>
    </row>
    <row r="242" spans="1:5" ht="15.75" customHeight="1" x14ac:dyDescent="0.25">
      <c r="A242" s="17"/>
      <c r="B242" s="17"/>
      <c r="C242" s="17"/>
      <c r="D242" s="17"/>
      <c r="E242" s="17"/>
    </row>
    <row r="243" spans="1:5" ht="15.75" customHeight="1" x14ac:dyDescent="0.25">
      <c r="A243" s="17"/>
      <c r="B243" s="17"/>
      <c r="C243" s="17"/>
      <c r="D243" s="17"/>
      <c r="E243" s="17"/>
    </row>
    <row r="244" spans="1:5" ht="15.75" customHeight="1" x14ac:dyDescent="0.25">
      <c r="A244" s="17"/>
      <c r="B244" s="17"/>
      <c r="C244" s="17"/>
      <c r="D244" s="17"/>
      <c r="E244" s="17"/>
    </row>
    <row r="245" spans="1:5" ht="15.75" customHeight="1" x14ac:dyDescent="0.25">
      <c r="A245" s="17"/>
      <c r="B245" s="17"/>
      <c r="C245" s="17"/>
      <c r="D245" s="17"/>
      <c r="E245" s="17"/>
    </row>
    <row r="246" spans="1:5" ht="15.75" customHeight="1" x14ac:dyDescent="0.25">
      <c r="A246" s="17"/>
      <c r="B246" s="17"/>
      <c r="C246" s="17"/>
      <c r="D246" s="17"/>
      <c r="E246" s="17"/>
    </row>
    <row r="247" spans="1:5" ht="15.75" customHeight="1" x14ac:dyDescent="0.25">
      <c r="A247" s="17"/>
      <c r="B247" s="17"/>
      <c r="C247" s="17"/>
      <c r="D247" s="17"/>
      <c r="E247" s="17"/>
    </row>
    <row r="248" spans="1:5" ht="15.75" customHeight="1" x14ac:dyDescent="0.25">
      <c r="A248" s="17"/>
      <c r="B248" s="17"/>
      <c r="C248" s="17"/>
      <c r="D248" s="17"/>
      <c r="E248" s="17"/>
    </row>
    <row r="249" spans="1:5" ht="15.75" customHeight="1" x14ac:dyDescent="0.25">
      <c r="A249" s="17"/>
      <c r="B249" s="17"/>
      <c r="C249" s="17"/>
      <c r="D249" s="17"/>
      <c r="E249" s="17"/>
    </row>
    <row r="250" spans="1:5" ht="15.75" customHeight="1" x14ac:dyDescent="0.25">
      <c r="A250" s="17"/>
      <c r="B250" s="17"/>
      <c r="C250" s="17"/>
      <c r="D250" s="17"/>
      <c r="E250" s="17"/>
    </row>
    <row r="251" spans="1:5" ht="15.75" customHeight="1" x14ac:dyDescent="0.25">
      <c r="A251" s="17"/>
      <c r="B251" s="17"/>
      <c r="C251" s="17"/>
      <c r="D251" s="17"/>
      <c r="E251" s="17"/>
    </row>
    <row r="252" spans="1:5" ht="15.75" customHeight="1" x14ac:dyDescent="0.25">
      <c r="A252" s="17"/>
      <c r="B252" s="17"/>
      <c r="C252" s="17"/>
      <c r="D252" s="17"/>
      <c r="E252" s="17"/>
    </row>
    <row r="253" spans="1:5" ht="15.75" customHeight="1" x14ac:dyDescent="0.25">
      <c r="A253" s="17"/>
      <c r="B253" s="17"/>
      <c r="C253" s="17"/>
      <c r="D253" s="17"/>
      <c r="E253" s="17"/>
    </row>
    <row r="254" spans="1:5" ht="15.75" customHeight="1" x14ac:dyDescent="0.25">
      <c r="A254" s="17"/>
      <c r="B254" s="17"/>
      <c r="C254" s="17"/>
      <c r="D254" s="17"/>
      <c r="E254" s="17"/>
    </row>
    <row r="255" spans="1:5" ht="15.75" customHeight="1" x14ac:dyDescent="0.25">
      <c r="A255" s="17"/>
      <c r="B255" s="17"/>
      <c r="C255" s="17"/>
      <c r="D255" s="17"/>
      <c r="E255" s="17"/>
    </row>
    <row r="256" spans="1:5" ht="15.75" customHeight="1" x14ac:dyDescent="0.25">
      <c r="A256" s="17"/>
      <c r="B256" s="17"/>
      <c r="C256" s="17"/>
      <c r="D256" s="17"/>
      <c r="E256" s="17"/>
    </row>
    <row r="257" spans="1:5" ht="15.75" customHeight="1" x14ac:dyDescent="0.25">
      <c r="A257" s="17"/>
      <c r="B257" s="17"/>
      <c r="C257" s="17"/>
      <c r="D257" s="17"/>
      <c r="E257" s="17"/>
    </row>
    <row r="258" spans="1:5" ht="15.75" customHeight="1" x14ac:dyDescent="0.25">
      <c r="A258" s="17"/>
      <c r="B258" s="17"/>
      <c r="C258" s="17"/>
      <c r="D258" s="17"/>
      <c r="E258" s="17"/>
    </row>
    <row r="259" spans="1:5" ht="15.75" customHeight="1" x14ac:dyDescent="0.25">
      <c r="A259" s="17"/>
      <c r="B259" s="17"/>
      <c r="C259" s="17"/>
      <c r="D259" s="17"/>
      <c r="E259" s="17"/>
    </row>
    <row r="260" spans="1:5" ht="15.75" customHeight="1" x14ac:dyDescent="0.25">
      <c r="A260" s="17"/>
      <c r="B260" s="17"/>
      <c r="C260" s="17"/>
      <c r="D260" s="17"/>
      <c r="E260" s="17"/>
    </row>
    <row r="261" spans="1:5" ht="15.75" customHeight="1" x14ac:dyDescent="0.25">
      <c r="A261" s="17"/>
      <c r="B261" s="17"/>
      <c r="C261" s="17"/>
      <c r="D261" s="17"/>
      <c r="E261" s="17"/>
    </row>
    <row r="262" spans="1:5" ht="15.75" customHeight="1" x14ac:dyDescent="0.25">
      <c r="A262" s="17"/>
      <c r="B262" s="17"/>
      <c r="C262" s="17"/>
      <c r="D262" s="17"/>
      <c r="E262" s="17"/>
    </row>
    <row r="263" spans="1:5" ht="15.75" customHeight="1" x14ac:dyDescent="0.25">
      <c r="A263" s="17"/>
      <c r="B263" s="17"/>
      <c r="C263" s="17"/>
      <c r="D263" s="17"/>
      <c r="E263" s="17"/>
    </row>
    <row r="264" spans="1:5" ht="15.75" customHeight="1" x14ac:dyDescent="0.25">
      <c r="A264" s="17"/>
      <c r="B264" s="17"/>
      <c r="C264" s="17"/>
      <c r="D264" s="17"/>
      <c r="E264" s="17"/>
    </row>
    <row r="265" spans="1:5" ht="15.75" customHeight="1" x14ac:dyDescent="0.25">
      <c r="A265" s="17"/>
      <c r="B265" s="17"/>
      <c r="C265" s="17"/>
      <c r="D265" s="17"/>
      <c r="E265" s="17"/>
    </row>
    <row r="266" spans="1:5" ht="15.75" customHeight="1" x14ac:dyDescent="0.25">
      <c r="A266" s="17"/>
      <c r="B266" s="17"/>
      <c r="C266" s="17"/>
      <c r="D266" s="17"/>
      <c r="E266" s="17"/>
    </row>
    <row r="267" spans="1:5" ht="15.75" customHeight="1" x14ac:dyDescent="0.25">
      <c r="A267" s="17"/>
      <c r="B267" s="17"/>
      <c r="C267" s="17"/>
      <c r="D267" s="17"/>
      <c r="E267" s="17"/>
    </row>
    <row r="268" spans="1:5" ht="15.75" customHeight="1" x14ac:dyDescent="0.25">
      <c r="A268" s="17"/>
      <c r="B268" s="17"/>
      <c r="C268" s="17"/>
      <c r="D268" s="17"/>
      <c r="E268" s="17"/>
    </row>
    <row r="269" spans="1:5" ht="15.75" customHeight="1" x14ac:dyDescent="0.25">
      <c r="A269" s="17"/>
      <c r="B269" s="17"/>
      <c r="C269" s="17"/>
      <c r="D269" s="17"/>
      <c r="E269" s="17"/>
    </row>
    <row r="270" spans="1:5" ht="15.75" customHeight="1" x14ac:dyDescent="0.25">
      <c r="A270" s="17"/>
      <c r="B270" s="17"/>
      <c r="C270" s="17"/>
      <c r="D270" s="17"/>
      <c r="E270" s="17"/>
    </row>
    <row r="271" spans="1:5" ht="15.75" customHeight="1" x14ac:dyDescent="0.25">
      <c r="A271" s="17"/>
      <c r="B271" s="17"/>
      <c r="C271" s="17"/>
      <c r="D271" s="17"/>
      <c r="E271" s="17"/>
    </row>
    <row r="272" spans="1:5" ht="15.75" customHeight="1" x14ac:dyDescent="0.25">
      <c r="A272" s="17"/>
      <c r="B272" s="17"/>
      <c r="C272" s="17"/>
      <c r="D272" s="17"/>
      <c r="E272" s="17"/>
    </row>
    <row r="273" spans="1:5" ht="15.75" customHeight="1" x14ac:dyDescent="0.25">
      <c r="A273" s="17"/>
      <c r="B273" s="17"/>
      <c r="C273" s="17"/>
      <c r="D273" s="17"/>
      <c r="E273" s="17"/>
    </row>
    <row r="274" spans="1:5" ht="15.75" customHeight="1" x14ac:dyDescent="0.25">
      <c r="A274" s="17"/>
      <c r="B274" s="17"/>
      <c r="C274" s="17"/>
      <c r="D274" s="17"/>
      <c r="E274" s="17"/>
    </row>
    <row r="275" spans="1:5" ht="15.75" customHeight="1" x14ac:dyDescent="0.25">
      <c r="A275" s="17"/>
      <c r="B275" s="17"/>
      <c r="C275" s="17"/>
      <c r="D275" s="17"/>
      <c r="E275" s="17"/>
    </row>
    <row r="276" spans="1:5" ht="15.75" customHeight="1" x14ac:dyDescent="0.25">
      <c r="A276" s="17"/>
      <c r="B276" s="17"/>
      <c r="C276" s="17"/>
      <c r="D276" s="17"/>
      <c r="E276" s="17"/>
    </row>
    <row r="277" spans="1:5" ht="15.75" customHeight="1" x14ac:dyDescent="0.25">
      <c r="A277" s="17"/>
      <c r="B277" s="17"/>
      <c r="C277" s="17"/>
      <c r="D277" s="17"/>
      <c r="E277" s="17"/>
    </row>
    <row r="278" spans="1:5" ht="15.75" customHeight="1" x14ac:dyDescent="0.25">
      <c r="A278" s="17"/>
      <c r="B278" s="17"/>
      <c r="C278" s="17"/>
      <c r="D278" s="17"/>
      <c r="E278" s="17"/>
    </row>
    <row r="279" spans="1:5" ht="15.75" customHeight="1" x14ac:dyDescent="0.25">
      <c r="A279" s="17"/>
      <c r="B279" s="17"/>
      <c r="C279" s="17"/>
      <c r="D279" s="17"/>
      <c r="E279" s="17"/>
    </row>
    <row r="280" spans="1:5" ht="15.75" customHeight="1" x14ac:dyDescent="0.25">
      <c r="A280" s="17"/>
      <c r="B280" s="17"/>
      <c r="C280" s="17"/>
      <c r="D280" s="17"/>
      <c r="E280" s="17"/>
    </row>
    <row r="281" spans="1:5" ht="15.75" customHeight="1" x14ac:dyDescent="0.25">
      <c r="A281" s="17"/>
      <c r="B281" s="17"/>
      <c r="C281" s="17"/>
      <c r="D281" s="17"/>
      <c r="E281" s="17"/>
    </row>
    <row r="282" spans="1:5" ht="15.75" customHeight="1" x14ac:dyDescent="0.25">
      <c r="A282" s="17"/>
      <c r="B282" s="17"/>
      <c r="C282" s="17"/>
      <c r="D282" s="17"/>
      <c r="E282" s="17"/>
    </row>
    <row r="283" spans="1:5" ht="15.75" customHeight="1" x14ac:dyDescent="0.25">
      <c r="A283" s="17"/>
      <c r="B283" s="17"/>
      <c r="C283" s="17"/>
      <c r="D283" s="17"/>
      <c r="E283" s="17"/>
    </row>
    <row r="284" spans="1:5" ht="15.75" customHeight="1" x14ac:dyDescent="0.25">
      <c r="A284" s="17"/>
      <c r="B284" s="17"/>
      <c r="C284" s="17"/>
      <c r="D284" s="17"/>
      <c r="E284" s="17"/>
    </row>
    <row r="285" spans="1:5" ht="15.75" customHeight="1" x14ac:dyDescent="0.25">
      <c r="A285" s="17"/>
      <c r="B285" s="17"/>
      <c r="C285" s="17"/>
      <c r="D285" s="17"/>
      <c r="E285" s="17"/>
    </row>
    <row r="286" spans="1:5" ht="15.75" customHeight="1" x14ac:dyDescent="0.25">
      <c r="A286" s="17"/>
      <c r="B286" s="17"/>
      <c r="C286" s="17"/>
      <c r="D286" s="17"/>
      <c r="E286" s="17"/>
    </row>
    <row r="287" spans="1:5" ht="15.75" customHeight="1" x14ac:dyDescent="0.25">
      <c r="A287" s="17"/>
      <c r="B287" s="17"/>
      <c r="C287" s="17"/>
      <c r="D287" s="17"/>
      <c r="E287" s="17"/>
    </row>
    <row r="288" spans="1:5" ht="15.75" customHeight="1" x14ac:dyDescent="0.25">
      <c r="A288" s="17"/>
      <c r="B288" s="17"/>
      <c r="C288" s="17"/>
      <c r="D288" s="17"/>
      <c r="E288" s="17"/>
    </row>
    <row r="289" spans="1:5" ht="15.75" customHeight="1" x14ac:dyDescent="0.25">
      <c r="A289" s="17"/>
      <c r="B289" s="17"/>
      <c r="C289" s="17"/>
      <c r="D289" s="17"/>
      <c r="E289" s="17"/>
    </row>
    <row r="290" spans="1:5" ht="15.75" customHeight="1" x14ac:dyDescent="0.25">
      <c r="A290" s="17"/>
      <c r="B290" s="17"/>
      <c r="C290" s="17"/>
      <c r="D290" s="17"/>
      <c r="E290" s="17"/>
    </row>
    <row r="291" spans="1:5" ht="15.75" customHeight="1" x14ac:dyDescent="0.25">
      <c r="A291" s="17"/>
      <c r="B291" s="17"/>
      <c r="C291" s="17"/>
      <c r="D291" s="17"/>
      <c r="E291" s="17"/>
    </row>
    <row r="292" spans="1:5" ht="15.75" customHeight="1" x14ac:dyDescent="0.25">
      <c r="A292" s="17"/>
      <c r="B292" s="17"/>
      <c r="C292" s="17"/>
      <c r="D292" s="17"/>
      <c r="E292" s="17"/>
    </row>
    <row r="293" spans="1:5" ht="15.75" customHeight="1" x14ac:dyDescent="0.25">
      <c r="A293" s="17"/>
      <c r="B293" s="17"/>
      <c r="C293" s="17"/>
      <c r="D293" s="17"/>
      <c r="E293" s="17"/>
    </row>
    <row r="294" spans="1:5" ht="15.75" customHeight="1" x14ac:dyDescent="0.25">
      <c r="A294" s="17"/>
      <c r="B294" s="17"/>
      <c r="C294" s="17"/>
      <c r="D294" s="17"/>
      <c r="E294" s="17"/>
    </row>
    <row r="295" spans="1:5" ht="15.75" customHeight="1" x14ac:dyDescent="0.25">
      <c r="A295" s="17"/>
      <c r="B295" s="17"/>
      <c r="C295" s="17"/>
      <c r="D295" s="17"/>
      <c r="E295" s="17"/>
    </row>
    <row r="296" spans="1:5" ht="15.75" customHeight="1" x14ac:dyDescent="0.25">
      <c r="A296" s="17"/>
      <c r="B296" s="17"/>
      <c r="C296" s="17"/>
      <c r="D296" s="17"/>
      <c r="E296" s="17"/>
    </row>
    <row r="297" spans="1:5" ht="15.75" customHeight="1" x14ac:dyDescent="0.25">
      <c r="A297" s="17"/>
      <c r="B297" s="17"/>
      <c r="C297" s="17"/>
      <c r="D297" s="17"/>
      <c r="E297" s="17"/>
    </row>
    <row r="298" spans="1:5" ht="15.75" customHeight="1" x14ac:dyDescent="0.25">
      <c r="A298" s="17"/>
      <c r="B298" s="17"/>
      <c r="C298" s="17"/>
      <c r="D298" s="17"/>
      <c r="E298" s="17"/>
    </row>
    <row r="299" spans="1:5" ht="15.75" customHeight="1" x14ac:dyDescent="0.25">
      <c r="A299" s="17"/>
      <c r="B299" s="17"/>
      <c r="C299" s="17"/>
      <c r="D299" s="17"/>
      <c r="E299" s="17"/>
    </row>
    <row r="300" spans="1:5" ht="15.75" customHeight="1" x14ac:dyDescent="0.25">
      <c r="A300" s="17"/>
      <c r="B300" s="17"/>
      <c r="C300" s="17"/>
      <c r="D300" s="17"/>
      <c r="E300" s="17"/>
    </row>
    <row r="301" spans="1:5" ht="15.75" customHeight="1" x14ac:dyDescent="0.25"/>
    <row r="302" spans="1:5" ht="15.75" customHeight="1" x14ac:dyDescent="0.25"/>
    <row r="303" spans="1:5" ht="15.75" customHeight="1" x14ac:dyDescent="0.25"/>
    <row r="304" spans="1:5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autoFilter ref="A2:G2" xr:uid="{6A7F0E4A-CBA6-4EB5-81D1-A1F0B97807A1}"/>
  <mergeCells count="1">
    <mergeCell ref="A1:G1"/>
  </mergeCells>
  <conditionalFormatting sqref="C3">
    <cfRule type="containsText" dxfId="66" priority="13" operator="containsText" text="Very">
      <formula>NOT(ISERROR(SEARCH("Very",C3)))</formula>
    </cfRule>
    <cfRule type="containsText" dxfId="65" priority="14" operator="containsText" text="Hard">
      <formula>NOT(ISERROR(SEARCH("Hard",C3)))</formula>
    </cfRule>
    <cfRule type="containsText" dxfId="64" priority="15" operator="containsText" text="Medium">
      <formula>NOT(ISERROR(SEARCH("Medium",C3)))</formula>
    </cfRule>
    <cfRule type="containsText" dxfId="63" priority="16" operator="containsText" text="Easy">
      <formula>NOT(ISERROR(SEARCH("Easy",C3)))</formula>
    </cfRule>
  </conditionalFormatting>
  <conditionalFormatting sqref="C4:C100">
    <cfRule type="containsText" dxfId="62" priority="1" operator="containsText" text="Very">
      <formula>NOT(ISERROR(SEARCH("Very",C4)))</formula>
    </cfRule>
    <cfRule type="containsText" dxfId="61" priority="2" operator="containsText" text="Hard">
      <formula>NOT(ISERROR(SEARCH("Hard",C4)))</formula>
    </cfRule>
    <cfRule type="containsText" dxfId="60" priority="3" operator="containsText" text="Medium">
      <formula>NOT(ISERROR(SEARCH("Medium",C4)))</formula>
    </cfRule>
    <cfRule type="containsText" dxfId="59" priority="4" operator="containsText" text="Easy">
      <formula>NOT(ISERROR(SEARCH("Easy",C4)))</formula>
    </cfRule>
  </conditionalFormatting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Analysis!$AF$4:$AF$9</xm:f>
          </x14:formula1>
          <xm:sqref>C3:C100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C6DD2-7067-4A69-9968-E62B6A172B88}">
  <dimension ref="A1:G1000"/>
  <sheetViews>
    <sheetView showGridLines="0" zoomScale="110" zoomScaleNormal="110" workbookViewId="0">
      <pane ySplit="2" topLeftCell="A93" activePane="bottomLeft" state="frozen"/>
      <selection pane="bottomLeft" sqref="A1:G1"/>
    </sheetView>
  </sheetViews>
  <sheetFormatPr defaultColWidth="14.42578125" defaultRowHeight="15" customHeight="1" x14ac:dyDescent="0.25"/>
  <cols>
    <col min="1" max="2" width="12.85546875" style="73" customWidth="1"/>
    <col min="3" max="3" width="14.7109375" style="73" customWidth="1"/>
    <col min="4" max="4" width="9.7109375" style="73" customWidth="1"/>
    <col min="5" max="5" width="9.42578125" style="73" customWidth="1"/>
    <col min="6" max="6" width="53.140625" style="73" customWidth="1"/>
    <col min="7" max="7" width="70" style="73" bestFit="1" customWidth="1"/>
    <col min="8" max="16384" width="14.42578125" style="73"/>
  </cols>
  <sheetData>
    <row r="1" spans="1:7" ht="26.25" customHeight="1" thickBot="1" x14ac:dyDescent="0.3">
      <c r="A1" s="111" t="s">
        <v>200</v>
      </c>
      <c r="B1" s="112"/>
      <c r="C1" s="112"/>
      <c r="D1" s="112"/>
      <c r="E1" s="112"/>
      <c r="F1" s="112"/>
      <c r="G1" s="112"/>
    </row>
    <row r="2" spans="1:7" ht="15.75" thickBot="1" x14ac:dyDescent="0.3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53</v>
      </c>
    </row>
    <row r="3" spans="1:7" ht="15" customHeight="1" x14ac:dyDescent="0.25">
      <c r="A3" s="5">
        <v>200</v>
      </c>
      <c r="B3" s="75" t="s">
        <v>39</v>
      </c>
      <c r="C3" s="76" t="s">
        <v>27</v>
      </c>
      <c r="D3" s="7"/>
      <c r="E3" s="80" t="s">
        <v>13</v>
      </c>
      <c r="F3" s="8" t="s">
        <v>201</v>
      </c>
      <c r="G3" s="8" t="s">
        <v>202</v>
      </c>
    </row>
    <row r="4" spans="1:7" x14ac:dyDescent="0.25">
      <c r="A4" s="15">
        <v>201</v>
      </c>
      <c r="B4" s="75" t="s">
        <v>39</v>
      </c>
      <c r="C4" s="76" t="s">
        <v>27</v>
      </c>
      <c r="D4" s="11"/>
      <c r="E4" s="80" t="s">
        <v>8</v>
      </c>
      <c r="F4" s="12" t="s">
        <v>203</v>
      </c>
      <c r="G4" s="12" t="s">
        <v>204</v>
      </c>
    </row>
    <row r="5" spans="1:7" x14ac:dyDescent="0.25">
      <c r="A5" s="15">
        <v>202</v>
      </c>
      <c r="B5" s="75" t="s">
        <v>39</v>
      </c>
      <c r="C5" s="76" t="s">
        <v>27</v>
      </c>
      <c r="D5" s="11"/>
      <c r="E5" s="80" t="s">
        <v>13</v>
      </c>
      <c r="F5" s="12" t="s">
        <v>205</v>
      </c>
      <c r="G5" s="12" t="s">
        <v>206</v>
      </c>
    </row>
    <row r="6" spans="1:7" x14ac:dyDescent="0.25">
      <c r="A6" s="15">
        <v>203</v>
      </c>
      <c r="B6" s="75" t="s">
        <v>39</v>
      </c>
      <c r="C6" s="76" t="s">
        <v>27</v>
      </c>
      <c r="D6" s="11"/>
      <c r="E6" s="80" t="s">
        <v>12</v>
      </c>
      <c r="F6" s="12" t="s">
        <v>207</v>
      </c>
      <c r="G6" s="12" t="s">
        <v>208</v>
      </c>
    </row>
    <row r="7" spans="1:7" x14ac:dyDescent="0.25">
      <c r="A7" s="15">
        <v>204</v>
      </c>
      <c r="B7" s="75" t="s">
        <v>39</v>
      </c>
      <c r="C7" s="76" t="s">
        <v>27</v>
      </c>
      <c r="D7" s="11"/>
      <c r="E7" s="80" t="s">
        <v>12</v>
      </c>
      <c r="F7" s="12" t="s">
        <v>209</v>
      </c>
      <c r="G7" s="12" t="s">
        <v>210</v>
      </c>
    </row>
    <row r="8" spans="1:7" x14ac:dyDescent="0.25">
      <c r="A8" s="15">
        <v>205</v>
      </c>
      <c r="B8" s="75" t="s">
        <v>39</v>
      </c>
      <c r="C8" s="76" t="s">
        <v>27</v>
      </c>
      <c r="D8" s="11"/>
      <c r="E8" s="80" t="s">
        <v>12</v>
      </c>
      <c r="F8" s="12" t="s">
        <v>211</v>
      </c>
      <c r="G8" s="12" t="s">
        <v>212</v>
      </c>
    </row>
    <row r="9" spans="1:7" x14ac:dyDescent="0.25">
      <c r="A9" s="15">
        <v>206</v>
      </c>
      <c r="B9" s="75" t="s">
        <v>39</v>
      </c>
      <c r="C9" s="76" t="s">
        <v>27</v>
      </c>
      <c r="D9" s="11"/>
      <c r="E9" s="80" t="s">
        <v>13</v>
      </c>
      <c r="F9" s="12" t="s">
        <v>205</v>
      </c>
      <c r="G9" s="12" t="s">
        <v>213</v>
      </c>
    </row>
    <row r="10" spans="1:7" x14ac:dyDescent="0.25">
      <c r="A10" s="15">
        <v>207</v>
      </c>
      <c r="B10" s="75" t="s">
        <v>39</v>
      </c>
      <c r="C10" s="76" t="s">
        <v>27</v>
      </c>
      <c r="D10" s="11"/>
      <c r="E10" s="80" t="s">
        <v>10</v>
      </c>
      <c r="F10" s="12" t="s">
        <v>214</v>
      </c>
      <c r="G10" s="12" t="s">
        <v>215</v>
      </c>
    </row>
    <row r="11" spans="1:7" x14ac:dyDescent="0.25">
      <c r="A11" s="15">
        <v>208</v>
      </c>
      <c r="B11" s="75" t="s">
        <v>39</v>
      </c>
      <c r="C11" s="76" t="s">
        <v>27</v>
      </c>
      <c r="D11" s="11"/>
      <c r="E11" s="80" t="s">
        <v>12</v>
      </c>
      <c r="F11" s="12" t="s">
        <v>216</v>
      </c>
      <c r="G11" s="12" t="s">
        <v>217</v>
      </c>
    </row>
    <row r="12" spans="1:7" x14ac:dyDescent="0.25">
      <c r="A12" s="15">
        <v>209</v>
      </c>
      <c r="B12" s="75" t="s">
        <v>39</v>
      </c>
      <c r="C12" s="76" t="s">
        <v>27</v>
      </c>
      <c r="D12" s="11"/>
      <c r="E12" s="80" t="s">
        <v>10</v>
      </c>
      <c r="F12" s="12" t="s">
        <v>218</v>
      </c>
      <c r="G12" s="12" t="s">
        <v>219</v>
      </c>
    </row>
    <row r="13" spans="1:7" x14ac:dyDescent="0.25">
      <c r="A13" s="15">
        <v>210</v>
      </c>
      <c r="B13" s="75" t="s">
        <v>39</v>
      </c>
      <c r="C13" s="76" t="s">
        <v>27</v>
      </c>
      <c r="D13" s="13"/>
      <c r="E13" s="81" t="s">
        <v>11</v>
      </c>
      <c r="F13" s="14" t="s">
        <v>220</v>
      </c>
      <c r="G13" s="14" t="s">
        <v>221</v>
      </c>
    </row>
    <row r="14" spans="1:7" x14ac:dyDescent="0.25">
      <c r="A14" s="15">
        <v>211</v>
      </c>
      <c r="B14" s="75" t="s">
        <v>39</v>
      </c>
      <c r="C14" s="76" t="s">
        <v>27</v>
      </c>
      <c r="D14" s="13"/>
      <c r="E14" s="81" t="s">
        <v>12</v>
      </c>
      <c r="F14" s="14" t="s">
        <v>222</v>
      </c>
      <c r="G14" s="14" t="s">
        <v>223</v>
      </c>
    </row>
    <row r="15" spans="1:7" x14ac:dyDescent="0.25">
      <c r="A15" s="15">
        <v>212</v>
      </c>
      <c r="B15" s="75" t="s">
        <v>39</v>
      </c>
      <c r="C15" s="76" t="s">
        <v>27</v>
      </c>
      <c r="D15" s="13"/>
      <c r="E15" s="81" t="s">
        <v>13</v>
      </c>
      <c r="F15" s="14" t="s">
        <v>205</v>
      </c>
      <c r="G15" s="14" t="s">
        <v>224</v>
      </c>
    </row>
    <row r="16" spans="1:7" x14ac:dyDescent="0.25">
      <c r="A16" s="15">
        <v>213</v>
      </c>
      <c r="B16" s="75" t="s">
        <v>39</v>
      </c>
      <c r="C16" s="76" t="s">
        <v>27</v>
      </c>
      <c r="D16" s="13"/>
      <c r="E16" s="81" t="s">
        <v>12</v>
      </c>
      <c r="F16" s="14" t="s">
        <v>225</v>
      </c>
      <c r="G16" s="14" t="s">
        <v>226</v>
      </c>
    </row>
    <row r="17" spans="1:7" x14ac:dyDescent="0.25">
      <c r="A17" s="15">
        <v>214</v>
      </c>
      <c r="B17" s="75" t="s">
        <v>39</v>
      </c>
      <c r="C17" s="76" t="s">
        <v>27</v>
      </c>
      <c r="D17" s="13"/>
      <c r="E17" s="81" t="s">
        <v>13</v>
      </c>
      <c r="F17" s="14" t="s">
        <v>211</v>
      </c>
      <c r="G17" s="14" t="s">
        <v>227</v>
      </c>
    </row>
    <row r="18" spans="1:7" x14ac:dyDescent="0.25">
      <c r="A18" s="15">
        <v>215</v>
      </c>
      <c r="B18" s="75" t="s">
        <v>39</v>
      </c>
      <c r="C18" s="76" t="s">
        <v>27</v>
      </c>
      <c r="D18" s="13"/>
      <c r="E18" s="81" t="s">
        <v>11</v>
      </c>
      <c r="F18" s="14" t="s">
        <v>228</v>
      </c>
      <c r="G18" s="14" t="s">
        <v>229</v>
      </c>
    </row>
    <row r="19" spans="1:7" x14ac:dyDescent="0.25">
      <c r="A19" s="15">
        <v>216</v>
      </c>
      <c r="B19" s="75" t="s">
        <v>39</v>
      </c>
      <c r="C19" s="76" t="s">
        <v>30</v>
      </c>
      <c r="D19" s="13"/>
      <c r="E19" s="81" t="s">
        <v>8</v>
      </c>
      <c r="F19" s="14" t="s">
        <v>230</v>
      </c>
      <c r="G19" s="14" t="s">
        <v>231</v>
      </c>
    </row>
    <row r="20" spans="1:7" x14ac:dyDescent="0.25">
      <c r="A20" s="15">
        <v>217</v>
      </c>
      <c r="B20" s="75" t="s">
        <v>39</v>
      </c>
      <c r="C20" s="76" t="s">
        <v>27</v>
      </c>
      <c r="D20" s="13"/>
      <c r="E20" s="81" t="s">
        <v>13</v>
      </c>
      <c r="F20" s="14" t="s">
        <v>232</v>
      </c>
      <c r="G20" s="14" t="s">
        <v>233</v>
      </c>
    </row>
    <row r="21" spans="1:7" ht="15.75" customHeight="1" x14ac:dyDescent="0.25">
      <c r="A21" s="15">
        <v>218</v>
      </c>
      <c r="B21" s="75" t="s">
        <v>39</v>
      </c>
      <c r="C21" s="76" t="s">
        <v>30</v>
      </c>
      <c r="D21" s="13"/>
      <c r="E21" s="81" t="s">
        <v>12</v>
      </c>
      <c r="F21" s="14" t="s">
        <v>234</v>
      </c>
      <c r="G21" s="14" t="s">
        <v>235</v>
      </c>
    </row>
    <row r="22" spans="1:7" ht="15.75" customHeight="1" x14ac:dyDescent="0.25">
      <c r="A22" s="15">
        <v>219</v>
      </c>
      <c r="B22" s="75" t="s">
        <v>39</v>
      </c>
      <c r="C22" s="76" t="s">
        <v>30</v>
      </c>
      <c r="D22" s="13"/>
      <c r="E22" s="81" t="s">
        <v>12</v>
      </c>
      <c r="F22" s="14" t="s">
        <v>236</v>
      </c>
      <c r="G22" s="14" t="s">
        <v>237</v>
      </c>
    </row>
    <row r="23" spans="1:7" ht="15.75" customHeight="1" x14ac:dyDescent="0.25">
      <c r="A23" s="15">
        <v>220</v>
      </c>
      <c r="B23" s="75" t="s">
        <v>39</v>
      </c>
      <c r="C23" s="76" t="s">
        <v>27</v>
      </c>
      <c r="D23" s="13"/>
      <c r="E23" s="81" t="s">
        <v>13</v>
      </c>
      <c r="F23" s="14" t="s">
        <v>207</v>
      </c>
      <c r="G23" s="14" t="s">
        <v>238</v>
      </c>
    </row>
    <row r="24" spans="1:7" ht="15.75" customHeight="1" x14ac:dyDescent="0.25">
      <c r="A24" s="15">
        <v>221</v>
      </c>
      <c r="B24" s="75" t="s">
        <v>39</v>
      </c>
      <c r="C24" s="76" t="s">
        <v>27</v>
      </c>
      <c r="D24" s="13"/>
      <c r="E24" s="81" t="s">
        <v>10</v>
      </c>
      <c r="F24" s="14" t="s">
        <v>230</v>
      </c>
      <c r="G24" s="14" t="s">
        <v>239</v>
      </c>
    </row>
    <row r="25" spans="1:7" ht="15.75" customHeight="1" x14ac:dyDescent="0.25">
      <c r="A25" s="15">
        <v>222</v>
      </c>
      <c r="B25" s="75" t="s">
        <v>39</v>
      </c>
      <c r="C25" s="76" t="s">
        <v>27</v>
      </c>
      <c r="D25" s="13"/>
      <c r="E25" s="81" t="s">
        <v>11</v>
      </c>
      <c r="F25" s="14" t="s">
        <v>240</v>
      </c>
      <c r="G25" s="14" t="s">
        <v>241</v>
      </c>
    </row>
    <row r="26" spans="1:7" ht="15.75" customHeight="1" x14ac:dyDescent="0.25">
      <c r="A26" s="15">
        <v>223</v>
      </c>
      <c r="B26" s="75" t="s">
        <v>39</v>
      </c>
      <c r="C26" s="76" t="s">
        <v>27</v>
      </c>
      <c r="D26" s="13"/>
      <c r="E26" s="81" t="s">
        <v>11</v>
      </c>
      <c r="F26" s="14" t="s">
        <v>242</v>
      </c>
      <c r="G26" s="14" t="s">
        <v>243</v>
      </c>
    </row>
    <row r="27" spans="1:7" ht="15.75" customHeight="1" x14ac:dyDescent="0.25">
      <c r="A27" s="15">
        <v>224</v>
      </c>
      <c r="B27" s="75" t="s">
        <v>39</v>
      </c>
      <c r="C27" s="76" t="s">
        <v>30</v>
      </c>
      <c r="D27" s="13"/>
      <c r="E27" s="81" t="s">
        <v>12</v>
      </c>
      <c r="F27" s="14" t="s">
        <v>244</v>
      </c>
      <c r="G27" s="14" t="s">
        <v>245</v>
      </c>
    </row>
    <row r="28" spans="1:7" ht="15.75" customHeight="1" x14ac:dyDescent="0.25">
      <c r="A28" s="15">
        <v>225</v>
      </c>
      <c r="B28" s="75" t="s">
        <v>39</v>
      </c>
      <c r="C28" s="76" t="s">
        <v>27</v>
      </c>
      <c r="D28" s="13"/>
      <c r="E28" s="81" t="s">
        <v>8</v>
      </c>
      <c r="F28" s="14" t="s">
        <v>240</v>
      </c>
      <c r="G28" s="14" t="s">
        <v>246</v>
      </c>
    </row>
    <row r="29" spans="1:7" ht="15.75" customHeight="1" x14ac:dyDescent="0.25">
      <c r="A29" s="15">
        <v>226</v>
      </c>
      <c r="B29" s="75" t="s">
        <v>39</v>
      </c>
      <c r="C29" s="76" t="s">
        <v>27</v>
      </c>
      <c r="D29" s="13"/>
      <c r="E29" s="81" t="s">
        <v>11</v>
      </c>
      <c r="F29" s="14" t="s">
        <v>247</v>
      </c>
      <c r="G29" s="14" t="s">
        <v>248</v>
      </c>
    </row>
    <row r="30" spans="1:7" ht="15.75" customHeight="1" x14ac:dyDescent="0.25">
      <c r="A30" s="15">
        <v>227</v>
      </c>
      <c r="B30" s="75" t="s">
        <v>39</v>
      </c>
      <c r="C30" s="76" t="s">
        <v>27</v>
      </c>
      <c r="D30" s="13"/>
      <c r="E30" s="81" t="s">
        <v>11</v>
      </c>
      <c r="F30" s="14" t="s">
        <v>249</v>
      </c>
      <c r="G30" s="14" t="s">
        <v>250</v>
      </c>
    </row>
    <row r="31" spans="1:7" ht="15.75" customHeight="1" x14ac:dyDescent="0.25">
      <c r="A31" s="15">
        <v>228</v>
      </c>
      <c r="B31" s="75" t="s">
        <v>39</v>
      </c>
      <c r="C31" s="76" t="s">
        <v>27</v>
      </c>
      <c r="D31" s="13"/>
      <c r="E31" s="81" t="s">
        <v>13</v>
      </c>
      <c r="F31" s="14" t="s">
        <v>211</v>
      </c>
      <c r="G31" s="14" t="s">
        <v>251</v>
      </c>
    </row>
    <row r="32" spans="1:7" ht="15.75" customHeight="1" x14ac:dyDescent="0.25">
      <c r="A32" s="15">
        <v>229</v>
      </c>
      <c r="B32" s="75" t="s">
        <v>39</v>
      </c>
      <c r="C32" s="76" t="s">
        <v>27</v>
      </c>
      <c r="D32" s="13"/>
      <c r="E32" s="81" t="s">
        <v>8</v>
      </c>
      <c r="F32" s="14" t="s">
        <v>252</v>
      </c>
      <c r="G32" s="14" t="s">
        <v>253</v>
      </c>
    </row>
    <row r="33" spans="1:7" ht="15.75" customHeight="1" x14ac:dyDescent="0.25">
      <c r="A33" s="15">
        <v>230</v>
      </c>
      <c r="B33" s="75" t="s">
        <v>39</v>
      </c>
      <c r="C33" s="76" t="s">
        <v>30</v>
      </c>
      <c r="D33" s="13"/>
      <c r="E33" s="81" t="s">
        <v>13</v>
      </c>
      <c r="F33" s="14" t="s">
        <v>254</v>
      </c>
      <c r="G33" s="14" t="s">
        <v>255</v>
      </c>
    </row>
    <row r="34" spans="1:7" ht="15.75" customHeight="1" x14ac:dyDescent="0.25">
      <c r="A34" s="15">
        <v>231</v>
      </c>
      <c r="B34" s="75" t="s">
        <v>39</v>
      </c>
      <c r="C34" s="76" t="s">
        <v>27</v>
      </c>
      <c r="D34" s="13"/>
      <c r="E34" s="81" t="s">
        <v>13</v>
      </c>
      <c r="F34" s="14" t="s">
        <v>240</v>
      </c>
      <c r="G34" s="14" t="s">
        <v>256</v>
      </c>
    </row>
    <row r="35" spans="1:7" ht="15.75" customHeight="1" x14ac:dyDescent="0.25">
      <c r="A35" s="15">
        <v>232</v>
      </c>
      <c r="B35" s="75" t="s">
        <v>39</v>
      </c>
      <c r="C35" s="76" t="s">
        <v>30</v>
      </c>
      <c r="D35" s="13"/>
      <c r="E35" s="81" t="s">
        <v>8</v>
      </c>
      <c r="F35" s="14" t="s">
        <v>257</v>
      </c>
      <c r="G35" s="14" t="s">
        <v>258</v>
      </c>
    </row>
    <row r="36" spans="1:7" ht="15.75" customHeight="1" x14ac:dyDescent="0.25">
      <c r="A36" s="15">
        <v>233</v>
      </c>
      <c r="B36" s="75" t="s">
        <v>39</v>
      </c>
      <c r="C36" s="76" t="s">
        <v>30</v>
      </c>
      <c r="D36" s="13"/>
      <c r="E36" s="81" t="s">
        <v>13</v>
      </c>
      <c r="F36" s="14" t="s">
        <v>259</v>
      </c>
      <c r="G36" s="14" t="s">
        <v>260</v>
      </c>
    </row>
    <row r="37" spans="1:7" ht="15.75" customHeight="1" x14ac:dyDescent="0.25">
      <c r="A37" s="15">
        <v>234</v>
      </c>
      <c r="B37" s="75" t="s">
        <v>39</v>
      </c>
      <c r="C37" s="76" t="s">
        <v>27</v>
      </c>
      <c r="D37" s="13"/>
      <c r="E37" s="81" t="s">
        <v>8</v>
      </c>
      <c r="F37" s="14" t="s">
        <v>261</v>
      </c>
      <c r="G37" s="14" t="s">
        <v>262</v>
      </c>
    </row>
    <row r="38" spans="1:7" ht="15.75" customHeight="1" x14ac:dyDescent="0.25">
      <c r="A38" s="15">
        <v>235</v>
      </c>
      <c r="B38" s="75" t="s">
        <v>39</v>
      </c>
      <c r="C38" s="76" t="s">
        <v>27</v>
      </c>
      <c r="D38" s="13"/>
      <c r="E38" s="81" t="s">
        <v>8</v>
      </c>
      <c r="F38" s="14" t="s">
        <v>263</v>
      </c>
      <c r="G38" s="14" t="s">
        <v>264</v>
      </c>
    </row>
    <row r="39" spans="1:7" ht="15.75" customHeight="1" x14ac:dyDescent="0.25">
      <c r="A39" s="15">
        <v>236</v>
      </c>
      <c r="B39" s="75" t="s">
        <v>39</v>
      </c>
      <c r="C39" s="76" t="s">
        <v>27</v>
      </c>
      <c r="D39" s="13"/>
      <c r="E39" s="81" t="s">
        <v>13</v>
      </c>
      <c r="F39" s="14" t="s">
        <v>265</v>
      </c>
      <c r="G39" s="14" t="s">
        <v>266</v>
      </c>
    </row>
    <row r="40" spans="1:7" ht="15.75" customHeight="1" x14ac:dyDescent="0.25">
      <c r="A40" s="15">
        <v>237</v>
      </c>
      <c r="B40" s="75" t="s">
        <v>39</v>
      </c>
      <c r="C40" s="76" t="s">
        <v>27</v>
      </c>
      <c r="D40" s="13"/>
      <c r="E40" s="81" t="s">
        <v>10</v>
      </c>
      <c r="F40" s="14" t="s">
        <v>267</v>
      </c>
      <c r="G40" s="14" t="s">
        <v>268</v>
      </c>
    </row>
    <row r="41" spans="1:7" ht="15.75" customHeight="1" x14ac:dyDescent="0.25">
      <c r="A41" s="15">
        <v>238</v>
      </c>
      <c r="B41" s="75" t="s">
        <v>39</v>
      </c>
      <c r="C41" s="76" t="s">
        <v>27</v>
      </c>
      <c r="D41" s="13"/>
      <c r="E41" s="81" t="s">
        <v>13</v>
      </c>
      <c r="F41" s="14" t="s">
        <v>269</v>
      </c>
      <c r="G41" s="14" t="s">
        <v>270</v>
      </c>
    </row>
    <row r="42" spans="1:7" ht="15.75" customHeight="1" x14ac:dyDescent="0.25">
      <c r="A42" s="15">
        <v>239</v>
      </c>
      <c r="B42" s="75" t="s">
        <v>39</v>
      </c>
      <c r="C42" s="76" t="s">
        <v>27</v>
      </c>
      <c r="D42" s="13"/>
      <c r="E42" s="81" t="s">
        <v>12</v>
      </c>
      <c r="F42" s="14" t="s">
        <v>271</v>
      </c>
      <c r="G42" s="14" t="s">
        <v>272</v>
      </c>
    </row>
    <row r="43" spans="1:7" ht="15.75" customHeight="1" x14ac:dyDescent="0.25">
      <c r="A43" s="15">
        <v>240</v>
      </c>
      <c r="B43" s="75" t="s">
        <v>39</v>
      </c>
      <c r="C43" s="76" t="s">
        <v>27</v>
      </c>
      <c r="D43" s="13"/>
      <c r="E43" s="81" t="s">
        <v>13</v>
      </c>
      <c r="F43" s="14" t="s">
        <v>273</v>
      </c>
      <c r="G43" s="14" t="s">
        <v>274</v>
      </c>
    </row>
    <row r="44" spans="1:7" ht="15.75" customHeight="1" x14ac:dyDescent="0.25">
      <c r="A44" s="15">
        <v>241</v>
      </c>
      <c r="B44" s="75" t="s">
        <v>39</v>
      </c>
      <c r="C44" s="76" t="s">
        <v>27</v>
      </c>
      <c r="D44" s="13"/>
      <c r="E44" s="81" t="s">
        <v>12</v>
      </c>
      <c r="F44" s="14" t="s">
        <v>275</v>
      </c>
      <c r="G44" s="14" t="s">
        <v>276</v>
      </c>
    </row>
    <row r="45" spans="1:7" ht="15.75" customHeight="1" x14ac:dyDescent="0.25">
      <c r="A45" s="15">
        <v>242</v>
      </c>
      <c r="B45" s="75" t="s">
        <v>39</v>
      </c>
      <c r="C45" s="76" t="s">
        <v>30</v>
      </c>
      <c r="D45" s="13"/>
      <c r="E45" s="81" t="s">
        <v>12</v>
      </c>
      <c r="F45" s="14" t="s">
        <v>263</v>
      </c>
      <c r="G45" s="14" t="s">
        <v>277</v>
      </c>
    </row>
    <row r="46" spans="1:7" ht="15.75" customHeight="1" x14ac:dyDescent="0.25">
      <c r="A46" s="15">
        <v>243</v>
      </c>
      <c r="B46" s="75" t="s">
        <v>39</v>
      </c>
      <c r="C46" s="76" t="s">
        <v>30</v>
      </c>
      <c r="D46" s="13"/>
      <c r="E46" s="81" t="s">
        <v>12</v>
      </c>
      <c r="F46" s="14" t="s">
        <v>278</v>
      </c>
      <c r="G46" s="14" t="s">
        <v>279</v>
      </c>
    </row>
    <row r="47" spans="1:7" ht="15.75" customHeight="1" x14ac:dyDescent="0.25">
      <c r="A47" s="15">
        <v>244</v>
      </c>
      <c r="B47" s="75" t="s">
        <v>39</v>
      </c>
      <c r="C47" s="76" t="s">
        <v>27</v>
      </c>
      <c r="D47" s="13"/>
      <c r="E47" s="81" t="s">
        <v>10</v>
      </c>
      <c r="F47" s="14" t="s">
        <v>280</v>
      </c>
      <c r="G47" s="14" t="s">
        <v>281</v>
      </c>
    </row>
    <row r="48" spans="1:7" ht="15.75" customHeight="1" x14ac:dyDescent="0.25">
      <c r="A48" s="15">
        <v>245</v>
      </c>
      <c r="B48" s="75" t="s">
        <v>39</v>
      </c>
      <c r="C48" s="76" t="s">
        <v>27</v>
      </c>
      <c r="D48" s="13"/>
      <c r="E48" s="81" t="s">
        <v>11</v>
      </c>
      <c r="F48" s="14" t="s">
        <v>211</v>
      </c>
      <c r="G48" s="14" t="s">
        <v>282</v>
      </c>
    </row>
    <row r="49" spans="1:7" ht="15.75" customHeight="1" x14ac:dyDescent="0.25">
      <c r="A49" s="15">
        <v>246</v>
      </c>
      <c r="B49" s="75" t="s">
        <v>39</v>
      </c>
      <c r="C49" s="76" t="s">
        <v>27</v>
      </c>
      <c r="D49" s="13"/>
      <c r="E49" s="81" t="s">
        <v>10</v>
      </c>
      <c r="F49" s="14" t="s">
        <v>230</v>
      </c>
      <c r="G49" s="14" t="s">
        <v>283</v>
      </c>
    </row>
    <row r="50" spans="1:7" ht="15.75" customHeight="1" x14ac:dyDescent="0.25">
      <c r="A50" s="15">
        <v>247</v>
      </c>
      <c r="B50" s="75" t="s">
        <v>39</v>
      </c>
      <c r="C50" s="76" t="s">
        <v>27</v>
      </c>
      <c r="D50" s="13"/>
      <c r="E50" s="81" t="s">
        <v>11</v>
      </c>
      <c r="F50" s="14" t="s">
        <v>284</v>
      </c>
      <c r="G50" s="14" t="s">
        <v>285</v>
      </c>
    </row>
    <row r="51" spans="1:7" ht="15.75" customHeight="1" x14ac:dyDescent="0.25">
      <c r="A51" s="15">
        <v>248</v>
      </c>
      <c r="B51" s="75" t="s">
        <v>39</v>
      </c>
      <c r="C51" s="76" t="s">
        <v>30</v>
      </c>
      <c r="D51" s="13"/>
      <c r="E51" s="81" t="s">
        <v>8</v>
      </c>
      <c r="F51" s="14" t="s">
        <v>222</v>
      </c>
      <c r="G51" s="14" t="s">
        <v>286</v>
      </c>
    </row>
    <row r="52" spans="1:7" ht="15.75" customHeight="1" x14ac:dyDescent="0.25">
      <c r="A52" s="15">
        <v>249</v>
      </c>
      <c r="B52" s="75" t="s">
        <v>39</v>
      </c>
      <c r="C52" s="76" t="s">
        <v>35</v>
      </c>
      <c r="D52" s="13"/>
      <c r="E52" s="81" t="s">
        <v>11</v>
      </c>
      <c r="F52" s="14" t="s">
        <v>287</v>
      </c>
      <c r="G52" s="14" t="s">
        <v>288</v>
      </c>
    </row>
    <row r="53" spans="1:7" ht="15.75" customHeight="1" x14ac:dyDescent="0.25">
      <c r="A53" s="15">
        <v>250</v>
      </c>
      <c r="B53" s="75" t="s">
        <v>39</v>
      </c>
      <c r="C53" s="76" t="s">
        <v>27</v>
      </c>
      <c r="D53" s="13"/>
      <c r="E53" s="81" t="s">
        <v>13</v>
      </c>
      <c r="F53" s="14" t="s">
        <v>222</v>
      </c>
      <c r="G53" s="14" t="s">
        <v>289</v>
      </c>
    </row>
    <row r="54" spans="1:7" ht="15.75" customHeight="1" x14ac:dyDescent="0.25">
      <c r="A54" s="15">
        <v>251</v>
      </c>
      <c r="B54" s="75" t="s">
        <v>39</v>
      </c>
      <c r="C54" s="76" t="s">
        <v>30</v>
      </c>
      <c r="D54" s="13"/>
      <c r="E54" s="81" t="s">
        <v>13</v>
      </c>
      <c r="F54" s="14" t="s">
        <v>244</v>
      </c>
      <c r="G54" s="14" t="s">
        <v>290</v>
      </c>
    </row>
    <row r="55" spans="1:7" ht="15.75" customHeight="1" x14ac:dyDescent="0.25">
      <c r="A55" s="15">
        <v>252</v>
      </c>
      <c r="B55" s="75" t="s">
        <v>39</v>
      </c>
      <c r="C55" s="76" t="s">
        <v>30</v>
      </c>
      <c r="D55" s="13"/>
      <c r="E55" s="81" t="s">
        <v>13</v>
      </c>
      <c r="F55" s="14" t="s">
        <v>216</v>
      </c>
      <c r="G55" s="14" t="s">
        <v>291</v>
      </c>
    </row>
    <row r="56" spans="1:7" ht="15.75" customHeight="1" x14ac:dyDescent="0.25">
      <c r="A56" s="15">
        <v>253</v>
      </c>
      <c r="B56" s="75" t="s">
        <v>39</v>
      </c>
      <c r="C56" s="76" t="s">
        <v>30</v>
      </c>
      <c r="D56" s="13"/>
      <c r="E56" s="81" t="s">
        <v>11</v>
      </c>
      <c r="F56" s="14" t="s">
        <v>292</v>
      </c>
      <c r="G56" s="14" t="s">
        <v>293</v>
      </c>
    </row>
    <row r="57" spans="1:7" ht="15.75" customHeight="1" x14ac:dyDescent="0.25">
      <c r="A57" s="15">
        <v>254</v>
      </c>
      <c r="B57" s="75" t="s">
        <v>39</v>
      </c>
      <c r="C57" s="76" t="s">
        <v>27</v>
      </c>
      <c r="D57" s="13"/>
      <c r="E57" s="81" t="s">
        <v>8</v>
      </c>
      <c r="F57" s="14" t="s">
        <v>294</v>
      </c>
      <c r="G57" s="14" t="s">
        <v>295</v>
      </c>
    </row>
    <row r="58" spans="1:7" ht="15.75" customHeight="1" x14ac:dyDescent="0.25">
      <c r="A58" s="15">
        <v>255</v>
      </c>
      <c r="B58" s="75" t="s">
        <v>39</v>
      </c>
      <c r="C58" s="76" t="s">
        <v>30</v>
      </c>
      <c r="D58" s="13"/>
      <c r="E58" s="81" t="s">
        <v>8</v>
      </c>
      <c r="F58" s="14" t="s">
        <v>294</v>
      </c>
      <c r="G58" s="14" t="s">
        <v>296</v>
      </c>
    </row>
    <row r="59" spans="1:7" ht="15.75" customHeight="1" x14ac:dyDescent="0.25">
      <c r="A59" s="15">
        <v>256</v>
      </c>
      <c r="B59" s="75" t="s">
        <v>39</v>
      </c>
      <c r="C59" s="76" t="s">
        <v>30</v>
      </c>
      <c r="D59" s="13"/>
      <c r="E59" s="81" t="s">
        <v>10</v>
      </c>
      <c r="F59" s="14" t="s">
        <v>218</v>
      </c>
      <c r="G59" s="14" t="s">
        <v>297</v>
      </c>
    </row>
    <row r="60" spans="1:7" ht="15.75" customHeight="1" x14ac:dyDescent="0.25">
      <c r="A60" s="15">
        <v>257</v>
      </c>
      <c r="B60" s="75" t="s">
        <v>39</v>
      </c>
      <c r="C60" s="76" t="s">
        <v>30</v>
      </c>
      <c r="D60" s="13"/>
      <c r="E60" s="81" t="s">
        <v>12</v>
      </c>
      <c r="F60" s="14" t="s">
        <v>298</v>
      </c>
      <c r="G60" s="14" t="s">
        <v>299</v>
      </c>
    </row>
    <row r="61" spans="1:7" ht="15.75" customHeight="1" x14ac:dyDescent="0.25">
      <c r="A61" s="15">
        <v>258</v>
      </c>
      <c r="B61" s="75" t="s">
        <v>39</v>
      </c>
      <c r="C61" s="76" t="s">
        <v>27</v>
      </c>
      <c r="D61" s="13"/>
      <c r="E61" s="81" t="s">
        <v>13</v>
      </c>
      <c r="F61" s="14" t="s">
        <v>300</v>
      </c>
      <c r="G61" s="14" t="s">
        <v>301</v>
      </c>
    </row>
    <row r="62" spans="1:7" ht="15.75" customHeight="1" x14ac:dyDescent="0.25">
      <c r="A62" s="15">
        <v>259</v>
      </c>
      <c r="B62" s="75" t="s">
        <v>39</v>
      </c>
      <c r="C62" s="76" t="s">
        <v>27</v>
      </c>
      <c r="D62" s="13"/>
      <c r="E62" s="81" t="s">
        <v>8</v>
      </c>
      <c r="F62" s="14" t="s">
        <v>302</v>
      </c>
      <c r="G62" s="14" t="s">
        <v>303</v>
      </c>
    </row>
    <row r="63" spans="1:7" ht="15.75" customHeight="1" x14ac:dyDescent="0.25">
      <c r="A63" s="15">
        <v>260</v>
      </c>
      <c r="B63" s="75" t="s">
        <v>39</v>
      </c>
      <c r="C63" s="76" t="s">
        <v>35</v>
      </c>
      <c r="D63" s="13"/>
      <c r="E63" s="81" t="s">
        <v>10</v>
      </c>
      <c r="F63" s="14" t="s">
        <v>304</v>
      </c>
      <c r="G63" s="14" t="s">
        <v>305</v>
      </c>
    </row>
    <row r="64" spans="1:7" ht="15.75" customHeight="1" x14ac:dyDescent="0.25">
      <c r="A64" s="15">
        <v>261</v>
      </c>
      <c r="B64" s="75" t="s">
        <v>39</v>
      </c>
      <c r="C64" s="76" t="s">
        <v>30</v>
      </c>
      <c r="D64" s="13"/>
      <c r="E64" s="81" t="s">
        <v>13</v>
      </c>
      <c r="F64" s="14" t="s">
        <v>306</v>
      </c>
      <c r="G64" s="14" t="s">
        <v>307</v>
      </c>
    </row>
    <row r="65" spans="1:7" ht="15.75" customHeight="1" x14ac:dyDescent="0.25">
      <c r="A65" s="15">
        <v>262</v>
      </c>
      <c r="B65" s="75" t="s">
        <v>39</v>
      </c>
      <c r="C65" s="76" t="s">
        <v>27</v>
      </c>
      <c r="D65" s="13"/>
      <c r="E65" s="81" t="s">
        <v>8</v>
      </c>
      <c r="F65" s="14" t="s">
        <v>201</v>
      </c>
      <c r="G65" s="14" t="s">
        <v>308</v>
      </c>
    </row>
    <row r="66" spans="1:7" ht="15.75" customHeight="1" x14ac:dyDescent="0.25">
      <c r="A66" s="15">
        <v>263</v>
      </c>
      <c r="B66" s="75" t="s">
        <v>39</v>
      </c>
      <c r="C66" s="76" t="s">
        <v>35</v>
      </c>
      <c r="D66" s="13"/>
      <c r="E66" s="81" t="s">
        <v>12</v>
      </c>
      <c r="F66" s="14" t="s">
        <v>309</v>
      </c>
      <c r="G66" s="14" t="s">
        <v>310</v>
      </c>
    </row>
    <row r="67" spans="1:7" ht="15.75" customHeight="1" x14ac:dyDescent="0.25">
      <c r="A67" s="15">
        <v>264</v>
      </c>
      <c r="B67" s="75" t="s">
        <v>39</v>
      </c>
      <c r="C67" s="76" t="s">
        <v>27</v>
      </c>
      <c r="D67" s="13"/>
      <c r="E67" s="81" t="s">
        <v>8</v>
      </c>
      <c r="F67" s="14" t="s">
        <v>311</v>
      </c>
      <c r="G67" s="14" t="s">
        <v>312</v>
      </c>
    </row>
    <row r="68" spans="1:7" ht="15.75" customHeight="1" x14ac:dyDescent="0.25">
      <c r="A68" s="15">
        <v>265</v>
      </c>
      <c r="B68" s="75" t="s">
        <v>39</v>
      </c>
      <c r="C68" s="76" t="s">
        <v>30</v>
      </c>
      <c r="D68" s="13"/>
      <c r="E68" s="81" t="s">
        <v>10</v>
      </c>
      <c r="F68" s="14" t="s">
        <v>201</v>
      </c>
      <c r="G68" s="14" t="s">
        <v>313</v>
      </c>
    </row>
    <row r="69" spans="1:7" ht="15.75" customHeight="1" x14ac:dyDescent="0.25">
      <c r="A69" s="15">
        <v>266</v>
      </c>
      <c r="B69" s="75" t="s">
        <v>39</v>
      </c>
      <c r="C69" s="76" t="s">
        <v>27</v>
      </c>
      <c r="D69" s="13"/>
      <c r="E69" s="81" t="s">
        <v>10</v>
      </c>
      <c r="F69" s="14" t="s">
        <v>201</v>
      </c>
      <c r="G69" s="14" t="s">
        <v>314</v>
      </c>
    </row>
    <row r="70" spans="1:7" ht="15.75" customHeight="1" x14ac:dyDescent="0.25">
      <c r="A70" s="15">
        <v>267</v>
      </c>
      <c r="B70" s="75" t="s">
        <v>39</v>
      </c>
      <c r="C70" s="76" t="s">
        <v>30</v>
      </c>
      <c r="D70" s="13"/>
      <c r="E70" s="81" t="s">
        <v>13</v>
      </c>
      <c r="F70" s="14" t="s">
        <v>315</v>
      </c>
      <c r="G70" s="14" t="s">
        <v>316</v>
      </c>
    </row>
    <row r="71" spans="1:7" ht="15.75" customHeight="1" x14ac:dyDescent="0.25">
      <c r="A71" s="15">
        <v>268</v>
      </c>
      <c r="B71" s="75" t="s">
        <v>39</v>
      </c>
      <c r="C71" s="76" t="s">
        <v>30</v>
      </c>
      <c r="D71" s="13"/>
      <c r="E71" s="81" t="s">
        <v>10</v>
      </c>
      <c r="F71" s="14" t="s">
        <v>263</v>
      </c>
      <c r="G71" s="14" t="s">
        <v>317</v>
      </c>
    </row>
    <row r="72" spans="1:7" ht="15.75" customHeight="1" x14ac:dyDescent="0.25">
      <c r="A72" s="15">
        <v>269</v>
      </c>
      <c r="B72" s="75" t="s">
        <v>39</v>
      </c>
      <c r="C72" s="76" t="s">
        <v>30</v>
      </c>
      <c r="D72" s="13"/>
      <c r="E72" s="81" t="s">
        <v>8</v>
      </c>
      <c r="F72" s="14" t="s">
        <v>318</v>
      </c>
      <c r="G72" s="14" t="s">
        <v>319</v>
      </c>
    </row>
    <row r="73" spans="1:7" ht="15.75" customHeight="1" x14ac:dyDescent="0.25">
      <c r="A73" s="15">
        <v>270</v>
      </c>
      <c r="B73" s="75" t="s">
        <v>39</v>
      </c>
      <c r="C73" s="76" t="s">
        <v>27</v>
      </c>
      <c r="D73" s="13"/>
      <c r="E73" s="81" t="s">
        <v>11</v>
      </c>
      <c r="F73" s="14" t="s">
        <v>320</v>
      </c>
      <c r="G73" s="14" t="s">
        <v>321</v>
      </c>
    </row>
    <row r="74" spans="1:7" ht="15.75" customHeight="1" x14ac:dyDescent="0.25">
      <c r="A74" s="15">
        <v>271</v>
      </c>
      <c r="B74" s="75" t="s">
        <v>39</v>
      </c>
      <c r="C74" s="76" t="s">
        <v>30</v>
      </c>
      <c r="D74" s="13"/>
      <c r="E74" s="81" t="s">
        <v>8</v>
      </c>
      <c r="F74" s="14" t="s">
        <v>322</v>
      </c>
      <c r="G74" s="14" t="s">
        <v>323</v>
      </c>
    </row>
    <row r="75" spans="1:7" ht="15.75" customHeight="1" x14ac:dyDescent="0.25">
      <c r="A75" s="15">
        <v>272</v>
      </c>
      <c r="B75" s="75" t="s">
        <v>39</v>
      </c>
      <c r="C75" s="76" t="s">
        <v>30</v>
      </c>
      <c r="D75" s="13"/>
      <c r="E75" s="81" t="s">
        <v>10</v>
      </c>
      <c r="F75" s="14" t="s">
        <v>324</v>
      </c>
      <c r="G75" s="14" t="s">
        <v>325</v>
      </c>
    </row>
    <row r="76" spans="1:7" ht="15.75" customHeight="1" x14ac:dyDescent="0.25">
      <c r="A76" s="15">
        <v>273</v>
      </c>
      <c r="B76" s="75" t="s">
        <v>39</v>
      </c>
      <c r="C76" s="76" t="s">
        <v>35</v>
      </c>
      <c r="D76" s="13"/>
      <c r="E76" s="81" t="s">
        <v>11</v>
      </c>
      <c r="F76" s="14" t="s">
        <v>326</v>
      </c>
      <c r="G76" s="14" t="s">
        <v>327</v>
      </c>
    </row>
    <row r="77" spans="1:7" ht="15.75" customHeight="1" x14ac:dyDescent="0.25">
      <c r="A77" s="15">
        <v>274</v>
      </c>
      <c r="B77" s="75" t="s">
        <v>39</v>
      </c>
      <c r="C77" s="76" t="s">
        <v>27</v>
      </c>
      <c r="D77" s="13"/>
      <c r="E77" s="81" t="s">
        <v>13</v>
      </c>
      <c r="F77" s="14" t="s">
        <v>328</v>
      </c>
      <c r="G77" s="14" t="s">
        <v>329</v>
      </c>
    </row>
    <row r="78" spans="1:7" ht="15.75" customHeight="1" x14ac:dyDescent="0.25">
      <c r="A78" s="15">
        <v>275</v>
      </c>
      <c r="B78" s="75" t="s">
        <v>39</v>
      </c>
      <c r="C78" s="76" t="s">
        <v>27</v>
      </c>
      <c r="D78" s="13"/>
      <c r="E78" s="81" t="s">
        <v>8</v>
      </c>
      <c r="F78" s="14" t="s">
        <v>330</v>
      </c>
      <c r="G78" s="14" t="s">
        <v>331</v>
      </c>
    </row>
    <row r="79" spans="1:7" ht="15.75" customHeight="1" x14ac:dyDescent="0.25">
      <c r="A79" s="15">
        <v>276</v>
      </c>
      <c r="B79" s="75" t="s">
        <v>39</v>
      </c>
      <c r="C79" s="76" t="s">
        <v>30</v>
      </c>
      <c r="D79" s="13"/>
      <c r="E79" s="81" t="s">
        <v>12</v>
      </c>
      <c r="F79" s="14" t="s">
        <v>332</v>
      </c>
      <c r="G79" s="14" t="s">
        <v>333</v>
      </c>
    </row>
    <row r="80" spans="1:7" ht="15.75" customHeight="1" x14ac:dyDescent="0.25">
      <c r="A80" s="15">
        <v>277</v>
      </c>
      <c r="B80" s="75" t="s">
        <v>39</v>
      </c>
      <c r="C80" s="76" t="s">
        <v>30</v>
      </c>
      <c r="D80" s="13"/>
      <c r="E80" s="81" t="s">
        <v>12</v>
      </c>
      <c r="F80" s="14" t="s">
        <v>334</v>
      </c>
      <c r="G80" s="14" t="s">
        <v>335</v>
      </c>
    </row>
    <row r="81" spans="1:7" ht="15.75" customHeight="1" x14ac:dyDescent="0.25">
      <c r="A81" s="15">
        <v>278</v>
      </c>
      <c r="B81" s="75" t="s">
        <v>39</v>
      </c>
      <c r="C81" s="76" t="s">
        <v>14</v>
      </c>
      <c r="D81" s="13"/>
      <c r="E81" s="81" t="s">
        <v>13</v>
      </c>
      <c r="F81" s="14" t="s">
        <v>328</v>
      </c>
      <c r="G81" s="14" t="s">
        <v>336</v>
      </c>
    </row>
    <row r="82" spans="1:7" ht="15.75" customHeight="1" x14ac:dyDescent="0.25">
      <c r="A82" s="15">
        <v>279</v>
      </c>
      <c r="B82" s="75" t="s">
        <v>39</v>
      </c>
      <c r="C82" s="76" t="s">
        <v>30</v>
      </c>
      <c r="D82" s="13"/>
      <c r="E82" s="81" t="s">
        <v>10</v>
      </c>
      <c r="F82" s="14" t="s">
        <v>337</v>
      </c>
      <c r="G82" s="14" t="s">
        <v>338</v>
      </c>
    </row>
    <row r="83" spans="1:7" ht="15.75" customHeight="1" x14ac:dyDescent="0.25">
      <c r="A83" s="15">
        <v>280</v>
      </c>
      <c r="B83" s="75" t="s">
        <v>39</v>
      </c>
      <c r="C83" s="76" t="s">
        <v>30</v>
      </c>
      <c r="D83" s="13"/>
      <c r="E83" s="81" t="s">
        <v>11</v>
      </c>
      <c r="F83" s="14" t="s">
        <v>339</v>
      </c>
      <c r="G83" s="14" t="s">
        <v>340</v>
      </c>
    </row>
    <row r="84" spans="1:7" ht="15.75" customHeight="1" x14ac:dyDescent="0.25">
      <c r="A84" s="15">
        <v>281</v>
      </c>
      <c r="B84" s="75" t="s">
        <v>39</v>
      </c>
      <c r="C84" s="76" t="s">
        <v>30</v>
      </c>
      <c r="D84" s="13"/>
      <c r="E84" s="81" t="s">
        <v>10</v>
      </c>
      <c r="F84" s="14" t="s">
        <v>341</v>
      </c>
      <c r="G84" s="14" t="s">
        <v>342</v>
      </c>
    </row>
    <row r="85" spans="1:7" ht="15.75" customHeight="1" x14ac:dyDescent="0.25">
      <c r="A85" s="15">
        <v>282</v>
      </c>
      <c r="B85" s="75" t="s">
        <v>39</v>
      </c>
      <c r="C85" s="76" t="s">
        <v>30</v>
      </c>
      <c r="D85" s="13"/>
      <c r="E85" s="81" t="s">
        <v>10</v>
      </c>
      <c r="F85" s="14" t="s">
        <v>263</v>
      </c>
      <c r="G85" s="14" t="s">
        <v>343</v>
      </c>
    </row>
    <row r="86" spans="1:7" ht="15.75" customHeight="1" x14ac:dyDescent="0.25">
      <c r="A86" s="15">
        <v>283</v>
      </c>
      <c r="B86" s="75" t="s">
        <v>39</v>
      </c>
      <c r="C86" s="76" t="s">
        <v>27</v>
      </c>
      <c r="D86" s="13"/>
      <c r="E86" s="81" t="s">
        <v>10</v>
      </c>
      <c r="F86" s="14" t="s">
        <v>344</v>
      </c>
      <c r="G86" s="14" t="s">
        <v>345</v>
      </c>
    </row>
    <row r="87" spans="1:7" ht="15.75" customHeight="1" x14ac:dyDescent="0.25">
      <c r="A87" s="15">
        <v>284</v>
      </c>
      <c r="B87" s="75" t="s">
        <v>39</v>
      </c>
      <c r="C87" s="76" t="s">
        <v>27</v>
      </c>
      <c r="D87" s="13"/>
      <c r="E87" s="81" t="s">
        <v>11</v>
      </c>
      <c r="F87" s="14" t="s">
        <v>273</v>
      </c>
      <c r="G87" s="14" t="s">
        <v>346</v>
      </c>
    </row>
    <row r="88" spans="1:7" ht="15.75" customHeight="1" x14ac:dyDescent="0.25">
      <c r="A88" s="15">
        <v>285</v>
      </c>
      <c r="B88" s="75" t="s">
        <v>39</v>
      </c>
      <c r="C88" s="76" t="s">
        <v>35</v>
      </c>
      <c r="D88" s="13"/>
      <c r="E88" s="81" t="s">
        <v>12</v>
      </c>
      <c r="F88" s="14" t="s">
        <v>347</v>
      </c>
      <c r="G88" s="14" t="s">
        <v>348</v>
      </c>
    </row>
    <row r="89" spans="1:7" ht="15.75" customHeight="1" x14ac:dyDescent="0.25">
      <c r="A89" s="15">
        <v>286</v>
      </c>
      <c r="B89" s="75" t="s">
        <v>39</v>
      </c>
      <c r="C89" s="76" t="s">
        <v>30</v>
      </c>
      <c r="D89" s="13"/>
      <c r="E89" s="81" t="s">
        <v>11</v>
      </c>
      <c r="F89" s="14" t="s">
        <v>349</v>
      </c>
      <c r="G89" s="14" t="s">
        <v>350</v>
      </c>
    </row>
    <row r="90" spans="1:7" ht="15.75" customHeight="1" x14ac:dyDescent="0.25">
      <c r="A90" s="15">
        <v>287</v>
      </c>
      <c r="B90" s="75" t="s">
        <v>39</v>
      </c>
      <c r="C90" s="76" t="s">
        <v>27</v>
      </c>
      <c r="D90" s="13"/>
      <c r="E90" s="81" t="s">
        <v>8</v>
      </c>
      <c r="F90" s="14" t="s">
        <v>222</v>
      </c>
      <c r="G90" s="14" t="s">
        <v>351</v>
      </c>
    </row>
    <row r="91" spans="1:7" ht="15.75" customHeight="1" x14ac:dyDescent="0.25">
      <c r="A91" s="15">
        <v>288</v>
      </c>
      <c r="B91" s="75" t="s">
        <v>39</v>
      </c>
      <c r="C91" s="76" t="s">
        <v>30</v>
      </c>
      <c r="D91" s="13"/>
      <c r="E91" s="81" t="s">
        <v>8</v>
      </c>
      <c r="F91" s="14" t="s">
        <v>280</v>
      </c>
      <c r="G91" s="14" t="s">
        <v>352</v>
      </c>
    </row>
    <row r="92" spans="1:7" ht="15.75" customHeight="1" x14ac:dyDescent="0.25">
      <c r="A92" s="15">
        <v>289</v>
      </c>
      <c r="B92" s="75" t="s">
        <v>39</v>
      </c>
      <c r="C92" s="76" t="s">
        <v>30</v>
      </c>
      <c r="D92" s="13"/>
      <c r="E92" s="81" t="s">
        <v>10</v>
      </c>
      <c r="F92" s="14" t="s">
        <v>330</v>
      </c>
      <c r="G92" s="14" t="s">
        <v>353</v>
      </c>
    </row>
    <row r="93" spans="1:7" ht="15.75" customHeight="1" x14ac:dyDescent="0.25">
      <c r="A93" s="15">
        <v>290</v>
      </c>
      <c r="B93" s="75" t="s">
        <v>39</v>
      </c>
      <c r="C93" s="76" t="s">
        <v>30</v>
      </c>
      <c r="D93" s="13"/>
      <c r="E93" s="81" t="s">
        <v>13</v>
      </c>
      <c r="F93" s="14" t="s">
        <v>354</v>
      </c>
      <c r="G93" s="14" t="s">
        <v>355</v>
      </c>
    </row>
    <row r="94" spans="1:7" ht="15.75" customHeight="1" x14ac:dyDescent="0.25">
      <c r="A94" s="15">
        <v>291</v>
      </c>
      <c r="B94" s="75" t="s">
        <v>39</v>
      </c>
      <c r="C94" s="76" t="s">
        <v>30</v>
      </c>
      <c r="D94" s="13"/>
      <c r="E94" s="81" t="s">
        <v>13</v>
      </c>
      <c r="F94" s="14" t="s">
        <v>244</v>
      </c>
      <c r="G94" s="14" t="s">
        <v>356</v>
      </c>
    </row>
    <row r="95" spans="1:7" ht="15.75" customHeight="1" x14ac:dyDescent="0.25">
      <c r="A95" s="15">
        <v>292</v>
      </c>
      <c r="B95" s="75" t="s">
        <v>39</v>
      </c>
      <c r="C95" s="76" t="s">
        <v>14</v>
      </c>
      <c r="D95" s="13"/>
      <c r="E95" s="81" t="s">
        <v>8</v>
      </c>
      <c r="F95" s="14" t="s">
        <v>357</v>
      </c>
      <c r="G95" s="14" t="s">
        <v>358</v>
      </c>
    </row>
    <row r="96" spans="1:7" ht="15.75" customHeight="1" x14ac:dyDescent="0.25">
      <c r="A96" s="15">
        <v>293</v>
      </c>
      <c r="B96" s="75" t="s">
        <v>39</v>
      </c>
      <c r="C96" s="76" t="s">
        <v>30</v>
      </c>
      <c r="D96" s="13"/>
      <c r="E96" s="81" t="s">
        <v>11</v>
      </c>
      <c r="F96" s="14" t="s">
        <v>359</v>
      </c>
      <c r="G96" s="14" t="s">
        <v>360</v>
      </c>
    </row>
    <row r="97" spans="1:7" ht="15.75" customHeight="1" x14ac:dyDescent="0.25">
      <c r="A97" s="15">
        <v>294</v>
      </c>
      <c r="B97" s="75" t="s">
        <v>39</v>
      </c>
      <c r="C97" s="76" t="s">
        <v>35</v>
      </c>
      <c r="D97" s="13"/>
      <c r="E97" s="81" t="s">
        <v>12</v>
      </c>
      <c r="F97" s="14" t="s">
        <v>361</v>
      </c>
      <c r="G97" s="14" t="s">
        <v>362</v>
      </c>
    </row>
    <row r="98" spans="1:7" ht="15.75" customHeight="1" x14ac:dyDescent="0.25">
      <c r="A98" s="15">
        <v>295</v>
      </c>
      <c r="B98" s="75" t="s">
        <v>39</v>
      </c>
      <c r="C98" s="76" t="s">
        <v>30</v>
      </c>
      <c r="D98" s="13"/>
      <c r="E98" s="81" t="s">
        <v>8</v>
      </c>
      <c r="F98" s="14" t="s">
        <v>363</v>
      </c>
      <c r="G98" s="14" t="s">
        <v>364</v>
      </c>
    </row>
    <row r="99" spans="1:7" ht="15.75" customHeight="1" x14ac:dyDescent="0.25">
      <c r="A99" s="15">
        <v>296</v>
      </c>
      <c r="B99" s="75" t="s">
        <v>39</v>
      </c>
      <c r="C99" s="76" t="s">
        <v>27</v>
      </c>
      <c r="D99" s="13"/>
      <c r="E99" s="81" t="s">
        <v>13</v>
      </c>
      <c r="F99" s="14" t="s">
        <v>328</v>
      </c>
      <c r="G99" s="14" t="s">
        <v>365</v>
      </c>
    </row>
    <row r="100" spans="1:7" ht="15.75" customHeight="1" x14ac:dyDescent="0.25">
      <c r="A100" s="15">
        <v>297</v>
      </c>
      <c r="B100" s="75" t="s">
        <v>39</v>
      </c>
      <c r="C100" s="76" t="s">
        <v>27</v>
      </c>
      <c r="D100" s="13"/>
      <c r="E100" s="81" t="s">
        <v>8</v>
      </c>
      <c r="F100" s="14" t="s">
        <v>366</v>
      </c>
      <c r="G100" s="14" t="s">
        <v>367</v>
      </c>
    </row>
    <row r="101" spans="1:7" ht="15.75" customHeight="1" x14ac:dyDescent="0.25">
      <c r="A101" s="15">
        <v>298</v>
      </c>
      <c r="B101" s="75" t="s">
        <v>39</v>
      </c>
      <c r="C101" s="76" t="s">
        <v>30</v>
      </c>
      <c r="D101" s="13"/>
      <c r="E101" s="81" t="s">
        <v>8</v>
      </c>
      <c r="F101" s="14" t="s">
        <v>368</v>
      </c>
      <c r="G101" s="14" t="s">
        <v>369</v>
      </c>
    </row>
    <row r="102" spans="1:7" ht="15.75" customHeight="1" x14ac:dyDescent="0.25">
      <c r="A102" s="15">
        <v>299</v>
      </c>
      <c r="B102" s="75" t="s">
        <v>39</v>
      </c>
      <c r="C102" s="76" t="s">
        <v>35</v>
      </c>
      <c r="D102" s="13"/>
      <c r="E102" s="81" t="s">
        <v>12</v>
      </c>
      <c r="F102" s="14" t="s">
        <v>370</v>
      </c>
      <c r="G102" s="14" t="s">
        <v>371</v>
      </c>
    </row>
    <row r="103" spans="1:7" ht="15.75" customHeight="1" x14ac:dyDescent="0.25">
      <c r="A103" s="15">
        <v>300</v>
      </c>
      <c r="B103" s="75" t="s">
        <v>39</v>
      </c>
      <c r="C103" s="76" t="s">
        <v>30</v>
      </c>
      <c r="D103" s="13"/>
      <c r="E103" s="81" t="s">
        <v>10</v>
      </c>
      <c r="F103" s="14" t="s">
        <v>357</v>
      </c>
      <c r="G103" s="14" t="s">
        <v>372</v>
      </c>
    </row>
    <row r="104" spans="1:7" ht="15.75" customHeight="1" x14ac:dyDescent="0.25">
      <c r="A104" s="77">
        <v>301</v>
      </c>
      <c r="B104" s="75" t="s">
        <v>39</v>
      </c>
      <c r="C104" s="76" t="s">
        <v>14</v>
      </c>
      <c r="D104" s="78"/>
      <c r="E104" s="96" t="s">
        <v>13</v>
      </c>
      <c r="F104" s="79" t="s">
        <v>373</v>
      </c>
      <c r="G104" s="14" t="s">
        <v>374</v>
      </c>
    </row>
    <row r="105" spans="1:7" ht="15.75" customHeight="1" x14ac:dyDescent="0.25">
      <c r="A105" s="77">
        <v>302</v>
      </c>
      <c r="B105" s="75" t="s">
        <v>39</v>
      </c>
      <c r="C105" s="76" t="s">
        <v>27</v>
      </c>
      <c r="D105" s="78"/>
      <c r="E105" s="96" t="s">
        <v>10</v>
      </c>
      <c r="F105" s="79" t="s">
        <v>375</v>
      </c>
      <c r="G105" s="14" t="s">
        <v>376</v>
      </c>
    </row>
    <row r="106" spans="1:7" ht="15.75" customHeight="1" x14ac:dyDescent="0.25">
      <c r="A106" s="77">
        <v>303</v>
      </c>
      <c r="B106" s="75" t="s">
        <v>39</v>
      </c>
      <c r="C106" s="76" t="s">
        <v>35</v>
      </c>
      <c r="D106" s="78"/>
      <c r="E106" s="96" t="s">
        <v>12</v>
      </c>
      <c r="F106" s="79" t="s">
        <v>377</v>
      </c>
      <c r="G106" s="14" t="s">
        <v>378</v>
      </c>
    </row>
    <row r="107" spans="1:7" ht="15.75" customHeight="1" x14ac:dyDescent="0.25">
      <c r="A107" s="77">
        <v>304</v>
      </c>
      <c r="B107" s="75" t="s">
        <v>39</v>
      </c>
      <c r="C107" s="76" t="s">
        <v>14</v>
      </c>
      <c r="D107" s="78"/>
      <c r="E107" s="96" t="s">
        <v>12</v>
      </c>
      <c r="F107" s="79" t="s">
        <v>230</v>
      </c>
      <c r="G107" s="14" t="s">
        <v>379</v>
      </c>
    </row>
    <row r="108" spans="1:7" ht="15.75" customHeight="1" x14ac:dyDescent="0.25">
      <c r="A108" s="77">
        <v>305</v>
      </c>
      <c r="B108" s="75" t="s">
        <v>39</v>
      </c>
      <c r="C108" s="76" t="s">
        <v>27</v>
      </c>
      <c r="D108" s="78"/>
      <c r="E108" s="96" t="s">
        <v>8</v>
      </c>
      <c r="F108" s="79" t="s">
        <v>211</v>
      </c>
      <c r="G108" s="14" t="s">
        <v>380</v>
      </c>
    </row>
    <row r="109" spans="1:7" ht="15.75" customHeight="1" x14ac:dyDescent="0.25">
      <c r="A109" s="77">
        <v>306</v>
      </c>
      <c r="B109" s="75" t="s">
        <v>39</v>
      </c>
      <c r="C109" s="76" t="s">
        <v>30</v>
      </c>
      <c r="D109" s="78"/>
      <c r="E109" s="96" t="s">
        <v>10</v>
      </c>
      <c r="F109" s="79" t="s">
        <v>381</v>
      </c>
      <c r="G109" s="14" t="s">
        <v>382</v>
      </c>
    </row>
    <row r="110" spans="1:7" ht="15.75" customHeight="1" x14ac:dyDescent="0.25">
      <c r="A110" s="77">
        <v>307</v>
      </c>
      <c r="B110" s="75" t="s">
        <v>39</v>
      </c>
      <c r="C110" s="76" t="s">
        <v>27</v>
      </c>
      <c r="D110" s="78"/>
      <c r="E110" s="96" t="s">
        <v>12</v>
      </c>
      <c r="F110" s="79" t="s">
        <v>383</v>
      </c>
      <c r="G110" s="14" t="s">
        <v>384</v>
      </c>
    </row>
    <row r="111" spans="1:7" ht="15.75" customHeight="1" x14ac:dyDescent="0.25">
      <c r="A111" s="77">
        <v>308</v>
      </c>
      <c r="B111" s="75" t="s">
        <v>39</v>
      </c>
      <c r="C111" s="76" t="s">
        <v>30</v>
      </c>
      <c r="D111" s="78"/>
      <c r="E111" s="96" t="s">
        <v>13</v>
      </c>
      <c r="F111" s="79" t="s">
        <v>385</v>
      </c>
      <c r="G111" s="14" t="s">
        <v>386</v>
      </c>
    </row>
    <row r="112" spans="1:7" ht="15.75" customHeight="1" x14ac:dyDescent="0.25">
      <c r="A112" s="77">
        <v>309</v>
      </c>
      <c r="B112" s="75" t="s">
        <v>39</v>
      </c>
      <c r="C112" s="76" t="s">
        <v>35</v>
      </c>
      <c r="D112" s="78"/>
      <c r="E112" s="96" t="s">
        <v>12</v>
      </c>
      <c r="F112" s="79" t="s">
        <v>387</v>
      </c>
      <c r="G112" s="14" t="s">
        <v>388</v>
      </c>
    </row>
    <row r="113" spans="1:7" ht="15.75" customHeight="1" x14ac:dyDescent="0.25">
      <c r="A113" s="77">
        <v>310</v>
      </c>
      <c r="B113" s="75" t="s">
        <v>39</v>
      </c>
      <c r="C113" s="76" t="s">
        <v>27</v>
      </c>
      <c r="D113" s="78"/>
      <c r="E113" s="96" t="s">
        <v>11</v>
      </c>
      <c r="F113" s="79" t="s">
        <v>389</v>
      </c>
      <c r="G113" s="14" t="s">
        <v>390</v>
      </c>
    </row>
    <row r="114" spans="1:7" ht="15.75" customHeight="1" x14ac:dyDescent="0.25">
      <c r="A114" s="77">
        <v>311</v>
      </c>
      <c r="B114" s="75" t="s">
        <v>39</v>
      </c>
      <c r="C114" s="76" t="s">
        <v>30</v>
      </c>
      <c r="D114" s="78"/>
      <c r="E114" s="96" t="s">
        <v>8</v>
      </c>
      <c r="F114" s="79" t="s">
        <v>391</v>
      </c>
      <c r="G114" s="14" t="s">
        <v>392</v>
      </c>
    </row>
    <row r="115" spans="1:7" ht="15.75" customHeight="1" x14ac:dyDescent="0.25">
      <c r="A115" s="77">
        <v>312</v>
      </c>
      <c r="B115" s="75" t="s">
        <v>39</v>
      </c>
      <c r="C115" s="76" t="s">
        <v>27</v>
      </c>
      <c r="D115" s="78"/>
      <c r="E115" s="96" t="s">
        <v>10</v>
      </c>
      <c r="F115" s="79" t="s">
        <v>211</v>
      </c>
      <c r="G115" s="14" t="s">
        <v>393</v>
      </c>
    </row>
    <row r="116" spans="1:7" ht="15.75" customHeight="1" x14ac:dyDescent="0.25">
      <c r="A116" s="17"/>
      <c r="B116" s="17"/>
      <c r="C116" s="17"/>
      <c r="D116" s="17"/>
      <c r="E116" s="17"/>
      <c r="G116" s="9" t="s">
        <v>9</v>
      </c>
    </row>
    <row r="117" spans="1:7" ht="15.75" customHeight="1" x14ac:dyDescent="0.25">
      <c r="A117" s="17"/>
      <c r="B117" s="17"/>
      <c r="C117" s="17"/>
      <c r="D117" s="17"/>
      <c r="E117" s="17"/>
      <c r="G117" s="16" t="s">
        <v>9</v>
      </c>
    </row>
    <row r="118" spans="1:7" ht="15.75" customHeight="1" x14ac:dyDescent="0.25">
      <c r="A118" s="17"/>
      <c r="B118" s="17"/>
      <c r="C118" s="17"/>
      <c r="D118" s="17"/>
      <c r="E118" s="17"/>
      <c r="G118" s="9" t="s">
        <v>9</v>
      </c>
    </row>
    <row r="119" spans="1:7" ht="15.75" customHeight="1" x14ac:dyDescent="0.25">
      <c r="A119" s="17"/>
      <c r="B119" s="17"/>
      <c r="C119" s="17"/>
      <c r="D119" s="17"/>
      <c r="E119" s="17"/>
      <c r="G119" s="9" t="s">
        <v>9</v>
      </c>
    </row>
    <row r="120" spans="1:7" ht="15.75" customHeight="1" x14ac:dyDescent="0.25">
      <c r="A120" s="17"/>
      <c r="B120" s="17"/>
      <c r="C120" s="17"/>
      <c r="D120" s="17"/>
      <c r="E120" s="17"/>
      <c r="G120" s="9" t="s">
        <v>9</v>
      </c>
    </row>
    <row r="121" spans="1:7" ht="15.75" customHeight="1" x14ac:dyDescent="0.25">
      <c r="A121" s="17"/>
      <c r="B121" s="17"/>
      <c r="C121" s="17"/>
      <c r="D121" s="17"/>
      <c r="E121" s="17"/>
      <c r="G121" s="9" t="s">
        <v>9</v>
      </c>
    </row>
    <row r="122" spans="1:7" ht="15.75" customHeight="1" x14ac:dyDescent="0.25">
      <c r="A122" s="17"/>
      <c r="B122" s="17"/>
      <c r="C122" s="17"/>
      <c r="D122" s="17"/>
      <c r="E122" s="17"/>
      <c r="G122" s="9" t="s">
        <v>9</v>
      </c>
    </row>
    <row r="123" spans="1:7" ht="15.75" customHeight="1" x14ac:dyDescent="0.25">
      <c r="A123" s="17"/>
      <c r="B123" s="17"/>
      <c r="C123" s="17"/>
      <c r="D123" s="17"/>
      <c r="E123" s="17"/>
      <c r="G123" s="9" t="s">
        <v>9</v>
      </c>
    </row>
    <row r="124" spans="1:7" ht="15.75" customHeight="1" x14ac:dyDescent="0.25">
      <c r="A124" s="17"/>
      <c r="B124" s="17"/>
      <c r="C124" s="17"/>
      <c r="D124" s="17"/>
      <c r="E124" s="17"/>
      <c r="G124" s="9" t="s">
        <v>9</v>
      </c>
    </row>
    <row r="125" spans="1:7" ht="15.75" customHeight="1" x14ac:dyDescent="0.25">
      <c r="A125" s="17"/>
      <c r="B125" s="17"/>
      <c r="C125" s="17"/>
      <c r="D125" s="17"/>
      <c r="E125" s="17"/>
      <c r="G125" s="9" t="s">
        <v>9</v>
      </c>
    </row>
    <row r="126" spans="1:7" ht="15.75" customHeight="1" x14ac:dyDescent="0.25">
      <c r="A126" s="17"/>
      <c r="B126" s="17"/>
      <c r="C126" s="17"/>
      <c r="D126" s="17"/>
      <c r="E126" s="17"/>
      <c r="G126" s="9" t="s">
        <v>9</v>
      </c>
    </row>
    <row r="127" spans="1:7" ht="15.75" customHeight="1" x14ac:dyDescent="0.25">
      <c r="A127" s="17"/>
      <c r="B127" s="17"/>
      <c r="C127" s="17"/>
      <c r="D127" s="17"/>
      <c r="E127" s="17"/>
      <c r="G127" s="9" t="s">
        <v>9</v>
      </c>
    </row>
    <row r="128" spans="1:7" ht="15.75" customHeight="1" x14ac:dyDescent="0.25">
      <c r="A128" s="17"/>
      <c r="B128" s="17"/>
      <c r="C128" s="17"/>
      <c r="D128" s="17"/>
      <c r="E128" s="17"/>
      <c r="G128" s="9" t="s">
        <v>9</v>
      </c>
    </row>
    <row r="129" spans="1:7" ht="15.75" customHeight="1" x14ac:dyDescent="0.25">
      <c r="A129" s="17"/>
      <c r="B129" s="17"/>
      <c r="C129" s="17"/>
      <c r="D129" s="17"/>
      <c r="E129" s="17"/>
      <c r="G129" s="9" t="s">
        <v>9</v>
      </c>
    </row>
    <row r="130" spans="1:7" ht="15.75" customHeight="1" x14ac:dyDescent="0.25">
      <c r="A130" s="17"/>
      <c r="B130" s="17"/>
      <c r="C130" s="17"/>
      <c r="D130" s="17"/>
      <c r="E130" s="17"/>
      <c r="G130" s="9" t="s">
        <v>9</v>
      </c>
    </row>
    <row r="131" spans="1:7" ht="15.75" customHeight="1" x14ac:dyDescent="0.25">
      <c r="A131" s="17"/>
      <c r="B131" s="17"/>
      <c r="C131" s="17"/>
      <c r="D131" s="17"/>
      <c r="E131" s="17"/>
      <c r="G131" s="9" t="s">
        <v>9</v>
      </c>
    </row>
    <row r="132" spans="1:7" ht="15.75" customHeight="1" x14ac:dyDescent="0.25">
      <c r="A132" s="17"/>
      <c r="B132" s="17"/>
      <c r="C132" s="17"/>
      <c r="D132" s="17"/>
      <c r="E132" s="17"/>
      <c r="G132" s="9" t="s">
        <v>9</v>
      </c>
    </row>
    <row r="133" spans="1:7" ht="15.75" customHeight="1" x14ac:dyDescent="0.25">
      <c r="A133" s="17"/>
      <c r="B133" s="17"/>
      <c r="C133" s="17"/>
      <c r="D133" s="17"/>
      <c r="E133" s="17"/>
      <c r="G133" s="9" t="s">
        <v>9</v>
      </c>
    </row>
    <row r="134" spans="1:7" ht="15.75" customHeight="1" x14ac:dyDescent="0.25">
      <c r="A134" s="17"/>
      <c r="B134" s="17"/>
      <c r="C134" s="17"/>
      <c r="D134" s="17"/>
      <c r="E134" s="17"/>
      <c r="G134" s="9" t="s">
        <v>9</v>
      </c>
    </row>
    <row r="135" spans="1:7" ht="15.75" customHeight="1" x14ac:dyDescent="0.25">
      <c r="A135" s="17"/>
      <c r="B135" s="17"/>
      <c r="C135" s="17"/>
      <c r="D135" s="17"/>
      <c r="E135" s="17"/>
      <c r="G135" s="9" t="s">
        <v>9</v>
      </c>
    </row>
    <row r="136" spans="1:7" ht="15.75" customHeight="1" x14ac:dyDescent="0.25">
      <c r="A136" s="17"/>
      <c r="B136" s="17"/>
      <c r="C136" s="17"/>
      <c r="D136" s="17"/>
      <c r="E136" s="17"/>
      <c r="G136" s="9" t="s">
        <v>9</v>
      </c>
    </row>
    <row r="137" spans="1:7" ht="15.75" customHeight="1" x14ac:dyDescent="0.25">
      <c r="A137" s="17"/>
      <c r="B137" s="17"/>
      <c r="C137" s="17"/>
      <c r="D137" s="17"/>
      <c r="E137" s="17"/>
      <c r="G137" s="9" t="s">
        <v>9</v>
      </c>
    </row>
    <row r="138" spans="1:7" ht="15.75" customHeight="1" x14ac:dyDescent="0.25">
      <c r="A138" s="17"/>
      <c r="B138" s="17"/>
      <c r="C138" s="17"/>
      <c r="D138" s="17"/>
      <c r="E138" s="17"/>
      <c r="G138" s="9" t="s">
        <v>9</v>
      </c>
    </row>
    <row r="139" spans="1:7" ht="15.75" customHeight="1" x14ac:dyDescent="0.25">
      <c r="A139" s="17"/>
      <c r="B139" s="17"/>
      <c r="C139" s="17"/>
      <c r="D139" s="17"/>
      <c r="E139" s="17"/>
      <c r="G139" s="9" t="s">
        <v>9</v>
      </c>
    </row>
    <row r="140" spans="1:7" ht="15.75" customHeight="1" x14ac:dyDescent="0.25">
      <c r="A140" s="17"/>
      <c r="B140" s="17"/>
      <c r="C140" s="17"/>
      <c r="D140" s="17"/>
      <c r="E140" s="17"/>
      <c r="G140" s="9" t="s">
        <v>9</v>
      </c>
    </row>
    <row r="141" spans="1:7" ht="15.75" customHeight="1" x14ac:dyDescent="0.25">
      <c r="A141" s="17"/>
      <c r="B141" s="17"/>
      <c r="C141" s="17"/>
      <c r="D141" s="17"/>
      <c r="E141" s="17"/>
      <c r="G141" s="9" t="s">
        <v>9</v>
      </c>
    </row>
    <row r="142" spans="1:7" ht="15.75" customHeight="1" x14ac:dyDescent="0.25">
      <c r="A142" s="17"/>
      <c r="B142" s="17"/>
      <c r="C142" s="17"/>
      <c r="D142" s="17"/>
      <c r="E142" s="17"/>
      <c r="G142" s="9" t="s">
        <v>9</v>
      </c>
    </row>
    <row r="143" spans="1:7" ht="15.75" customHeight="1" x14ac:dyDescent="0.25">
      <c r="A143" s="17"/>
      <c r="B143" s="17"/>
      <c r="C143" s="17"/>
      <c r="D143" s="17"/>
      <c r="E143" s="17"/>
      <c r="G143" s="9" t="s">
        <v>9</v>
      </c>
    </row>
    <row r="144" spans="1:7" ht="15.75" customHeight="1" x14ac:dyDescent="0.25">
      <c r="A144" s="17"/>
      <c r="B144" s="17"/>
      <c r="C144" s="17"/>
      <c r="D144" s="17"/>
      <c r="E144" s="17"/>
      <c r="G144" s="9" t="s">
        <v>9</v>
      </c>
    </row>
    <row r="145" spans="1:7" ht="15.75" customHeight="1" x14ac:dyDescent="0.25">
      <c r="A145" s="17"/>
      <c r="B145" s="17"/>
      <c r="C145" s="17"/>
      <c r="D145" s="17"/>
      <c r="E145" s="17"/>
      <c r="G145" s="9" t="s">
        <v>9</v>
      </c>
    </row>
    <row r="146" spans="1:7" ht="15.75" customHeight="1" x14ac:dyDescent="0.25">
      <c r="A146" s="17"/>
      <c r="B146" s="17"/>
      <c r="C146" s="17"/>
      <c r="D146" s="17"/>
      <c r="E146" s="17"/>
      <c r="G146" s="9" t="s">
        <v>9</v>
      </c>
    </row>
    <row r="147" spans="1:7" ht="15.75" customHeight="1" x14ac:dyDescent="0.25">
      <c r="A147" s="17"/>
      <c r="B147" s="17"/>
      <c r="C147" s="17"/>
      <c r="D147" s="17"/>
      <c r="E147" s="17"/>
      <c r="G147" s="9" t="s">
        <v>9</v>
      </c>
    </row>
    <row r="148" spans="1:7" ht="15.75" customHeight="1" x14ac:dyDescent="0.25">
      <c r="A148" s="17"/>
      <c r="B148" s="17"/>
      <c r="C148" s="17"/>
      <c r="D148" s="17"/>
      <c r="E148" s="17"/>
      <c r="G148" s="9" t="s">
        <v>9</v>
      </c>
    </row>
    <row r="149" spans="1:7" ht="15.75" customHeight="1" x14ac:dyDescent="0.25">
      <c r="A149" s="17"/>
      <c r="B149" s="17"/>
      <c r="C149" s="17"/>
      <c r="D149" s="17"/>
      <c r="E149" s="17"/>
      <c r="G149" s="9" t="s">
        <v>9</v>
      </c>
    </row>
    <row r="150" spans="1:7" ht="15.75" customHeight="1" x14ac:dyDescent="0.25">
      <c r="A150" s="17"/>
      <c r="B150" s="17"/>
      <c r="C150" s="17"/>
      <c r="D150" s="17"/>
      <c r="E150" s="17"/>
      <c r="G150" s="9" t="s">
        <v>9</v>
      </c>
    </row>
    <row r="151" spans="1:7" ht="15.75" customHeight="1" x14ac:dyDescent="0.25">
      <c r="A151" s="17"/>
      <c r="B151" s="17"/>
      <c r="C151" s="17"/>
      <c r="D151" s="17"/>
      <c r="E151" s="17"/>
      <c r="G151" s="9" t="s">
        <v>9</v>
      </c>
    </row>
    <row r="152" spans="1:7" ht="15.75" customHeight="1" x14ac:dyDescent="0.25">
      <c r="A152" s="17"/>
      <c r="B152" s="17"/>
      <c r="C152" s="17"/>
      <c r="D152" s="17"/>
      <c r="E152" s="17"/>
      <c r="G152" s="9" t="s">
        <v>9</v>
      </c>
    </row>
    <row r="153" spans="1:7" ht="15.75" customHeight="1" x14ac:dyDescent="0.25">
      <c r="A153" s="17"/>
      <c r="B153" s="17"/>
      <c r="C153" s="17"/>
      <c r="D153" s="17"/>
      <c r="E153" s="17"/>
      <c r="G153" s="9" t="s">
        <v>9</v>
      </c>
    </row>
    <row r="154" spans="1:7" ht="15.75" customHeight="1" x14ac:dyDescent="0.25">
      <c r="A154" s="17"/>
      <c r="B154" s="17"/>
      <c r="C154" s="17"/>
      <c r="D154" s="17"/>
      <c r="E154" s="17"/>
      <c r="G154" s="9" t="s">
        <v>9</v>
      </c>
    </row>
    <row r="155" spans="1:7" ht="15.75" customHeight="1" x14ac:dyDescent="0.25">
      <c r="A155" s="17"/>
      <c r="B155" s="17"/>
      <c r="C155" s="17"/>
      <c r="D155" s="17"/>
      <c r="E155" s="17"/>
      <c r="G155" s="9" t="s">
        <v>9</v>
      </c>
    </row>
    <row r="156" spans="1:7" ht="15.75" customHeight="1" x14ac:dyDescent="0.25">
      <c r="A156" s="17"/>
      <c r="B156" s="17"/>
      <c r="C156" s="17"/>
      <c r="D156" s="17"/>
      <c r="E156" s="17"/>
      <c r="G156" s="9" t="s">
        <v>9</v>
      </c>
    </row>
    <row r="157" spans="1:7" ht="15.75" customHeight="1" x14ac:dyDescent="0.25">
      <c r="A157" s="17"/>
      <c r="B157" s="17"/>
      <c r="C157" s="17"/>
      <c r="D157" s="17"/>
      <c r="E157" s="17"/>
      <c r="G157" s="9" t="s">
        <v>9</v>
      </c>
    </row>
    <row r="158" spans="1:7" ht="15.75" customHeight="1" x14ac:dyDescent="0.25">
      <c r="A158" s="17"/>
      <c r="B158" s="17"/>
      <c r="C158" s="17"/>
      <c r="D158" s="17"/>
      <c r="E158" s="17"/>
      <c r="G158" s="9" t="s">
        <v>9</v>
      </c>
    </row>
    <row r="159" spans="1:7" ht="15.75" customHeight="1" x14ac:dyDescent="0.25">
      <c r="A159" s="17"/>
      <c r="B159" s="17"/>
      <c r="C159" s="17"/>
      <c r="D159" s="17"/>
      <c r="E159" s="17"/>
      <c r="G159" s="9" t="s">
        <v>9</v>
      </c>
    </row>
    <row r="160" spans="1:7" ht="15.75" customHeight="1" x14ac:dyDescent="0.25">
      <c r="A160" s="17"/>
      <c r="B160" s="17"/>
      <c r="C160" s="17"/>
      <c r="D160" s="17"/>
      <c r="E160" s="17"/>
      <c r="G160" s="9" t="s">
        <v>9</v>
      </c>
    </row>
    <row r="161" spans="1:7" ht="15.75" customHeight="1" x14ac:dyDescent="0.25">
      <c r="A161" s="17"/>
      <c r="B161" s="17"/>
      <c r="C161" s="17"/>
      <c r="D161" s="17"/>
      <c r="E161" s="17"/>
      <c r="G161" s="9" t="s">
        <v>9</v>
      </c>
    </row>
    <row r="162" spans="1:7" ht="15.75" customHeight="1" x14ac:dyDescent="0.25">
      <c r="A162" s="17"/>
      <c r="B162" s="17"/>
      <c r="C162" s="17"/>
      <c r="D162" s="17"/>
      <c r="E162" s="17"/>
      <c r="G162" s="9" t="s">
        <v>9</v>
      </c>
    </row>
    <row r="163" spans="1:7" ht="15.75" customHeight="1" x14ac:dyDescent="0.25">
      <c r="A163" s="17"/>
      <c r="B163" s="17"/>
      <c r="C163" s="17"/>
      <c r="D163" s="17"/>
      <c r="E163" s="17"/>
      <c r="G163" s="9" t="s">
        <v>9</v>
      </c>
    </row>
    <row r="164" spans="1:7" ht="15.75" customHeight="1" x14ac:dyDescent="0.25">
      <c r="A164" s="17"/>
      <c r="B164" s="17"/>
      <c r="C164" s="17"/>
      <c r="D164" s="17"/>
      <c r="E164" s="17"/>
      <c r="G164" s="9" t="s">
        <v>9</v>
      </c>
    </row>
    <row r="165" spans="1:7" ht="15.75" customHeight="1" x14ac:dyDescent="0.25">
      <c r="A165" s="17"/>
      <c r="B165" s="17"/>
      <c r="C165" s="17"/>
      <c r="D165" s="17"/>
      <c r="E165" s="17"/>
      <c r="G165" s="9" t="s">
        <v>9</v>
      </c>
    </row>
    <row r="166" spans="1:7" ht="15.75" customHeight="1" x14ac:dyDescent="0.25">
      <c r="A166" s="17"/>
      <c r="B166" s="17"/>
      <c r="C166" s="17"/>
      <c r="D166" s="17"/>
      <c r="E166" s="17"/>
      <c r="G166" s="9" t="s">
        <v>9</v>
      </c>
    </row>
    <row r="167" spans="1:7" ht="15.75" customHeight="1" x14ac:dyDescent="0.25">
      <c r="A167" s="17"/>
      <c r="B167" s="17"/>
      <c r="C167" s="17"/>
      <c r="D167" s="17"/>
      <c r="E167" s="17"/>
      <c r="G167" s="9" t="s">
        <v>9</v>
      </c>
    </row>
    <row r="168" spans="1:7" ht="15.75" customHeight="1" x14ac:dyDescent="0.25">
      <c r="A168" s="17"/>
      <c r="B168" s="17"/>
      <c r="C168" s="17"/>
      <c r="D168" s="17"/>
      <c r="E168" s="17"/>
      <c r="G168" s="9" t="s">
        <v>9</v>
      </c>
    </row>
    <row r="169" spans="1:7" ht="15.75" customHeight="1" x14ac:dyDescent="0.25">
      <c r="A169" s="17"/>
      <c r="B169" s="17"/>
      <c r="C169" s="17"/>
      <c r="D169" s="17"/>
      <c r="E169" s="17"/>
      <c r="G169" s="9" t="s">
        <v>9</v>
      </c>
    </row>
    <row r="170" spans="1:7" ht="15.75" customHeight="1" x14ac:dyDescent="0.25">
      <c r="A170" s="17"/>
      <c r="B170" s="17"/>
      <c r="C170" s="17"/>
      <c r="D170" s="17"/>
      <c r="E170" s="17"/>
      <c r="G170" s="9" t="s">
        <v>9</v>
      </c>
    </row>
    <row r="171" spans="1:7" ht="15.75" customHeight="1" x14ac:dyDescent="0.25">
      <c r="A171" s="17"/>
      <c r="B171" s="17"/>
      <c r="C171" s="17"/>
      <c r="D171" s="17"/>
      <c r="E171" s="17"/>
      <c r="G171" s="9" t="s">
        <v>9</v>
      </c>
    </row>
    <row r="172" spans="1:7" ht="15.75" customHeight="1" x14ac:dyDescent="0.25">
      <c r="A172" s="17"/>
      <c r="B172" s="17"/>
      <c r="C172" s="17"/>
      <c r="D172" s="17"/>
      <c r="E172" s="17"/>
      <c r="G172" s="9" t="s">
        <v>9</v>
      </c>
    </row>
    <row r="173" spans="1:7" ht="15.75" customHeight="1" x14ac:dyDescent="0.25">
      <c r="A173" s="17"/>
      <c r="B173" s="17"/>
      <c r="C173" s="17"/>
      <c r="D173" s="17"/>
      <c r="E173" s="17"/>
      <c r="G173" s="9" t="s">
        <v>9</v>
      </c>
    </row>
    <row r="174" spans="1:7" ht="15.75" customHeight="1" x14ac:dyDescent="0.25">
      <c r="A174" s="17"/>
      <c r="B174" s="17"/>
      <c r="C174" s="17"/>
      <c r="D174" s="17"/>
      <c r="E174" s="17"/>
      <c r="G174" s="9" t="s">
        <v>9</v>
      </c>
    </row>
    <row r="175" spans="1:7" ht="15.75" customHeight="1" x14ac:dyDescent="0.25">
      <c r="A175" s="17"/>
      <c r="B175" s="17"/>
      <c r="C175" s="17"/>
      <c r="D175" s="17"/>
      <c r="E175" s="17"/>
      <c r="G175" s="9" t="s">
        <v>9</v>
      </c>
    </row>
    <row r="176" spans="1:7" ht="15.75" customHeight="1" x14ac:dyDescent="0.25">
      <c r="A176" s="17"/>
      <c r="B176" s="17"/>
      <c r="C176" s="17"/>
      <c r="D176" s="17"/>
      <c r="E176" s="17"/>
      <c r="G176" s="9" t="s">
        <v>9</v>
      </c>
    </row>
    <row r="177" spans="1:7" ht="15.75" customHeight="1" x14ac:dyDescent="0.25">
      <c r="A177" s="17"/>
      <c r="B177" s="17"/>
      <c r="C177" s="17"/>
      <c r="D177" s="17"/>
      <c r="E177" s="17"/>
      <c r="G177" s="9" t="s">
        <v>9</v>
      </c>
    </row>
    <row r="178" spans="1:7" ht="15.75" customHeight="1" x14ac:dyDescent="0.25">
      <c r="A178" s="17"/>
      <c r="B178" s="17"/>
      <c r="C178" s="17"/>
      <c r="D178" s="17"/>
      <c r="E178" s="17"/>
      <c r="G178" s="9" t="s">
        <v>9</v>
      </c>
    </row>
    <row r="179" spans="1:7" ht="15.75" customHeight="1" x14ac:dyDescent="0.25">
      <c r="A179" s="17"/>
      <c r="B179" s="17"/>
      <c r="C179" s="17"/>
      <c r="D179" s="17"/>
      <c r="E179" s="17"/>
      <c r="G179" s="9" t="s">
        <v>9</v>
      </c>
    </row>
    <row r="180" spans="1:7" ht="15.75" customHeight="1" x14ac:dyDescent="0.25">
      <c r="A180" s="17"/>
      <c r="B180" s="17"/>
      <c r="C180" s="17"/>
      <c r="D180" s="17"/>
      <c r="E180" s="17"/>
      <c r="G180" s="9" t="s">
        <v>9</v>
      </c>
    </row>
    <row r="181" spans="1:7" ht="15.75" customHeight="1" x14ac:dyDescent="0.25">
      <c r="A181" s="17"/>
      <c r="B181" s="17"/>
      <c r="C181" s="17"/>
      <c r="D181" s="17"/>
      <c r="E181" s="17"/>
      <c r="G181" s="9" t="s">
        <v>9</v>
      </c>
    </row>
    <row r="182" spans="1:7" ht="15.75" customHeight="1" x14ac:dyDescent="0.25">
      <c r="A182" s="17"/>
      <c r="B182" s="17"/>
      <c r="C182" s="17"/>
      <c r="D182" s="17"/>
      <c r="E182" s="17"/>
      <c r="G182" s="9" t="s">
        <v>9</v>
      </c>
    </row>
    <row r="183" spans="1:7" ht="15.75" customHeight="1" x14ac:dyDescent="0.25">
      <c r="A183" s="17"/>
      <c r="B183" s="17"/>
      <c r="C183" s="17"/>
      <c r="D183" s="17"/>
      <c r="E183" s="17"/>
      <c r="G183" s="9" t="s">
        <v>9</v>
      </c>
    </row>
    <row r="184" spans="1:7" ht="15.75" customHeight="1" x14ac:dyDescent="0.25">
      <c r="A184" s="17"/>
      <c r="B184" s="17"/>
      <c r="C184" s="17"/>
      <c r="D184" s="17"/>
      <c r="E184" s="17"/>
      <c r="G184" s="9" t="s">
        <v>9</v>
      </c>
    </row>
    <row r="185" spans="1:7" ht="15.75" customHeight="1" x14ac:dyDescent="0.25">
      <c r="A185" s="17"/>
      <c r="B185" s="17"/>
      <c r="C185" s="17"/>
      <c r="D185" s="17"/>
      <c r="E185" s="17"/>
      <c r="G185" s="9" t="s">
        <v>9</v>
      </c>
    </row>
    <row r="186" spans="1:7" ht="15.75" customHeight="1" x14ac:dyDescent="0.25">
      <c r="A186" s="17"/>
      <c r="B186" s="17"/>
      <c r="C186" s="17"/>
      <c r="D186" s="17"/>
      <c r="E186" s="17"/>
      <c r="G186" s="9" t="s">
        <v>9</v>
      </c>
    </row>
    <row r="187" spans="1:7" ht="15.75" customHeight="1" x14ac:dyDescent="0.25">
      <c r="A187" s="17"/>
      <c r="B187" s="17"/>
      <c r="C187" s="17"/>
      <c r="D187" s="17"/>
      <c r="E187" s="17"/>
      <c r="G187" s="9" t="s">
        <v>9</v>
      </c>
    </row>
    <row r="188" spans="1:7" ht="15.75" customHeight="1" x14ac:dyDescent="0.25">
      <c r="A188" s="17"/>
      <c r="B188" s="17"/>
      <c r="C188" s="17"/>
      <c r="D188" s="17"/>
      <c r="E188" s="17"/>
      <c r="G188" s="9" t="s">
        <v>9</v>
      </c>
    </row>
    <row r="189" spans="1:7" ht="15.75" customHeight="1" x14ac:dyDescent="0.25">
      <c r="A189" s="17"/>
      <c r="B189" s="17"/>
      <c r="C189" s="17"/>
      <c r="D189" s="17"/>
      <c r="E189" s="17"/>
      <c r="G189" s="9" t="s">
        <v>9</v>
      </c>
    </row>
    <row r="190" spans="1:7" ht="15.75" customHeight="1" x14ac:dyDescent="0.25">
      <c r="A190" s="17"/>
      <c r="B190" s="17"/>
      <c r="C190" s="17"/>
      <c r="D190" s="17"/>
      <c r="E190" s="17"/>
      <c r="G190" s="9" t="s">
        <v>9</v>
      </c>
    </row>
    <row r="191" spans="1:7" ht="15.75" customHeight="1" x14ac:dyDescent="0.25">
      <c r="A191" s="17"/>
      <c r="B191" s="17"/>
      <c r="C191" s="17"/>
      <c r="D191" s="17"/>
      <c r="E191" s="17"/>
    </row>
    <row r="192" spans="1:7" ht="15.75" customHeight="1" x14ac:dyDescent="0.25">
      <c r="A192" s="17"/>
      <c r="B192" s="17"/>
      <c r="C192" s="17"/>
      <c r="D192" s="17"/>
      <c r="E192" s="17"/>
    </row>
    <row r="193" spans="1:5" ht="15.75" customHeight="1" x14ac:dyDescent="0.25">
      <c r="A193" s="17"/>
      <c r="B193" s="17"/>
      <c r="C193" s="17"/>
      <c r="D193" s="17"/>
      <c r="E193" s="17"/>
    </row>
    <row r="194" spans="1:5" ht="15.75" customHeight="1" x14ac:dyDescent="0.25">
      <c r="A194" s="17"/>
      <c r="B194" s="17"/>
      <c r="C194" s="17"/>
      <c r="D194" s="17"/>
      <c r="E194" s="17"/>
    </row>
    <row r="195" spans="1:5" ht="15.75" customHeight="1" x14ac:dyDescent="0.25">
      <c r="A195" s="17"/>
      <c r="B195" s="17"/>
      <c r="C195" s="17"/>
      <c r="D195" s="17"/>
      <c r="E195" s="17"/>
    </row>
    <row r="196" spans="1:5" ht="15.75" customHeight="1" x14ac:dyDescent="0.25">
      <c r="A196" s="17"/>
      <c r="B196" s="17"/>
      <c r="C196" s="17"/>
      <c r="D196" s="17"/>
      <c r="E196" s="17"/>
    </row>
    <row r="197" spans="1:5" ht="15.75" customHeight="1" x14ac:dyDescent="0.25">
      <c r="A197" s="17"/>
      <c r="B197" s="17"/>
      <c r="C197" s="17"/>
      <c r="D197" s="17"/>
      <c r="E197" s="17"/>
    </row>
    <row r="198" spans="1:5" ht="15.75" customHeight="1" x14ac:dyDescent="0.25">
      <c r="A198" s="17"/>
      <c r="B198" s="17"/>
      <c r="C198" s="17"/>
      <c r="D198" s="17"/>
      <c r="E198" s="17"/>
    </row>
    <row r="199" spans="1:5" ht="15.75" customHeight="1" x14ac:dyDescent="0.25">
      <c r="A199" s="17"/>
      <c r="B199" s="17"/>
      <c r="C199" s="17"/>
      <c r="D199" s="17"/>
      <c r="E199" s="17"/>
    </row>
    <row r="200" spans="1:5" ht="15.75" customHeight="1" x14ac:dyDescent="0.25">
      <c r="A200" s="17"/>
      <c r="B200" s="17"/>
      <c r="C200" s="17"/>
      <c r="D200" s="17"/>
      <c r="E200" s="17"/>
    </row>
    <row r="201" spans="1:5" ht="15.75" customHeight="1" x14ac:dyDescent="0.25">
      <c r="A201" s="17"/>
      <c r="B201" s="17"/>
      <c r="C201" s="17"/>
      <c r="D201" s="17"/>
      <c r="E201" s="17"/>
    </row>
    <row r="202" spans="1:5" ht="15.75" customHeight="1" x14ac:dyDescent="0.25">
      <c r="A202" s="17"/>
      <c r="B202" s="17"/>
      <c r="C202" s="17"/>
      <c r="D202" s="17"/>
      <c r="E202" s="17"/>
    </row>
    <row r="203" spans="1:5" ht="15.75" customHeight="1" x14ac:dyDescent="0.25">
      <c r="A203" s="17"/>
      <c r="B203" s="17"/>
      <c r="C203" s="17"/>
      <c r="D203" s="17"/>
      <c r="E203" s="17"/>
    </row>
    <row r="204" spans="1:5" ht="15.75" customHeight="1" x14ac:dyDescent="0.25">
      <c r="A204" s="17"/>
      <c r="B204" s="17"/>
      <c r="C204" s="17"/>
      <c r="D204" s="17"/>
      <c r="E204" s="17"/>
    </row>
    <row r="205" spans="1:5" ht="15.75" customHeight="1" x14ac:dyDescent="0.25">
      <c r="A205" s="17"/>
      <c r="B205" s="17"/>
      <c r="C205" s="17"/>
      <c r="D205" s="17"/>
      <c r="E205" s="17"/>
    </row>
    <row r="206" spans="1:5" ht="15.75" customHeight="1" x14ac:dyDescent="0.25">
      <c r="A206" s="17"/>
      <c r="B206" s="17"/>
      <c r="C206" s="17"/>
      <c r="D206" s="17"/>
      <c r="E206" s="17"/>
    </row>
    <row r="207" spans="1:5" ht="15.75" customHeight="1" x14ac:dyDescent="0.25">
      <c r="A207" s="17"/>
      <c r="B207" s="17"/>
      <c r="C207" s="17"/>
      <c r="D207" s="17"/>
      <c r="E207" s="17"/>
    </row>
    <row r="208" spans="1:5" ht="15.75" customHeight="1" x14ac:dyDescent="0.25">
      <c r="A208" s="17"/>
      <c r="B208" s="17"/>
      <c r="C208" s="17"/>
      <c r="D208" s="17"/>
      <c r="E208" s="17"/>
    </row>
    <row r="209" spans="1:5" ht="15.75" customHeight="1" x14ac:dyDescent="0.25">
      <c r="A209" s="17"/>
      <c r="B209" s="17"/>
      <c r="C209" s="17"/>
      <c r="D209" s="17"/>
      <c r="E209" s="17"/>
    </row>
    <row r="210" spans="1:5" ht="15.75" customHeight="1" x14ac:dyDescent="0.25">
      <c r="A210" s="17"/>
      <c r="B210" s="17"/>
      <c r="C210" s="17"/>
      <c r="D210" s="17"/>
      <c r="E210" s="17"/>
    </row>
    <row r="211" spans="1:5" ht="15.75" customHeight="1" x14ac:dyDescent="0.25">
      <c r="A211" s="17"/>
      <c r="B211" s="17"/>
      <c r="C211" s="17"/>
      <c r="D211" s="17"/>
      <c r="E211" s="17"/>
    </row>
    <row r="212" spans="1:5" ht="15.75" customHeight="1" x14ac:dyDescent="0.25">
      <c r="A212" s="17"/>
      <c r="B212" s="17"/>
      <c r="C212" s="17"/>
      <c r="D212" s="17"/>
      <c r="E212" s="17"/>
    </row>
    <row r="213" spans="1:5" ht="15.75" customHeight="1" x14ac:dyDescent="0.25">
      <c r="A213" s="17"/>
      <c r="B213" s="17"/>
      <c r="C213" s="17"/>
      <c r="D213" s="17"/>
      <c r="E213" s="17"/>
    </row>
    <row r="214" spans="1:5" ht="15.75" customHeight="1" x14ac:dyDescent="0.25">
      <c r="A214" s="17"/>
      <c r="B214" s="17"/>
      <c r="C214" s="17"/>
      <c r="D214" s="17"/>
      <c r="E214" s="17"/>
    </row>
    <row r="215" spans="1:5" ht="15.75" customHeight="1" x14ac:dyDescent="0.25">
      <c r="A215" s="17"/>
      <c r="B215" s="17"/>
      <c r="C215" s="17"/>
      <c r="D215" s="17"/>
      <c r="E215" s="17"/>
    </row>
    <row r="216" spans="1:5" ht="15.75" customHeight="1" x14ac:dyDescent="0.25">
      <c r="A216" s="17"/>
      <c r="B216" s="17"/>
      <c r="C216" s="17"/>
      <c r="D216" s="17"/>
      <c r="E216" s="17"/>
    </row>
    <row r="217" spans="1:5" ht="15.75" customHeight="1" x14ac:dyDescent="0.25">
      <c r="A217" s="17"/>
      <c r="B217" s="17"/>
      <c r="C217" s="17"/>
      <c r="D217" s="17"/>
      <c r="E217" s="17"/>
    </row>
    <row r="218" spans="1:5" ht="15.75" customHeight="1" x14ac:dyDescent="0.25">
      <c r="A218" s="17"/>
      <c r="B218" s="17"/>
      <c r="C218" s="17"/>
      <c r="D218" s="17"/>
      <c r="E218" s="17"/>
    </row>
    <row r="219" spans="1:5" ht="15.75" customHeight="1" x14ac:dyDescent="0.25">
      <c r="A219" s="17"/>
      <c r="B219" s="17"/>
      <c r="C219" s="17"/>
      <c r="D219" s="17"/>
      <c r="E219" s="17"/>
    </row>
    <row r="220" spans="1:5" ht="15.75" customHeight="1" x14ac:dyDescent="0.25">
      <c r="A220" s="17"/>
      <c r="B220" s="17"/>
      <c r="C220" s="17"/>
      <c r="D220" s="17"/>
      <c r="E220" s="17"/>
    </row>
    <row r="221" spans="1:5" ht="15.75" customHeight="1" x14ac:dyDescent="0.25">
      <c r="A221" s="17"/>
      <c r="B221" s="17"/>
      <c r="C221" s="17"/>
      <c r="D221" s="17"/>
      <c r="E221" s="17"/>
    </row>
    <row r="222" spans="1:5" ht="15.75" customHeight="1" x14ac:dyDescent="0.25">
      <c r="A222" s="17"/>
      <c r="B222" s="17"/>
      <c r="C222" s="17"/>
      <c r="D222" s="17"/>
      <c r="E222" s="17"/>
    </row>
    <row r="223" spans="1:5" ht="15.75" customHeight="1" x14ac:dyDescent="0.25">
      <c r="A223" s="17"/>
      <c r="B223" s="17"/>
      <c r="C223" s="17"/>
      <c r="D223" s="17"/>
      <c r="E223" s="17"/>
    </row>
    <row r="224" spans="1:5" ht="15.75" customHeight="1" x14ac:dyDescent="0.25">
      <c r="A224" s="17"/>
      <c r="B224" s="17"/>
      <c r="C224" s="17"/>
      <c r="D224" s="17"/>
      <c r="E224" s="17"/>
    </row>
    <row r="225" spans="1:5" ht="15.75" customHeight="1" x14ac:dyDescent="0.25">
      <c r="A225" s="17"/>
      <c r="B225" s="17"/>
      <c r="C225" s="17"/>
      <c r="D225" s="17"/>
      <c r="E225" s="17"/>
    </row>
    <row r="226" spans="1:5" ht="15.75" customHeight="1" x14ac:dyDescent="0.25">
      <c r="A226" s="17"/>
      <c r="B226" s="17"/>
      <c r="C226" s="17"/>
      <c r="D226" s="17"/>
      <c r="E226" s="17"/>
    </row>
    <row r="227" spans="1:5" ht="15.75" customHeight="1" x14ac:dyDescent="0.25">
      <c r="A227" s="17"/>
      <c r="B227" s="17"/>
      <c r="C227" s="17"/>
      <c r="D227" s="17"/>
      <c r="E227" s="17"/>
    </row>
    <row r="228" spans="1:5" ht="15.75" customHeight="1" x14ac:dyDescent="0.25">
      <c r="A228" s="17"/>
      <c r="B228" s="17"/>
      <c r="C228" s="17"/>
      <c r="D228" s="17"/>
      <c r="E228" s="17"/>
    </row>
    <row r="229" spans="1:5" ht="15.75" customHeight="1" x14ac:dyDescent="0.25">
      <c r="A229" s="17"/>
      <c r="B229" s="17"/>
      <c r="C229" s="17"/>
      <c r="D229" s="17"/>
      <c r="E229" s="17"/>
    </row>
    <row r="230" spans="1:5" ht="15.75" customHeight="1" x14ac:dyDescent="0.25">
      <c r="A230" s="17"/>
      <c r="B230" s="17"/>
      <c r="C230" s="17"/>
      <c r="D230" s="17"/>
      <c r="E230" s="17"/>
    </row>
    <row r="231" spans="1:5" ht="15.75" customHeight="1" x14ac:dyDescent="0.25">
      <c r="A231" s="17"/>
      <c r="B231" s="17"/>
      <c r="C231" s="17"/>
      <c r="D231" s="17"/>
      <c r="E231" s="17"/>
    </row>
    <row r="232" spans="1:5" ht="15.75" customHeight="1" x14ac:dyDescent="0.25">
      <c r="A232" s="17"/>
      <c r="B232" s="17"/>
      <c r="C232" s="17"/>
      <c r="D232" s="17"/>
      <c r="E232" s="17"/>
    </row>
    <row r="233" spans="1:5" ht="15.75" customHeight="1" x14ac:dyDescent="0.25">
      <c r="A233" s="17"/>
      <c r="B233" s="17"/>
      <c r="C233" s="17"/>
      <c r="D233" s="17"/>
      <c r="E233" s="17"/>
    </row>
    <row r="234" spans="1:5" ht="15.75" customHeight="1" x14ac:dyDescent="0.25">
      <c r="A234" s="17"/>
      <c r="B234" s="17"/>
      <c r="C234" s="17"/>
      <c r="D234" s="17"/>
      <c r="E234" s="17"/>
    </row>
    <row r="235" spans="1:5" ht="15.75" customHeight="1" x14ac:dyDescent="0.25">
      <c r="A235" s="17"/>
      <c r="B235" s="17"/>
      <c r="C235" s="17"/>
      <c r="D235" s="17"/>
      <c r="E235" s="17"/>
    </row>
    <row r="236" spans="1:5" ht="15.75" customHeight="1" x14ac:dyDescent="0.25">
      <c r="A236" s="17"/>
      <c r="B236" s="17"/>
      <c r="C236" s="17"/>
      <c r="D236" s="17"/>
      <c r="E236" s="17"/>
    </row>
    <row r="237" spans="1:5" ht="15.75" customHeight="1" x14ac:dyDescent="0.25">
      <c r="A237" s="17"/>
      <c r="B237" s="17"/>
      <c r="C237" s="17"/>
      <c r="D237" s="17"/>
      <c r="E237" s="17"/>
    </row>
    <row r="238" spans="1:5" ht="15.75" customHeight="1" x14ac:dyDescent="0.25">
      <c r="A238" s="17"/>
      <c r="B238" s="17"/>
      <c r="C238" s="17"/>
      <c r="D238" s="17"/>
      <c r="E238" s="17"/>
    </row>
    <row r="239" spans="1:5" ht="15.75" customHeight="1" x14ac:dyDescent="0.25">
      <c r="A239" s="17"/>
      <c r="B239" s="17"/>
      <c r="C239" s="17"/>
      <c r="D239" s="17"/>
      <c r="E239" s="17"/>
    </row>
    <row r="240" spans="1:5" ht="15.75" customHeight="1" x14ac:dyDescent="0.25">
      <c r="A240" s="17"/>
      <c r="B240" s="17"/>
      <c r="C240" s="17"/>
      <c r="D240" s="17"/>
      <c r="E240" s="17"/>
    </row>
    <row r="241" spans="1:5" ht="15.75" customHeight="1" x14ac:dyDescent="0.25">
      <c r="A241" s="17"/>
      <c r="B241" s="17"/>
      <c r="C241" s="17"/>
      <c r="D241" s="17"/>
      <c r="E241" s="17"/>
    </row>
    <row r="242" spans="1:5" ht="15.75" customHeight="1" x14ac:dyDescent="0.25">
      <c r="A242" s="17"/>
      <c r="B242" s="17"/>
      <c r="C242" s="17"/>
      <c r="D242" s="17"/>
      <c r="E242" s="17"/>
    </row>
    <row r="243" spans="1:5" ht="15.75" customHeight="1" x14ac:dyDescent="0.25">
      <c r="A243" s="17"/>
      <c r="B243" s="17"/>
      <c r="C243" s="17"/>
      <c r="D243" s="17"/>
      <c r="E243" s="17"/>
    </row>
    <row r="244" spans="1:5" ht="15.75" customHeight="1" x14ac:dyDescent="0.25">
      <c r="A244" s="17"/>
      <c r="B244" s="17"/>
      <c r="C244" s="17"/>
      <c r="D244" s="17"/>
      <c r="E244" s="17"/>
    </row>
    <row r="245" spans="1:5" ht="15.75" customHeight="1" x14ac:dyDescent="0.25">
      <c r="A245" s="17"/>
      <c r="B245" s="17"/>
      <c r="C245" s="17"/>
      <c r="D245" s="17"/>
      <c r="E245" s="17"/>
    </row>
    <row r="246" spans="1:5" ht="15.75" customHeight="1" x14ac:dyDescent="0.25">
      <c r="A246" s="17"/>
      <c r="B246" s="17"/>
      <c r="C246" s="17"/>
      <c r="D246" s="17"/>
      <c r="E246" s="17"/>
    </row>
    <row r="247" spans="1:5" ht="15.75" customHeight="1" x14ac:dyDescent="0.25">
      <c r="A247" s="17"/>
      <c r="B247" s="17"/>
      <c r="C247" s="17"/>
      <c r="D247" s="17"/>
      <c r="E247" s="17"/>
    </row>
    <row r="248" spans="1:5" ht="15.75" customHeight="1" x14ac:dyDescent="0.25">
      <c r="A248" s="17"/>
      <c r="B248" s="17"/>
      <c r="C248" s="17"/>
      <c r="D248" s="17"/>
      <c r="E248" s="17"/>
    </row>
    <row r="249" spans="1:5" ht="15.75" customHeight="1" x14ac:dyDescent="0.25">
      <c r="A249" s="17"/>
      <c r="B249" s="17"/>
      <c r="C249" s="17"/>
      <c r="D249" s="17"/>
      <c r="E249" s="17"/>
    </row>
    <row r="250" spans="1:5" ht="15.75" customHeight="1" x14ac:dyDescent="0.25">
      <c r="A250" s="17"/>
      <c r="B250" s="17"/>
      <c r="C250" s="17"/>
      <c r="D250" s="17"/>
      <c r="E250" s="17"/>
    </row>
    <row r="251" spans="1:5" ht="15.75" customHeight="1" x14ac:dyDescent="0.25">
      <c r="A251" s="17"/>
      <c r="B251" s="17"/>
      <c r="C251" s="17"/>
      <c r="D251" s="17"/>
      <c r="E251" s="17"/>
    </row>
    <row r="252" spans="1:5" ht="15.75" customHeight="1" x14ac:dyDescent="0.25">
      <c r="A252" s="17"/>
      <c r="B252" s="17"/>
      <c r="C252" s="17"/>
      <c r="D252" s="17"/>
      <c r="E252" s="17"/>
    </row>
    <row r="253" spans="1:5" ht="15.75" customHeight="1" x14ac:dyDescent="0.25">
      <c r="A253" s="17"/>
      <c r="B253" s="17"/>
      <c r="C253" s="17"/>
      <c r="D253" s="17"/>
      <c r="E253" s="17"/>
    </row>
    <row r="254" spans="1:5" ht="15.75" customHeight="1" x14ac:dyDescent="0.25">
      <c r="A254" s="17"/>
      <c r="B254" s="17"/>
      <c r="C254" s="17"/>
      <c r="D254" s="17"/>
      <c r="E254" s="17"/>
    </row>
    <row r="255" spans="1:5" ht="15.75" customHeight="1" x14ac:dyDescent="0.25">
      <c r="A255" s="17"/>
      <c r="B255" s="17"/>
      <c r="C255" s="17"/>
      <c r="D255" s="17"/>
      <c r="E255" s="17"/>
    </row>
    <row r="256" spans="1:5" ht="15.75" customHeight="1" x14ac:dyDescent="0.25">
      <c r="A256" s="17"/>
      <c r="B256" s="17"/>
      <c r="C256" s="17"/>
      <c r="D256" s="17"/>
      <c r="E256" s="17"/>
    </row>
    <row r="257" spans="1:5" ht="15.75" customHeight="1" x14ac:dyDescent="0.25">
      <c r="A257" s="17"/>
      <c r="B257" s="17"/>
      <c r="C257" s="17"/>
      <c r="D257" s="17"/>
      <c r="E257" s="17"/>
    </row>
    <row r="258" spans="1:5" ht="15.75" customHeight="1" x14ac:dyDescent="0.25">
      <c r="A258" s="17"/>
      <c r="B258" s="17"/>
      <c r="C258" s="17"/>
      <c r="D258" s="17"/>
      <c r="E258" s="17"/>
    </row>
    <row r="259" spans="1:5" ht="15.75" customHeight="1" x14ac:dyDescent="0.25">
      <c r="A259" s="17"/>
      <c r="B259" s="17"/>
      <c r="C259" s="17"/>
      <c r="D259" s="17"/>
      <c r="E259" s="17"/>
    </row>
    <row r="260" spans="1:5" ht="15.75" customHeight="1" x14ac:dyDescent="0.25">
      <c r="A260" s="17"/>
      <c r="B260" s="17"/>
      <c r="C260" s="17"/>
      <c r="D260" s="17"/>
      <c r="E260" s="17"/>
    </row>
    <row r="261" spans="1:5" ht="15.75" customHeight="1" x14ac:dyDescent="0.25">
      <c r="A261" s="17"/>
      <c r="B261" s="17"/>
      <c r="C261" s="17"/>
      <c r="D261" s="17"/>
      <c r="E261" s="17"/>
    </row>
    <row r="262" spans="1:5" ht="15.75" customHeight="1" x14ac:dyDescent="0.25">
      <c r="A262" s="17"/>
      <c r="B262" s="17"/>
      <c r="C262" s="17"/>
      <c r="D262" s="17"/>
      <c r="E262" s="17"/>
    </row>
    <row r="263" spans="1:5" ht="15.75" customHeight="1" x14ac:dyDescent="0.25">
      <c r="A263" s="17"/>
      <c r="B263" s="17"/>
      <c r="C263" s="17"/>
      <c r="D263" s="17"/>
      <c r="E263" s="17"/>
    </row>
    <row r="264" spans="1:5" ht="15.75" customHeight="1" x14ac:dyDescent="0.25">
      <c r="A264" s="17"/>
      <c r="B264" s="17"/>
      <c r="C264" s="17"/>
      <c r="D264" s="17"/>
      <c r="E264" s="17"/>
    </row>
    <row r="265" spans="1:5" ht="15.75" customHeight="1" x14ac:dyDescent="0.25">
      <c r="A265" s="17"/>
      <c r="B265" s="17"/>
      <c r="C265" s="17"/>
      <c r="D265" s="17"/>
      <c r="E265" s="17"/>
    </row>
    <row r="266" spans="1:5" ht="15.75" customHeight="1" x14ac:dyDescent="0.25">
      <c r="A266" s="17"/>
      <c r="B266" s="17"/>
      <c r="C266" s="17"/>
      <c r="D266" s="17"/>
      <c r="E266" s="17"/>
    </row>
    <row r="267" spans="1:5" ht="15.75" customHeight="1" x14ac:dyDescent="0.25">
      <c r="A267" s="17"/>
      <c r="B267" s="17"/>
      <c r="C267" s="17"/>
      <c r="D267" s="17"/>
      <c r="E267" s="17"/>
    </row>
    <row r="268" spans="1:5" ht="15.75" customHeight="1" x14ac:dyDescent="0.25">
      <c r="A268" s="17"/>
      <c r="B268" s="17"/>
      <c r="C268" s="17"/>
      <c r="D268" s="17"/>
      <c r="E268" s="17"/>
    </row>
    <row r="269" spans="1:5" ht="15.75" customHeight="1" x14ac:dyDescent="0.25">
      <c r="A269" s="17"/>
      <c r="B269" s="17"/>
      <c r="C269" s="17"/>
      <c r="D269" s="17"/>
      <c r="E269" s="17"/>
    </row>
    <row r="270" spans="1:5" ht="15.75" customHeight="1" x14ac:dyDescent="0.25">
      <c r="A270" s="17"/>
      <c r="B270" s="17"/>
      <c r="C270" s="17"/>
      <c r="D270" s="17"/>
      <c r="E270" s="17"/>
    </row>
    <row r="271" spans="1:5" ht="15.75" customHeight="1" x14ac:dyDescent="0.25">
      <c r="A271" s="17"/>
      <c r="B271" s="17"/>
      <c r="C271" s="17"/>
      <c r="D271" s="17"/>
      <c r="E271" s="17"/>
    </row>
    <row r="272" spans="1:5" ht="15.75" customHeight="1" x14ac:dyDescent="0.25">
      <c r="A272" s="17"/>
      <c r="B272" s="17"/>
      <c r="C272" s="17"/>
      <c r="D272" s="17"/>
      <c r="E272" s="17"/>
    </row>
    <row r="273" spans="1:5" ht="15.75" customHeight="1" x14ac:dyDescent="0.25">
      <c r="A273" s="17"/>
      <c r="B273" s="17"/>
      <c r="C273" s="17"/>
      <c r="D273" s="17"/>
      <c r="E273" s="17"/>
    </row>
    <row r="274" spans="1:5" ht="15.75" customHeight="1" x14ac:dyDescent="0.25">
      <c r="A274" s="17"/>
      <c r="B274" s="17"/>
      <c r="C274" s="17"/>
      <c r="D274" s="17"/>
      <c r="E274" s="17"/>
    </row>
    <row r="275" spans="1:5" ht="15.75" customHeight="1" x14ac:dyDescent="0.25">
      <c r="A275" s="17"/>
      <c r="B275" s="17"/>
      <c r="C275" s="17"/>
      <c r="D275" s="17"/>
      <c r="E275" s="17"/>
    </row>
    <row r="276" spans="1:5" ht="15.75" customHeight="1" x14ac:dyDescent="0.25">
      <c r="A276" s="17"/>
      <c r="B276" s="17"/>
      <c r="C276" s="17"/>
      <c r="D276" s="17"/>
      <c r="E276" s="17"/>
    </row>
    <row r="277" spans="1:5" ht="15.75" customHeight="1" x14ac:dyDescent="0.25">
      <c r="A277" s="17"/>
      <c r="B277" s="17"/>
      <c r="C277" s="17"/>
      <c r="D277" s="17"/>
      <c r="E277" s="17"/>
    </row>
    <row r="278" spans="1:5" ht="15.75" customHeight="1" x14ac:dyDescent="0.25">
      <c r="A278" s="17"/>
      <c r="B278" s="17"/>
      <c r="C278" s="17"/>
      <c r="D278" s="17"/>
      <c r="E278" s="17"/>
    </row>
    <row r="279" spans="1:5" ht="15.75" customHeight="1" x14ac:dyDescent="0.25">
      <c r="A279" s="17"/>
      <c r="B279" s="17"/>
      <c r="C279" s="17"/>
      <c r="D279" s="17"/>
      <c r="E279" s="17"/>
    </row>
    <row r="280" spans="1:5" ht="15.75" customHeight="1" x14ac:dyDescent="0.25">
      <c r="A280" s="17"/>
      <c r="B280" s="17"/>
      <c r="C280" s="17"/>
      <c r="D280" s="17"/>
      <c r="E280" s="17"/>
    </row>
    <row r="281" spans="1:5" ht="15.75" customHeight="1" x14ac:dyDescent="0.25">
      <c r="A281" s="17"/>
      <c r="B281" s="17"/>
      <c r="C281" s="17"/>
      <c r="D281" s="17"/>
      <c r="E281" s="17"/>
    </row>
    <row r="282" spans="1:5" ht="15.75" customHeight="1" x14ac:dyDescent="0.25">
      <c r="A282" s="17"/>
      <c r="B282" s="17"/>
      <c r="C282" s="17"/>
      <c r="D282" s="17"/>
      <c r="E282" s="17"/>
    </row>
    <row r="283" spans="1:5" ht="15.75" customHeight="1" x14ac:dyDescent="0.25">
      <c r="A283" s="17"/>
      <c r="B283" s="17"/>
      <c r="C283" s="17"/>
      <c r="D283" s="17"/>
      <c r="E283" s="17"/>
    </row>
    <row r="284" spans="1:5" ht="15.75" customHeight="1" x14ac:dyDescent="0.25">
      <c r="A284" s="17"/>
      <c r="B284" s="17"/>
      <c r="C284" s="17"/>
      <c r="D284" s="17"/>
      <c r="E284" s="17"/>
    </row>
    <row r="285" spans="1:5" ht="15.75" customHeight="1" x14ac:dyDescent="0.25">
      <c r="A285" s="17"/>
      <c r="B285" s="17"/>
      <c r="C285" s="17"/>
      <c r="D285" s="17"/>
      <c r="E285" s="17"/>
    </row>
    <row r="286" spans="1:5" ht="15.75" customHeight="1" x14ac:dyDescent="0.25">
      <c r="A286" s="17"/>
      <c r="B286" s="17"/>
      <c r="C286" s="17"/>
      <c r="D286" s="17"/>
      <c r="E286" s="17"/>
    </row>
    <row r="287" spans="1:5" ht="15.75" customHeight="1" x14ac:dyDescent="0.25">
      <c r="A287" s="17"/>
      <c r="B287" s="17"/>
      <c r="C287" s="17"/>
      <c r="D287" s="17"/>
      <c r="E287" s="17"/>
    </row>
    <row r="288" spans="1:5" ht="15.75" customHeight="1" x14ac:dyDescent="0.25">
      <c r="A288" s="17"/>
      <c r="B288" s="17"/>
      <c r="C288" s="17"/>
      <c r="D288" s="17"/>
      <c r="E288" s="17"/>
    </row>
    <row r="289" spans="1:5" ht="15.75" customHeight="1" x14ac:dyDescent="0.25">
      <c r="A289" s="17"/>
      <c r="B289" s="17"/>
      <c r="C289" s="17"/>
      <c r="D289" s="17"/>
      <c r="E289" s="17"/>
    </row>
    <row r="290" spans="1:5" ht="15.75" customHeight="1" x14ac:dyDescent="0.25">
      <c r="A290" s="17"/>
      <c r="B290" s="17"/>
      <c r="C290" s="17"/>
      <c r="D290" s="17"/>
      <c r="E290" s="17"/>
    </row>
    <row r="291" spans="1:5" ht="15.75" customHeight="1" x14ac:dyDescent="0.25">
      <c r="A291" s="17"/>
      <c r="B291" s="17"/>
      <c r="C291" s="17"/>
      <c r="D291" s="17"/>
      <c r="E291" s="17"/>
    </row>
    <row r="292" spans="1:5" ht="15.75" customHeight="1" x14ac:dyDescent="0.25">
      <c r="A292" s="17"/>
      <c r="B292" s="17"/>
      <c r="C292" s="17"/>
      <c r="D292" s="17"/>
      <c r="E292" s="17"/>
    </row>
    <row r="293" spans="1:5" ht="15.75" customHeight="1" x14ac:dyDescent="0.25">
      <c r="A293" s="17"/>
      <c r="B293" s="17"/>
      <c r="C293" s="17"/>
      <c r="D293" s="17"/>
      <c r="E293" s="17"/>
    </row>
    <row r="294" spans="1:5" ht="15.75" customHeight="1" x14ac:dyDescent="0.25">
      <c r="A294" s="17"/>
      <c r="B294" s="17"/>
      <c r="C294" s="17"/>
      <c r="D294" s="17"/>
      <c r="E294" s="17"/>
    </row>
    <row r="295" spans="1:5" ht="15.75" customHeight="1" x14ac:dyDescent="0.25">
      <c r="A295" s="17"/>
      <c r="B295" s="17"/>
      <c r="C295" s="17"/>
      <c r="D295" s="17"/>
      <c r="E295" s="17"/>
    </row>
    <row r="296" spans="1:5" ht="15.75" customHeight="1" x14ac:dyDescent="0.25">
      <c r="A296" s="17"/>
      <c r="B296" s="17"/>
      <c r="C296" s="17"/>
      <c r="D296" s="17"/>
      <c r="E296" s="17"/>
    </row>
    <row r="297" spans="1:5" ht="15.75" customHeight="1" x14ac:dyDescent="0.25">
      <c r="A297" s="17"/>
      <c r="B297" s="17"/>
      <c r="C297" s="17"/>
      <c r="D297" s="17"/>
      <c r="E297" s="17"/>
    </row>
    <row r="298" spans="1:5" ht="15.75" customHeight="1" x14ac:dyDescent="0.25">
      <c r="A298" s="17"/>
      <c r="B298" s="17"/>
      <c r="C298" s="17"/>
      <c r="D298" s="17"/>
      <c r="E298" s="17"/>
    </row>
    <row r="299" spans="1:5" ht="15.75" customHeight="1" x14ac:dyDescent="0.25">
      <c r="A299" s="17"/>
      <c r="B299" s="17"/>
      <c r="C299" s="17"/>
      <c r="D299" s="17"/>
      <c r="E299" s="17"/>
    </row>
    <row r="300" spans="1:5" ht="15.75" customHeight="1" x14ac:dyDescent="0.25">
      <c r="A300" s="17"/>
      <c r="B300" s="17"/>
      <c r="C300" s="17"/>
      <c r="D300" s="17"/>
      <c r="E300" s="17"/>
    </row>
    <row r="301" spans="1:5" ht="15.75" customHeight="1" x14ac:dyDescent="0.25">
      <c r="A301" s="17"/>
      <c r="B301" s="17"/>
      <c r="C301" s="17"/>
      <c r="D301" s="17"/>
      <c r="E301" s="17"/>
    </row>
    <row r="302" spans="1:5" ht="15.75" customHeight="1" x14ac:dyDescent="0.25">
      <c r="A302" s="17"/>
      <c r="B302" s="17"/>
      <c r="C302" s="17"/>
      <c r="D302" s="17"/>
      <c r="E302" s="17"/>
    </row>
    <row r="303" spans="1:5" ht="15.75" customHeight="1" x14ac:dyDescent="0.25">
      <c r="A303" s="17"/>
      <c r="B303" s="17"/>
      <c r="C303" s="17"/>
      <c r="D303" s="17"/>
      <c r="E303" s="17"/>
    </row>
    <row r="304" spans="1:5" ht="15.75" customHeight="1" x14ac:dyDescent="0.25">
      <c r="A304" s="17"/>
      <c r="B304" s="17"/>
      <c r="C304" s="17"/>
      <c r="D304" s="17"/>
      <c r="E304" s="17"/>
    </row>
    <row r="305" spans="1:5" ht="15.75" customHeight="1" x14ac:dyDescent="0.25">
      <c r="A305" s="17"/>
      <c r="B305" s="17"/>
      <c r="C305" s="17"/>
      <c r="D305" s="17"/>
      <c r="E305" s="17"/>
    </row>
    <row r="306" spans="1:5" ht="15.75" customHeight="1" x14ac:dyDescent="0.25">
      <c r="A306" s="17"/>
      <c r="B306" s="17"/>
      <c r="C306" s="17"/>
      <c r="D306" s="17"/>
      <c r="E306" s="17"/>
    </row>
    <row r="307" spans="1:5" ht="15.75" customHeight="1" x14ac:dyDescent="0.25">
      <c r="A307" s="17"/>
      <c r="B307" s="17"/>
      <c r="C307" s="17"/>
      <c r="D307" s="17"/>
      <c r="E307" s="17"/>
    </row>
    <row r="308" spans="1:5" ht="15.75" customHeight="1" x14ac:dyDescent="0.25">
      <c r="A308" s="17"/>
      <c r="B308" s="17"/>
      <c r="C308" s="17"/>
      <c r="D308" s="17"/>
      <c r="E308" s="17"/>
    </row>
    <row r="309" spans="1:5" ht="15.75" customHeight="1" x14ac:dyDescent="0.25">
      <c r="A309" s="17"/>
      <c r="B309" s="17"/>
      <c r="C309" s="17"/>
      <c r="D309" s="17"/>
      <c r="E309" s="17"/>
    </row>
    <row r="310" spans="1:5" ht="15.75" customHeight="1" x14ac:dyDescent="0.25">
      <c r="A310" s="17"/>
      <c r="B310" s="17"/>
      <c r="C310" s="17"/>
      <c r="D310" s="17"/>
      <c r="E310" s="17"/>
    </row>
    <row r="311" spans="1:5" ht="15.75" customHeight="1" x14ac:dyDescent="0.25">
      <c r="A311" s="17"/>
      <c r="B311" s="17"/>
      <c r="C311" s="17"/>
      <c r="D311" s="17"/>
      <c r="E311" s="17"/>
    </row>
    <row r="312" spans="1:5" ht="15.75" customHeight="1" x14ac:dyDescent="0.25">
      <c r="A312" s="17"/>
      <c r="B312" s="17"/>
      <c r="C312" s="17"/>
      <c r="D312" s="17"/>
      <c r="E312" s="17"/>
    </row>
    <row r="313" spans="1:5" ht="15.75" customHeight="1" x14ac:dyDescent="0.25">
      <c r="A313" s="17"/>
      <c r="B313" s="17"/>
      <c r="C313" s="17"/>
      <c r="D313" s="17"/>
      <c r="E313" s="17"/>
    </row>
    <row r="314" spans="1:5" ht="15.75" customHeight="1" x14ac:dyDescent="0.25">
      <c r="A314" s="17"/>
      <c r="B314" s="17"/>
      <c r="C314" s="17"/>
      <c r="D314" s="17"/>
      <c r="E314" s="17"/>
    </row>
    <row r="315" spans="1:5" ht="15.75" customHeight="1" x14ac:dyDescent="0.25">
      <c r="A315" s="17"/>
      <c r="B315" s="17"/>
      <c r="C315" s="17"/>
      <c r="D315" s="17"/>
      <c r="E315" s="17"/>
    </row>
    <row r="316" spans="1:5" ht="15.75" customHeight="1" x14ac:dyDescent="0.25"/>
    <row r="317" spans="1:5" ht="15.75" customHeight="1" x14ac:dyDescent="0.25"/>
    <row r="318" spans="1:5" ht="15.75" customHeight="1" x14ac:dyDescent="0.25"/>
    <row r="319" spans="1:5" ht="15.75" customHeight="1" x14ac:dyDescent="0.25"/>
    <row r="320" spans="1:5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2:G2" xr:uid="{A3142A8E-E673-45C0-943A-68360C8E6375}"/>
  <mergeCells count="1">
    <mergeCell ref="A1:G1"/>
  </mergeCells>
  <conditionalFormatting sqref="C3">
    <cfRule type="containsText" dxfId="58" priority="13" operator="containsText" text="Very">
      <formula>NOT(ISERROR(SEARCH("Very",C3)))</formula>
    </cfRule>
    <cfRule type="containsText" dxfId="57" priority="14" operator="containsText" text="Hard">
      <formula>NOT(ISERROR(SEARCH("Hard",C3)))</formula>
    </cfRule>
    <cfRule type="containsText" dxfId="56" priority="15" operator="containsText" text="Medium">
      <formula>NOT(ISERROR(SEARCH("Medium",C3)))</formula>
    </cfRule>
    <cfRule type="containsText" dxfId="55" priority="16" operator="containsText" text="Easy">
      <formula>NOT(ISERROR(SEARCH("Easy",C3)))</formula>
    </cfRule>
  </conditionalFormatting>
  <conditionalFormatting sqref="C4:C8">
    <cfRule type="containsText" dxfId="54" priority="5" operator="containsText" text="Very">
      <formula>NOT(ISERROR(SEARCH("Very",C4)))</formula>
    </cfRule>
    <cfRule type="containsText" dxfId="53" priority="6" operator="containsText" text="Hard">
      <formula>NOT(ISERROR(SEARCH("Hard",C4)))</formula>
    </cfRule>
    <cfRule type="containsText" dxfId="52" priority="7" operator="containsText" text="Medium">
      <formula>NOT(ISERROR(SEARCH("Medium",C4)))</formula>
    </cfRule>
    <cfRule type="containsText" dxfId="51" priority="8" operator="containsText" text="Easy">
      <formula>NOT(ISERROR(SEARCH("Easy",C4)))</formula>
    </cfRule>
  </conditionalFormatting>
  <conditionalFormatting sqref="C9:C115">
    <cfRule type="containsText" dxfId="50" priority="1" operator="containsText" text="Very">
      <formula>NOT(ISERROR(SEARCH("Very",C9)))</formula>
    </cfRule>
    <cfRule type="containsText" dxfId="49" priority="2" operator="containsText" text="Hard">
      <formula>NOT(ISERROR(SEARCH("Hard",C9)))</formula>
    </cfRule>
    <cfRule type="containsText" dxfId="48" priority="3" operator="containsText" text="Medium">
      <formula>NOT(ISERROR(SEARCH("Medium",C9)))</formula>
    </cfRule>
    <cfRule type="containsText" dxfId="47" priority="4" operator="containsText" text="Easy">
      <formula>NOT(ISERROR(SEARCH("Easy",C9)))</formula>
    </cfRule>
  </conditionalFormatting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55C95856-ED27-4A6B-9D14-8BC4653A9FE6}">
          <x14:formula1>
            <xm:f>Analysis!$AF$4:$AF$9</xm:f>
          </x14:formula1>
          <xm:sqref>C3:C115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O1000"/>
  <sheetViews>
    <sheetView showGridLines="0" tabSelected="1" workbookViewId="0">
      <pane ySplit="2" topLeftCell="A3" activePane="bottomLeft" state="frozen"/>
      <selection pane="bottomLeft" activeCell="N9" sqref="N9"/>
    </sheetView>
  </sheetViews>
  <sheetFormatPr defaultColWidth="14.42578125" defaultRowHeight="15" customHeight="1" x14ac:dyDescent="0.25"/>
  <cols>
    <col min="1" max="1" width="9.85546875" customWidth="1"/>
    <col min="2" max="2" width="13.28515625" customWidth="1"/>
    <col min="3" max="3" width="8.85546875" customWidth="1"/>
    <col min="4" max="4" width="14" customWidth="1"/>
    <col min="5" max="5" width="11.42578125" customWidth="1"/>
    <col min="6" max="6" width="47.5703125" customWidth="1"/>
    <col min="7" max="7" width="18.28515625" customWidth="1"/>
    <col min="8" max="8" width="17" customWidth="1"/>
    <col min="9" max="13" width="12.85546875" customWidth="1"/>
    <col min="14" max="14" width="16.5703125" customWidth="1"/>
    <col min="15" max="15" width="25" bestFit="1" customWidth="1"/>
  </cols>
  <sheetData>
    <row r="1" spans="1:15" ht="35.25" customHeight="1" thickBot="1" x14ac:dyDescent="0.3">
      <c r="A1" s="113" t="s">
        <v>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62" t="s">
        <v>411</v>
      </c>
      <c r="O1" s="163" t="s">
        <v>410</v>
      </c>
    </row>
    <row r="2" spans="1:15" ht="45.75" thickBot="1" x14ac:dyDescent="0.3">
      <c r="A2" s="110" t="s">
        <v>2</v>
      </c>
      <c r="B2" s="110" t="s">
        <v>15</v>
      </c>
      <c r="C2" s="110" t="s">
        <v>16</v>
      </c>
      <c r="D2" s="104" t="s">
        <v>17</v>
      </c>
      <c r="E2" s="104" t="s">
        <v>5</v>
      </c>
      <c r="F2" s="104" t="s">
        <v>18</v>
      </c>
      <c r="G2" s="108" t="s">
        <v>46</v>
      </c>
      <c r="H2" s="108" t="s">
        <v>19</v>
      </c>
      <c r="I2" s="105" t="s">
        <v>20</v>
      </c>
      <c r="J2" s="109" t="s">
        <v>48</v>
      </c>
      <c r="K2" s="104" t="s">
        <v>49</v>
      </c>
      <c r="L2" s="104" t="s">
        <v>50</v>
      </c>
      <c r="M2" s="104" t="s">
        <v>51</v>
      </c>
      <c r="N2" s="104" t="s">
        <v>52</v>
      </c>
      <c r="O2" s="108" t="s">
        <v>47</v>
      </c>
    </row>
    <row r="3" spans="1:15" x14ac:dyDescent="0.25">
      <c r="A3" s="18">
        <v>1</v>
      </c>
      <c r="B3" s="97" t="s">
        <v>394</v>
      </c>
      <c r="C3" s="20" t="s">
        <v>36</v>
      </c>
      <c r="D3" s="21" t="str">
        <f ca="1">VLOOKUP(A3,INDIRECT("'"&amp;C3&amp;"'!"&amp;"A:G"),3,0)</f>
        <v>Easy</v>
      </c>
      <c r="E3" s="67" t="str">
        <f ca="1">INDEX('Percentile (approx)'!$B$2:$E$4,MATCH(C3,'Percentile (approx)'!$A$2:$A$4,1),MATCH(D3,'Percentile (approx)'!$B$1:$E$1,1))</f>
        <v>5%-15%</v>
      </c>
      <c r="F3" s="103" t="str">
        <f ca="1">VLOOKUP(A3,INDIRECT("'"&amp;C3&amp;"'!"&amp;"A:G"),6,0)</f>
        <v>Short Passage/Humanities</v>
      </c>
      <c r="G3" s="20"/>
      <c r="H3" s="22"/>
      <c r="I3" s="23" t="str">
        <f t="shared" ref="I3:I66" ca="1" si="0">IF(H3="","NA",IF(H3=VLOOKUP(A3,INDIRECT("'"&amp;C3&amp;"'!"&amp;"A:G"),5,0), "Correct","Incorrect"))</f>
        <v>NA</v>
      </c>
      <c r="J3" s="70">
        <v>90</v>
      </c>
      <c r="K3" s="71">
        <f>J3/86400</f>
        <v>1.0416666666666667E-3</v>
      </c>
      <c r="L3" s="72">
        <f ca="1">INDEX('Target Time'!$B$2:$E$4,MATCH(C3,'Target Time'!$A$2:$A$4,1),MATCH(D3,'Target Time'!$B$1:$E$1,1))</f>
        <v>60</v>
      </c>
      <c r="M3" s="72">
        <f t="shared" ref="M3" ca="1" si="1">J3-L3</f>
        <v>30</v>
      </c>
      <c r="N3" s="71">
        <f t="shared" ref="N3" ca="1" si="2">ABS(J3-L3)/86400</f>
        <v>3.4722222222222224E-4</v>
      </c>
      <c r="O3" s="24"/>
    </row>
    <row r="4" spans="1:15" x14ac:dyDescent="0.25">
      <c r="A4" s="18">
        <v>2</v>
      </c>
      <c r="B4" s="19" t="s">
        <v>394</v>
      </c>
      <c r="C4" s="20" t="s">
        <v>36</v>
      </c>
      <c r="D4" s="21" t="str">
        <f t="shared" ref="D4:D67" ca="1" si="3">VLOOKUP(A4,INDIRECT("'"&amp;C4&amp;"'!"&amp;"A:G"),3,0)</f>
        <v>Medium</v>
      </c>
      <c r="E4" s="67" t="str">
        <f ca="1">INDEX('Percentile (approx)'!$B$2:$E$4,MATCH(C4,'Percentile (approx)'!$A$2:$A$4,1),MATCH(D4,'Percentile (approx)'!$B$1:$E$1,1))</f>
        <v>25%-65%</v>
      </c>
      <c r="F4" s="103" t="str">
        <f t="shared" ref="F4:F67" ca="1" si="4">VLOOKUP(A4,INDIRECT("'"&amp;C4&amp;"'!"&amp;"A:G"),6,0)</f>
        <v>Short Passage/Humanities</v>
      </c>
      <c r="G4" s="20"/>
      <c r="H4" s="25"/>
      <c r="I4" s="23" t="str">
        <f t="shared" ca="1" si="0"/>
        <v>NA</v>
      </c>
      <c r="J4" s="72">
        <v>60</v>
      </c>
      <c r="K4" s="71">
        <f t="shared" ref="K4:K67" si="5">J4/86400</f>
        <v>6.9444444444444447E-4</v>
      </c>
      <c r="L4" s="72">
        <f ca="1">INDEX('Target Time'!$B$2:$E$4,MATCH(C4,'Target Time'!$A$2:$A$4,1),MATCH(D4,'Target Time'!$B$1:$E$1,1))</f>
        <v>90</v>
      </c>
      <c r="M4" s="72">
        <f t="shared" ref="M4:M67" ca="1" si="6">J4-L4</f>
        <v>-30</v>
      </c>
      <c r="N4" s="71">
        <f t="shared" ref="N4:N67" ca="1" si="7">ABS(J4-L4)/86400</f>
        <v>3.4722222222222224E-4</v>
      </c>
      <c r="O4" s="24"/>
    </row>
    <row r="5" spans="1:15" x14ac:dyDescent="0.25">
      <c r="A5" s="18">
        <v>3</v>
      </c>
      <c r="B5" s="19" t="s">
        <v>394</v>
      </c>
      <c r="C5" s="20" t="s">
        <v>36</v>
      </c>
      <c r="D5" s="21" t="str">
        <f t="shared" ca="1" si="3"/>
        <v>Easy</v>
      </c>
      <c r="E5" s="67" t="str">
        <f ca="1">INDEX('Percentile (approx)'!$B$2:$E$4,MATCH(C5,'Percentile (approx)'!$A$2:$A$4,1),MATCH(D5,'Percentile (approx)'!$B$1:$E$1,1))</f>
        <v>5%-15%</v>
      </c>
      <c r="F5" s="103" t="str">
        <f t="shared" ca="1" si="4"/>
        <v>Short Passage/Humanities</v>
      </c>
      <c r="G5" s="20"/>
      <c r="H5" s="25"/>
      <c r="I5" s="23" t="str">
        <f t="shared" ca="1" si="0"/>
        <v>NA</v>
      </c>
      <c r="J5" s="72">
        <v>90</v>
      </c>
      <c r="K5" s="71">
        <f t="shared" si="5"/>
        <v>1.0416666666666667E-3</v>
      </c>
      <c r="L5" s="72">
        <f ca="1">INDEX('Target Time'!$B$2:$E$4,MATCH(C5,'Target Time'!$A$2:$A$4,1),MATCH(D5,'Target Time'!$B$1:$E$1,1))</f>
        <v>60</v>
      </c>
      <c r="M5" s="72">
        <f t="shared" ca="1" si="6"/>
        <v>30</v>
      </c>
      <c r="N5" s="71">
        <f t="shared" ca="1" si="7"/>
        <v>3.4722222222222224E-4</v>
      </c>
      <c r="O5" s="24"/>
    </row>
    <row r="6" spans="1:15" x14ac:dyDescent="0.25">
      <c r="A6" s="18">
        <v>4</v>
      </c>
      <c r="B6" s="19" t="s">
        <v>394</v>
      </c>
      <c r="C6" s="20" t="s">
        <v>36</v>
      </c>
      <c r="D6" s="21" t="str">
        <f t="shared" ca="1" si="3"/>
        <v>Medium</v>
      </c>
      <c r="E6" s="67" t="str">
        <f ca="1">INDEX('Percentile (approx)'!$B$2:$E$4,MATCH(C6,'Percentile (approx)'!$A$2:$A$4,1),MATCH(D6,'Percentile (approx)'!$B$1:$E$1,1))</f>
        <v>25%-65%</v>
      </c>
      <c r="F6" s="103" t="str">
        <f t="shared" ca="1" si="4"/>
        <v>Short Passage/Humanities</v>
      </c>
      <c r="G6" s="20"/>
      <c r="H6" s="25"/>
      <c r="I6" s="23" t="str">
        <f t="shared" ca="1" si="0"/>
        <v>NA</v>
      </c>
      <c r="J6" s="72">
        <v>60</v>
      </c>
      <c r="K6" s="71">
        <f t="shared" si="5"/>
        <v>6.9444444444444447E-4</v>
      </c>
      <c r="L6" s="72">
        <f ca="1">INDEX('Target Time'!$B$2:$E$4,MATCH(C6,'Target Time'!$A$2:$A$4,1),MATCH(D6,'Target Time'!$B$1:$E$1,1))</f>
        <v>90</v>
      </c>
      <c r="M6" s="72">
        <f t="shared" ca="1" si="6"/>
        <v>-30</v>
      </c>
      <c r="N6" s="71">
        <f t="shared" ca="1" si="7"/>
        <v>3.4722222222222224E-4</v>
      </c>
      <c r="O6" s="24"/>
    </row>
    <row r="7" spans="1:15" x14ac:dyDescent="0.25">
      <c r="A7" s="18">
        <v>5</v>
      </c>
      <c r="B7" s="19" t="s">
        <v>394</v>
      </c>
      <c r="C7" s="20" t="s">
        <v>36</v>
      </c>
      <c r="D7" s="21" t="str">
        <f t="shared" ca="1" si="3"/>
        <v>Medium</v>
      </c>
      <c r="E7" s="67" t="str">
        <f ca="1">INDEX('Percentile (approx)'!$B$2:$E$4,MATCH(C7,'Percentile (approx)'!$A$2:$A$4,1),MATCH(D7,'Percentile (approx)'!$B$1:$E$1,1))</f>
        <v>25%-65%</v>
      </c>
      <c r="F7" s="103" t="str">
        <f t="shared" ca="1" si="4"/>
        <v>Long Passage/Business</v>
      </c>
      <c r="G7" s="20"/>
      <c r="H7" s="25"/>
      <c r="I7" s="23" t="str">
        <f t="shared" ca="1" si="0"/>
        <v>NA</v>
      </c>
      <c r="J7" s="68"/>
      <c r="K7" s="71">
        <f t="shared" si="5"/>
        <v>0</v>
      </c>
      <c r="L7" s="72">
        <f ca="1">INDEX('Target Time'!$B$2:$E$4,MATCH(C7,'Target Time'!$A$2:$A$4,1),MATCH(D7,'Target Time'!$B$1:$E$1,1))</f>
        <v>90</v>
      </c>
      <c r="M7" s="72">
        <f t="shared" ca="1" si="6"/>
        <v>-90</v>
      </c>
      <c r="N7" s="71">
        <f t="shared" ca="1" si="7"/>
        <v>1.0416666666666667E-3</v>
      </c>
      <c r="O7" s="24"/>
    </row>
    <row r="8" spans="1:15" x14ac:dyDescent="0.25">
      <c r="A8" s="18">
        <v>6</v>
      </c>
      <c r="B8" s="19" t="s">
        <v>394</v>
      </c>
      <c r="C8" s="20" t="s">
        <v>36</v>
      </c>
      <c r="D8" s="21" t="str">
        <f t="shared" ca="1" si="3"/>
        <v>Medium</v>
      </c>
      <c r="E8" s="67" t="str">
        <f ca="1">INDEX('Percentile (approx)'!$B$2:$E$4,MATCH(C8,'Percentile (approx)'!$A$2:$A$4,1),MATCH(D8,'Percentile (approx)'!$B$1:$E$1,1))</f>
        <v>25%-65%</v>
      </c>
      <c r="F8" s="103" t="str">
        <f t="shared" ca="1" si="4"/>
        <v>Long Passage/Business</v>
      </c>
      <c r="G8" s="20"/>
      <c r="H8" s="25"/>
      <c r="I8" s="23" t="str">
        <f t="shared" ca="1" si="0"/>
        <v>NA</v>
      </c>
      <c r="J8" s="68"/>
      <c r="K8" s="71">
        <f t="shared" si="5"/>
        <v>0</v>
      </c>
      <c r="L8" s="72">
        <f ca="1">INDEX('Target Time'!$B$2:$E$4,MATCH(C8,'Target Time'!$A$2:$A$4,1),MATCH(D8,'Target Time'!$B$1:$E$1,1))</f>
        <v>90</v>
      </c>
      <c r="M8" s="72">
        <f t="shared" ca="1" si="6"/>
        <v>-90</v>
      </c>
      <c r="N8" s="71">
        <f t="shared" ca="1" si="7"/>
        <v>1.0416666666666667E-3</v>
      </c>
      <c r="O8" s="24"/>
    </row>
    <row r="9" spans="1:15" x14ac:dyDescent="0.25">
      <c r="A9" s="18">
        <v>7</v>
      </c>
      <c r="B9" s="19" t="s">
        <v>394</v>
      </c>
      <c r="C9" s="20" t="s">
        <v>36</v>
      </c>
      <c r="D9" s="21" t="str">
        <f t="shared" ca="1" si="3"/>
        <v>Easy</v>
      </c>
      <c r="E9" s="67" t="str">
        <f ca="1">INDEX('Percentile (approx)'!$B$2:$E$4,MATCH(C9,'Percentile (approx)'!$A$2:$A$4,1),MATCH(D9,'Percentile (approx)'!$B$1:$E$1,1))</f>
        <v>5%-15%</v>
      </c>
      <c r="F9" s="103" t="str">
        <f t="shared" ca="1" si="4"/>
        <v>Long Passage/Business</v>
      </c>
      <c r="G9" s="20"/>
      <c r="H9" s="25"/>
      <c r="I9" s="23" t="str">
        <f t="shared" ca="1" si="0"/>
        <v>NA</v>
      </c>
      <c r="J9" s="68"/>
      <c r="K9" s="71">
        <f t="shared" si="5"/>
        <v>0</v>
      </c>
      <c r="L9" s="72">
        <f ca="1">INDEX('Target Time'!$B$2:$E$4,MATCH(C9,'Target Time'!$A$2:$A$4,1),MATCH(D9,'Target Time'!$B$1:$E$1,1))</f>
        <v>60</v>
      </c>
      <c r="M9" s="72">
        <f t="shared" ca="1" si="6"/>
        <v>-60</v>
      </c>
      <c r="N9" s="71">
        <f t="shared" ca="1" si="7"/>
        <v>6.9444444444444447E-4</v>
      </c>
      <c r="O9" s="24"/>
    </row>
    <row r="10" spans="1:15" x14ac:dyDescent="0.25">
      <c r="A10" s="18">
        <v>8</v>
      </c>
      <c r="B10" s="19" t="s">
        <v>394</v>
      </c>
      <c r="C10" s="20" t="s">
        <v>36</v>
      </c>
      <c r="D10" s="21" t="str">
        <f t="shared" ca="1" si="3"/>
        <v>Medium</v>
      </c>
      <c r="E10" s="67" t="str">
        <f ca="1">INDEX('Percentile (approx)'!$B$2:$E$4,MATCH(C10,'Percentile (approx)'!$A$2:$A$4,1),MATCH(D10,'Percentile (approx)'!$B$1:$E$1,1))</f>
        <v>25%-65%</v>
      </c>
      <c r="F10" s="103" t="str">
        <f t="shared" ca="1" si="4"/>
        <v>Long Passage/Business</v>
      </c>
      <c r="G10" s="20"/>
      <c r="H10" s="25"/>
      <c r="I10" s="23" t="str">
        <f t="shared" ca="1" si="0"/>
        <v>NA</v>
      </c>
      <c r="J10" s="68"/>
      <c r="K10" s="71">
        <f t="shared" si="5"/>
        <v>0</v>
      </c>
      <c r="L10" s="72">
        <f ca="1">INDEX('Target Time'!$B$2:$E$4,MATCH(C10,'Target Time'!$A$2:$A$4,1),MATCH(D10,'Target Time'!$B$1:$E$1,1))</f>
        <v>90</v>
      </c>
      <c r="M10" s="72">
        <f t="shared" ca="1" si="6"/>
        <v>-90</v>
      </c>
      <c r="N10" s="71">
        <f t="shared" ca="1" si="7"/>
        <v>1.0416666666666667E-3</v>
      </c>
      <c r="O10" s="24"/>
    </row>
    <row r="11" spans="1:15" x14ac:dyDescent="0.25">
      <c r="A11" s="18">
        <v>9</v>
      </c>
      <c r="B11" s="19" t="s">
        <v>394</v>
      </c>
      <c r="C11" s="20" t="s">
        <v>36</v>
      </c>
      <c r="D11" s="21" t="str">
        <f t="shared" ca="1" si="3"/>
        <v>Easy</v>
      </c>
      <c r="E11" s="67" t="str">
        <f ca="1">INDEX('Percentile (approx)'!$B$2:$E$4,MATCH(C11,'Percentile (approx)'!$A$2:$A$4,1),MATCH(D11,'Percentile (approx)'!$B$1:$E$1,1))</f>
        <v>5%-15%</v>
      </c>
      <c r="F11" s="103" t="str">
        <f t="shared" ca="1" si="4"/>
        <v>Long Passage/Business</v>
      </c>
      <c r="G11" s="20"/>
      <c r="H11" s="25"/>
      <c r="I11" s="23" t="str">
        <f t="shared" ca="1" si="0"/>
        <v>NA</v>
      </c>
      <c r="J11" s="68"/>
      <c r="K11" s="71">
        <f t="shared" si="5"/>
        <v>0</v>
      </c>
      <c r="L11" s="72">
        <f ca="1">INDEX('Target Time'!$B$2:$E$4,MATCH(C11,'Target Time'!$A$2:$A$4,1),MATCH(D11,'Target Time'!$B$1:$E$1,1))</f>
        <v>60</v>
      </c>
      <c r="M11" s="72">
        <f t="shared" ca="1" si="6"/>
        <v>-60</v>
      </c>
      <c r="N11" s="71">
        <f t="shared" ca="1" si="7"/>
        <v>6.9444444444444447E-4</v>
      </c>
      <c r="O11" s="24"/>
    </row>
    <row r="12" spans="1:15" x14ac:dyDescent="0.25">
      <c r="A12" s="18">
        <v>10</v>
      </c>
      <c r="B12" s="19" t="s">
        <v>394</v>
      </c>
      <c r="C12" s="20" t="s">
        <v>36</v>
      </c>
      <c r="D12" s="21" t="str">
        <f t="shared" ca="1" si="3"/>
        <v>Medium</v>
      </c>
      <c r="E12" s="67" t="str">
        <f ca="1">INDEX('Percentile (approx)'!$B$2:$E$4,MATCH(C12,'Percentile (approx)'!$A$2:$A$4,1),MATCH(D12,'Percentile (approx)'!$B$1:$E$1,1))</f>
        <v>25%-65%</v>
      </c>
      <c r="F12" s="103" t="str">
        <f t="shared" ca="1" si="4"/>
        <v>Long Passage/Business</v>
      </c>
      <c r="G12" s="20"/>
      <c r="H12" s="25"/>
      <c r="I12" s="23" t="str">
        <f t="shared" ca="1" si="0"/>
        <v>NA</v>
      </c>
      <c r="J12" s="68"/>
      <c r="K12" s="71">
        <f t="shared" si="5"/>
        <v>0</v>
      </c>
      <c r="L12" s="72">
        <f ca="1">INDEX('Target Time'!$B$2:$E$4,MATCH(C12,'Target Time'!$A$2:$A$4,1),MATCH(D12,'Target Time'!$B$1:$E$1,1))</f>
        <v>90</v>
      </c>
      <c r="M12" s="72">
        <f t="shared" ca="1" si="6"/>
        <v>-90</v>
      </c>
      <c r="N12" s="71">
        <f t="shared" ca="1" si="7"/>
        <v>1.0416666666666667E-3</v>
      </c>
      <c r="O12" s="24"/>
    </row>
    <row r="13" spans="1:15" x14ac:dyDescent="0.25">
      <c r="A13" s="18">
        <v>11</v>
      </c>
      <c r="B13" s="19" t="s">
        <v>394</v>
      </c>
      <c r="C13" s="20" t="s">
        <v>36</v>
      </c>
      <c r="D13" s="21" t="str">
        <f t="shared" ca="1" si="3"/>
        <v>Hard</v>
      </c>
      <c r="E13" s="67" t="str">
        <f ca="1">INDEX('Percentile (approx)'!$B$2:$E$4,MATCH(C13,'Percentile (approx)'!$A$2:$A$4,1),MATCH(D13,'Percentile (approx)'!$B$1:$E$1,1))</f>
        <v>5%-15%</v>
      </c>
      <c r="F13" s="103" t="str">
        <f t="shared" ca="1" si="4"/>
        <v>Long Passage/Science</v>
      </c>
      <c r="G13" s="20"/>
      <c r="H13" s="25"/>
      <c r="I13" s="23" t="str">
        <f t="shared" ca="1" si="0"/>
        <v>NA</v>
      </c>
      <c r="J13" s="68"/>
      <c r="K13" s="71">
        <f t="shared" si="5"/>
        <v>0</v>
      </c>
      <c r="L13" s="72">
        <f ca="1">INDEX('Target Time'!$B$2:$E$4,MATCH(C13,'Target Time'!$A$2:$A$4,1),MATCH(D13,'Target Time'!$B$1:$E$1,1))</f>
        <v>60</v>
      </c>
      <c r="M13" s="72">
        <f t="shared" ca="1" si="6"/>
        <v>-60</v>
      </c>
      <c r="N13" s="71">
        <f t="shared" ca="1" si="7"/>
        <v>6.9444444444444447E-4</v>
      </c>
      <c r="O13" s="24"/>
    </row>
    <row r="14" spans="1:15" x14ac:dyDescent="0.25">
      <c r="A14" s="18">
        <v>12</v>
      </c>
      <c r="B14" s="19" t="s">
        <v>394</v>
      </c>
      <c r="C14" s="20" t="s">
        <v>36</v>
      </c>
      <c r="D14" s="21" t="str">
        <f t="shared" ca="1" si="3"/>
        <v>Easy</v>
      </c>
      <c r="E14" s="67" t="str">
        <f ca="1">INDEX('Percentile (approx)'!$B$2:$E$4,MATCH(C14,'Percentile (approx)'!$A$2:$A$4,1),MATCH(D14,'Percentile (approx)'!$B$1:$E$1,1))</f>
        <v>5%-15%</v>
      </c>
      <c r="F14" s="103" t="str">
        <f t="shared" ca="1" si="4"/>
        <v>Long Passage/Science</v>
      </c>
      <c r="G14" s="20"/>
      <c r="H14" s="25"/>
      <c r="I14" s="23" t="str">
        <f t="shared" ca="1" si="0"/>
        <v>NA</v>
      </c>
      <c r="J14" s="68"/>
      <c r="K14" s="71">
        <f t="shared" si="5"/>
        <v>0</v>
      </c>
      <c r="L14" s="72">
        <f ca="1">INDEX('Target Time'!$B$2:$E$4,MATCH(C14,'Target Time'!$A$2:$A$4,1),MATCH(D14,'Target Time'!$B$1:$E$1,1))</f>
        <v>60</v>
      </c>
      <c r="M14" s="72">
        <f t="shared" ca="1" si="6"/>
        <v>-60</v>
      </c>
      <c r="N14" s="71">
        <f t="shared" ca="1" si="7"/>
        <v>6.9444444444444447E-4</v>
      </c>
      <c r="O14" s="24"/>
    </row>
    <row r="15" spans="1:15" x14ac:dyDescent="0.25">
      <c r="A15" s="18">
        <v>13</v>
      </c>
      <c r="B15" s="19" t="s">
        <v>394</v>
      </c>
      <c r="C15" s="20" t="s">
        <v>36</v>
      </c>
      <c r="D15" s="21" t="str">
        <f t="shared" ca="1" si="3"/>
        <v>Medium</v>
      </c>
      <c r="E15" s="67" t="str">
        <f ca="1">INDEX('Percentile (approx)'!$B$2:$E$4,MATCH(C15,'Percentile (approx)'!$A$2:$A$4,1),MATCH(D15,'Percentile (approx)'!$B$1:$E$1,1))</f>
        <v>25%-65%</v>
      </c>
      <c r="F15" s="103" t="str">
        <f t="shared" ca="1" si="4"/>
        <v>Long Passage/Science</v>
      </c>
      <c r="G15" s="20"/>
      <c r="H15" s="25"/>
      <c r="I15" s="23" t="str">
        <f t="shared" ca="1" si="0"/>
        <v>NA</v>
      </c>
      <c r="J15" s="68"/>
      <c r="K15" s="71">
        <f t="shared" si="5"/>
        <v>0</v>
      </c>
      <c r="L15" s="72">
        <f ca="1">INDEX('Target Time'!$B$2:$E$4,MATCH(C15,'Target Time'!$A$2:$A$4,1),MATCH(D15,'Target Time'!$B$1:$E$1,1))</f>
        <v>90</v>
      </c>
      <c r="M15" s="72">
        <f t="shared" ca="1" si="6"/>
        <v>-90</v>
      </c>
      <c r="N15" s="71">
        <f t="shared" ca="1" si="7"/>
        <v>1.0416666666666667E-3</v>
      </c>
      <c r="O15" s="24"/>
    </row>
    <row r="16" spans="1:15" x14ac:dyDescent="0.25">
      <c r="A16" s="18">
        <v>14</v>
      </c>
      <c r="B16" s="19" t="s">
        <v>394</v>
      </c>
      <c r="C16" s="20" t="s">
        <v>36</v>
      </c>
      <c r="D16" s="21" t="str">
        <f t="shared" ca="1" si="3"/>
        <v>Medium</v>
      </c>
      <c r="E16" s="67" t="str">
        <f ca="1">INDEX('Percentile (approx)'!$B$2:$E$4,MATCH(C16,'Percentile (approx)'!$A$2:$A$4,1),MATCH(D16,'Percentile (approx)'!$B$1:$E$1,1))</f>
        <v>25%-65%</v>
      </c>
      <c r="F16" s="103" t="str">
        <f t="shared" ca="1" si="4"/>
        <v>Long Passage/Science</v>
      </c>
      <c r="G16" s="20"/>
      <c r="H16" s="25"/>
      <c r="I16" s="23" t="str">
        <f t="shared" ca="1" si="0"/>
        <v>NA</v>
      </c>
      <c r="J16" s="68"/>
      <c r="K16" s="71">
        <f t="shared" si="5"/>
        <v>0</v>
      </c>
      <c r="L16" s="72">
        <f ca="1">INDEX('Target Time'!$B$2:$E$4,MATCH(C16,'Target Time'!$A$2:$A$4,1),MATCH(D16,'Target Time'!$B$1:$E$1,1))</f>
        <v>90</v>
      </c>
      <c r="M16" s="72">
        <f t="shared" ca="1" si="6"/>
        <v>-90</v>
      </c>
      <c r="N16" s="71">
        <f t="shared" ca="1" si="7"/>
        <v>1.0416666666666667E-3</v>
      </c>
      <c r="O16" s="24"/>
    </row>
    <row r="17" spans="1:15" x14ac:dyDescent="0.25">
      <c r="A17" s="18">
        <v>15</v>
      </c>
      <c r="B17" s="19" t="s">
        <v>394</v>
      </c>
      <c r="C17" s="20" t="s">
        <v>36</v>
      </c>
      <c r="D17" s="21" t="str">
        <f t="shared" ca="1" si="3"/>
        <v>Medium</v>
      </c>
      <c r="E17" s="67" t="str">
        <f ca="1">INDEX('Percentile (approx)'!$B$2:$E$4,MATCH(C17,'Percentile (approx)'!$A$2:$A$4,1),MATCH(D17,'Percentile (approx)'!$B$1:$E$1,1))</f>
        <v>25%-65%</v>
      </c>
      <c r="F17" s="103" t="str">
        <f t="shared" ca="1" si="4"/>
        <v>Long Passage/Science</v>
      </c>
      <c r="G17" s="20"/>
      <c r="H17" s="25"/>
      <c r="I17" s="23" t="str">
        <f t="shared" ca="1" si="0"/>
        <v>NA</v>
      </c>
      <c r="J17" s="68"/>
      <c r="K17" s="71">
        <f t="shared" si="5"/>
        <v>0</v>
      </c>
      <c r="L17" s="72">
        <f ca="1">INDEX('Target Time'!$B$2:$E$4,MATCH(C17,'Target Time'!$A$2:$A$4,1),MATCH(D17,'Target Time'!$B$1:$E$1,1))</f>
        <v>90</v>
      </c>
      <c r="M17" s="72">
        <f t="shared" ca="1" si="6"/>
        <v>-90</v>
      </c>
      <c r="N17" s="71">
        <f t="shared" ca="1" si="7"/>
        <v>1.0416666666666667E-3</v>
      </c>
      <c r="O17" s="24"/>
    </row>
    <row r="18" spans="1:15" x14ac:dyDescent="0.25">
      <c r="A18" s="18">
        <v>16</v>
      </c>
      <c r="B18" s="19" t="s">
        <v>394</v>
      </c>
      <c r="C18" s="20" t="s">
        <v>36</v>
      </c>
      <c r="D18" s="21" t="str">
        <f t="shared" ca="1" si="3"/>
        <v>Very Hard</v>
      </c>
      <c r="E18" s="67" t="str">
        <f ca="1">INDEX('Percentile (approx)'!$B$2:$E$4,MATCH(C18,'Percentile (approx)'!$A$2:$A$4,1),MATCH(D18,'Percentile (approx)'!$B$1:$E$1,1))</f>
        <v>45%-95%</v>
      </c>
      <c r="F18" s="103" t="str">
        <f t="shared" ca="1" si="4"/>
        <v>Long Passage/Science</v>
      </c>
      <c r="G18" s="20"/>
      <c r="H18" s="25"/>
      <c r="I18" s="23" t="str">
        <f t="shared" ca="1" si="0"/>
        <v>NA</v>
      </c>
      <c r="J18" s="68"/>
      <c r="K18" s="71">
        <f t="shared" si="5"/>
        <v>0</v>
      </c>
      <c r="L18" s="72">
        <f ca="1">INDEX('Target Time'!$B$2:$E$4,MATCH(C18,'Target Time'!$A$2:$A$4,1),MATCH(D18,'Target Time'!$B$1:$E$1,1))</f>
        <v>180</v>
      </c>
      <c r="M18" s="72">
        <f t="shared" ca="1" si="6"/>
        <v>-180</v>
      </c>
      <c r="N18" s="71">
        <f t="shared" ca="1" si="7"/>
        <v>2.0833333333333333E-3</v>
      </c>
      <c r="O18" s="24"/>
    </row>
    <row r="19" spans="1:15" x14ac:dyDescent="0.25">
      <c r="A19" s="18">
        <v>17</v>
      </c>
      <c r="B19" s="19" t="s">
        <v>394</v>
      </c>
      <c r="C19" s="20" t="s">
        <v>36</v>
      </c>
      <c r="D19" s="21" t="str">
        <f t="shared" ca="1" si="3"/>
        <v>Medium</v>
      </c>
      <c r="E19" s="67" t="str">
        <f ca="1">INDEX('Percentile (approx)'!$B$2:$E$4,MATCH(C19,'Percentile (approx)'!$A$2:$A$4,1),MATCH(D19,'Percentile (approx)'!$B$1:$E$1,1))</f>
        <v>25%-65%</v>
      </c>
      <c r="F19" s="103" t="str">
        <f t="shared" ca="1" si="4"/>
        <v>Long Passage/Business</v>
      </c>
      <c r="G19" s="20"/>
      <c r="H19" s="25"/>
      <c r="I19" s="23" t="str">
        <f t="shared" ca="1" si="0"/>
        <v>NA</v>
      </c>
      <c r="J19" s="68"/>
      <c r="K19" s="71">
        <f t="shared" si="5"/>
        <v>0</v>
      </c>
      <c r="L19" s="72">
        <f ca="1">INDEX('Target Time'!$B$2:$E$4,MATCH(C19,'Target Time'!$A$2:$A$4,1),MATCH(D19,'Target Time'!$B$1:$E$1,1))</f>
        <v>90</v>
      </c>
      <c r="M19" s="72">
        <f t="shared" ca="1" si="6"/>
        <v>-90</v>
      </c>
      <c r="N19" s="71">
        <f t="shared" ca="1" si="7"/>
        <v>1.0416666666666667E-3</v>
      </c>
      <c r="O19" s="24"/>
    </row>
    <row r="20" spans="1:15" x14ac:dyDescent="0.25">
      <c r="A20" s="18">
        <v>18</v>
      </c>
      <c r="B20" s="19" t="s">
        <v>394</v>
      </c>
      <c r="C20" s="20" t="s">
        <v>36</v>
      </c>
      <c r="D20" s="21" t="str">
        <f t="shared" ca="1" si="3"/>
        <v>Medium</v>
      </c>
      <c r="E20" s="67" t="str">
        <f ca="1">INDEX('Percentile (approx)'!$B$2:$E$4,MATCH(C20,'Percentile (approx)'!$A$2:$A$4,1),MATCH(D20,'Percentile (approx)'!$B$1:$E$1,1))</f>
        <v>25%-65%</v>
      </c>
      <c r="F20" s="103" t="str">
        <f t="shared" ca="1" si="4"/>
        <v>Long Passage/Business</v>
      </c>
      <c r="G20" s="20"/>
      <c r="H20" s="25"/>
      <c r="I20" s="23" t="str">
        <f t="shared" ca="1" si="0"/>
        <v>NA</v>
      </c>
      <c r="J20" s="68"/>
      <c r="K20" s="71">
        <f t="shared" si="5"/>
        <v>0</v>
      </c>
      <c r="L20" s="72">
        <f ca="1">INDEX('Target Time'!$B$2:$E$4,MATCH(C20,'Target Time'!$A$2:$A$4,1),MATCH(D20,'Target Time'!$B$1:$E$1,1))</f>
        <v>90</v>
      </c>
      <c r="M20" s="72">
        <f t="shared" ca="1" si="6"/>
        <v>-90</v>
      </c>
      <c r="N20" s="71">
        <f t="shared" ca="1" si="7"/>
        <v>1.0416666666666667E-3</v>
      </c>
      <c r="O20" s="24"/>
    </row>
    <row r="21" spans="1:15" ht="15.75" customHeight="1" x14ac:dyDescent="0.25">
      <c r="A21" s="18">
        <v>19</v>
      </c>
      <c r="B21" s="19" t="s">
        <v>394</v>
      </c>
      <c r="C21" s="20" t="s">
        <v>36</v>
      </c>
      <c r="D21" s="21" t="str">
        <f t="shared" ca="1" si="3"/>
        <v>Hard</v>
      </c>
      <c r="E21" s="67" t="str">
        <f ca="1">INDEX('Percentile (approx)'!$B$2:$E$4,MATCH(C21,'Percentile (approx)'!$A$2:$A$4,1),MATCH(D21,'Percentile (approx)'!$B$1:$E$1,1))</f>
        <v>5%-15%</v>
      </c>
      <c r="F21" s="103" t="str">
        <f t="shared" ca="1" si="4"/>
        <v>Long Passage/Business</v>
      </c>
      <c r="G21" s="20"/>
      <c r="H21" s="25"/>
      <c r="I21" s="23" t="str">
        <f t="shared" ca="1" si="0"/>
        <v>NA</v>
      </c>
      <c r="J21" s="68"/>
      <c r="K21" s="71">
        <f t="shared" si="5"/>
        <v>0</v>
      </c>
      <c r="L21" s="72">
        <f ca="1">INDEX('Target Time'!$B$2:$E$4,MATCH(C21,'Target Time'!$A$2:$A$4,1),MATCH(D21,'Target Time'!$B$1:$E$1,1))</f>
        <v>60</v>
      </c>
      <c r="M21" s="72">
        <f t="shared" ca="1" si="6"/>
        <v>-60</v>
      </c>
      <c r="N21" s="71">
        <f t="shared" ca="1" si="7"/>
        <v>6.9444444444444447E-4</v>
      </c>
      <c r="O21" s="24"/>
    </row>
    <row r="22" spans="1:15" ht="15.75" customHeight="1" x14ac:dyDescent="0.25">
      <c r="A22" s="18">
        <v>20</v>
      </c>
      <c r="B22" s="19" t="s">
        <v>394</v>
      </c>
      <c r="C22" s="20" t="s">
        <v>36</v>
      </c>
      <c r="D22" s="21" t="str">
        <f t="shared" ca="1" si="3"/>
        <v>Easy</v>
      </c>
      <c r="E22" s="67" t="str">
        <f ca="1">INDEX('Percentile (approx)'!$B$2:$E$4,MATCH(C22,'Percentile (approx)'!$A$2:$A$4,1),MATCH(D22,'Percentile (approx)'!$B$1:$E$1,1))</f>
        <v>5%-15%</v>
      </c>
      <c r="F22" s="103" t="str">
        <f t="shared" ca="1" si="4"/>
        <v>Long Passage/Business</v>
      </c>
      <c r="G22" s="20"/>
      <c r="H22" s="25"/>
      <c r="I22" s="23" t="str">
        <f t="shared" ca="1" si="0"/>
        <v>NA</v>
      </c>
      <c r="J22" s="68"/>
      <c r="K22" s="71">
        <f t="shared" si="5"/>
        <v>0</v>
      </c>
      <c r="L22" s="72">
        <f ca="1">INDEX('Target Time'!$B$2:$E$4,MATCH(C22,'Target Time'!$A$2:$A$4,1),MATCH(D22,'Target Time'!$B$1:$E$1,1))</f>
        <v>60</v>
      </c>
      <c r="M22" s="72">
        <f t="shared" ca="1" si="6"/>
        <v>-60</v>
      </c>
      <c r="N22" s="71">
        <f t="shared" ca="1" si="7"/>
        <v>6.9444444444444447E-4</v>
      </c>
      <c r="O22" s="24"/>
    </row>
    <row r="23" spans="1:15" ht="15.75" customHeight="1" x14ac:dyDescent="0.25">
      <c r="A23" s="18">
        <v>21</v>
      </c>
      <c r="B23" s="19" t="s">
        <v>394</v>
      </c>
      <c r="C23" s="20" t="s">
        <v>36</v>
      </c>
      <c r="D23" s="21" t="str">
        <f t="shared" ca="1" si="3"/>
        <v>Easy</v>
      </c>
      <c r="E23" s="67" t="str">
        <f ca="1">INDEX('Percentile (approx)'!$B$2:$E$4,MATCH(C23,'Percentile (approx)'!$A$2:$A$4,1),MATCH(D23,'Percentile (approx)'!$B$1:$E$1,1))</f>
        <v>5%-15%</v>
      </c>
      <c r="F23" s="103" t="str">
        <f t="shared" ca="1" si="4"/>
        <v>Long Passage/Business</v>
      </c>
      <c r="G23" s="20"/>
      <c r="H23" s="25"/>
      <c r="I23" s="23" t="str">
        <f t="shared" ca="1" si="0"/>
        <v>NA</v>
      </c>
      <c r="J23" s="68"/>
      <c r="K23" s="71">
        <f t="shared" si="5"/>
        <v>0</v>
      </c>
      <c r="L23" s="72">
        <f ca="1">INDEX('Target Time'!$B$2:$E$4,MATCH(C23,'Target Time'!$A$2:$A$4,1),MATCH(D23,'Target Time'!$B$1:$E$1,1))</f>
        <v>60</v>
      </c>
      <c r="M23" s="72">
        <f t="shared" ca="1" si="6"/>
        <v>-60</v>
      </c>
      <c r="N23" s="71">
        <f t="shared" ca="1" si="7"/>
        <v>6.9444444444444447E-4</v>
      </c>
      <c r="O23" s="24"/>
    </row>
    <row r="24" spans="1:15" ht="15.75" customHeight="1" x14ac:dyDescent="0.25">
      <c r="A24" s="18">
        <v>22</v>
      </c>
      <c r="B24" s="19" t="s">
        <v>394</v>
      </c>
      <c r="C24" s="20" t="s">
        <v>36</v>
      </c>
      <c r="D24" s="21" t="str">
        <f t="shared" ca="1" si="3"/>
        <v>Hard</v>
      </c>
      <c r="E24" s="67" t="str">
        <f ca="1">INDEX('Percentile (approx)'!$B$2:$E$4,MATCH(C24,'Percentile (approx)'!$A$2:$A$4,1),MATCH(D24,'Percentile (approx)'!$B$1:$E$1,1))</f>
        <v>5%-15%</v>
      </c>
      <c r="F24" s="103" t="str">
        <f t="shared" ca="1" si="4"/>
        <v>Long Passage/Business</v>
      </c>
      <c r="G24" s="20"/>
      <c r="H24" s="25"/>
      <c r="I24" s="23" t="str">
        <f t="shared" ca="1" si="0"/>
        <v>NA</v>
      </c>
      <c r="J24" s="68"/>
      <c r="K24" s="71">
        <f t="shared" si="5"/>
        <v>0</v>
      </c>
      <c r="L24" s="72">
        <f ca="1">INDEX('Target Time'!$B$2:$E$4,MATCH(C24,'Target Time'!$A$2:$A$4,1),MATCH(D24,'Target Time'!$B$1:$E$1,1))</f>
        <v>60</v>
      </c>
      <c r="M24" s="72">
        <f t="shared" ca="1" si="6"/>
        <v>-60</v>
      </c>
      <c r="N24" s="71">
        <f t="shared" ca="1" si="7"/>
        <v>6.9444444444444447E-4</v>
      </c>
      <c r="O24" s="24"/>
    </row>
    <row r="25" spans="1:15" ht="15.75" customHeight="1" x14ac:dyDescent="0.25">
      <c r="A25" s="18">
        <v>23</v>
      </c>
      <c r="B25" s="19" t="s">
        <v>394</v>
      </c>
      <c r="C25" s="20" t="s">
        <v>36</v>
      </c>
      <c r="D25" s="21" t="str">
        <f t="shared" ca="1" si="3"/>
        <v>Hard</v>
      </c>
      <c r="E25" s="67" t="str">
        <f ca="1">INDEX('Percentile (approx)'!$B$2:$E$4,MATCH(C25,'Percentile (approx)'!$A$2:$A$4,1),MATCH(D25,'Percentile (approx)'!$B$1:$E$1,1))</f>
        <v>5%-15%</v>
      </c>
      <c r="F25" s="103" t="str">
        <f t="shared" ca="1" si="4"/>
        <v>Long Passage/Business</v>
      </c>
      <c r="G25" s="20"/>
      <c r="H25" s="25"/>
      <c r="I25" s="23" t="str">
        <f t="shared" ca="1" si="0"/>
        <v>NA</v>
      </c>
      <c r="J25" s="68"/>
      <c r="K25" s="71">
        <f t="shared" si="5"/>
        <v>0</v>
      </c>
      <c r="L25" s="72">
        <f ca="1">INDEX('Target Time'!$B$2:$E$4,MATCH(C25,'Target Time'!$A$2:$A$4,1),MATCH(D25,'Target Time'!$B$1:$E$1,1))</f>
        <v>60</v>
      </c>
      <c r="M25" s="72">
        <f t="shared" ca="1" si="6"/>
        <v>-60</v>
      </c>
      <c r="N25" s="71">
        <f t="shared" ca="1" si="7"/>
        <v>6.9444444444444447E-4</v>
      </c>
      <c r="O25" s="24"/>
    </row>
    <row r="26" spans="1:15" ht="15.75" customHeight="1" x14ac:dyDescent="0.25">
      <c r="A26" s="18">
        <v>24</v>
      </c>
      <c r="B26" s="19" t="s">
        <v>394</v>
      </c>
      <c r="C26" s="20" t="s">
        <v>36</v>
      </c>
      <c r="D26" s="21" t="str">
        <f t="shared" ca="1" si="3"/>
        <v>Easy</v>
      </c>
      <c r="E26" s="67" t="str">
        <f ca="1">INDEX('Percentile (approx)'!$B$2:$E$4,MATCH(C26,'Percentile (approx)'!$A$2:$A$4,1),MATCH(D26,'Percentile (approx)'!$B$1:$E$1,1))</f>
        <v>5%-15%</v>
      </c>
      <c r="F26" s="103" t="str">
        <f t="shared" ca="1" si="4"/>
        <v>Short Passage/Science</v>
      </c>
      <c r="G26" s="20"/>
      <c r="H26" s="25"/>
      <c r="I26" s="23" t="str">
        <f t="shared" ca="1" si="0"/>
        <v>NA</v>
      </c>
      <c r="J26" s="68"/>
      <c r="K26" s="71">
        <f t="shared" si="5"/>
        <v>0</v>
      </c>
      <c r="L26" s="72">
        <f ca="1">INDEX('Target Time'!$B$2:$E$4,MATCH(C26,'Target Time'!$A$2:$A$4,1),MATCH(D26,'Target Time'!$B$1:$E$1,1))</f>
        <v>60</v>
      </c>
      <c r="M26" s="72">
        <f t="shared" ca="1" si="6"/>
        <v>-60</v>
      </c>
      <c r="N26" s="71">
        <f t="shared" ca="1" si="7"/>
        <v>6.9444444444444447E-4</v>
      </c>
      <c r="O26" s="24"/>
    </row>
    <row r="27" spans="1:15" ht="15.75" customHeight="1" x14ac:dyDescent="0.25">
      <c r="A27" s="18">
        <v>25</v>
      </c>
      <c r="B27" s="19" t="s">
        <v>394</v>
      </c>
      <c r="C27" s="20" t="s">
        <v>36</v>
      </c>
      <c r="D27" s="21" t="str">
        <f t="shared" ca="1" si="3"/>
        <v>Easy</v>
      </c>
      <c r="E27" s="67" t="str">
        <f ca="1">INDEX('Percentile (approx)'!$B$2:$E$4,MATCH(C27,'Percentile (approx)'!$A$2:$A$4,1),MATCH(D27,'Percentile (approx)'!$B$1:$E$1,1))</f>
        <v>5%-15%</v>
      </c>
      <c r="F27" s="103" t="str">
        <f t="shared" ca="1" si="4"/>
        <v>Short Passage/Science</v>
      </c>
      <c r="G27" s="20"/>
      <c r="H27" s="25"/>
      <c r="I27" s="23" t="str">
        <f t="shared" ca="1" si="0"/>
        <v>NA</v>
      </c>
      <c r="J27" s="68"/>
      <c r="K27" s="71">
        <f t="shared" si="5"/>
        <v>0</v>
      </c>
      <c r="L27" s="72">
        <f ca="1">INDEX('Target Time'!$B$2:$E$4,MATCH(C27,'Target Time'!$A$2:$A$4,1),MATCH(D27,'Target Time'!$B$1:$E$1,1))</f>
        <v>60</v>
      </c>
      <c r="M27" s="72">
        <f t="shared" ca="1" si="6"/>
        <v>-60</v>
      </c>
      <c r="N27" s="71">
        <f t="shared" ca="1" si="7"/>
        <v>6.9444444444444447E-4</v>
      </c>
      <c r="O27" s="24"/>
    </row>
    <row r="28" spans="1:15" ht="15.75" customHeight="1" x14ac:dyDescent="0.25">
      <c r="A28" s="18">
        <v>26</v>
      </c>
      <c r="B28" s="19" t="s">
        <v>394</v>
      </c>
      <c r="C28" s="20" t="s">
        <v>36</v>
      </c>
      <c r="D28" s="21" t="str">
        <f t="shared" ca="1" si="3"/>
        <v>Hard</v>
      </c>
      <c r="E28" s="67" t="str">
        <f ca="1">INDEX('Percentile (approx)'!$B$2:$E$4,MATCH(C28,'Percentile (approx)'!$A$2:$A$4,1),MATCH(D28,'Percentile (approx)'!$B$1:$E$1,1))</f>
        <v>5%-15%</v>
      </c>
      <c r="F28" s="103" t="str">
        <f t="shared" ca="1" si="4"/>
        <v>Short Passage/Science</v>
      </c>
      <c r="G28" s="20"/>
      <c r="H28" s="25"/>
      <c r="I28" s="23" t="str">
        <f t="shared" ca="1" si="0"/>
        <v>NA</v>
      </c>
      <c r="J28" s="68"/>
      <c r="K28" s="71">
        <f t="shared" si="5"/>
        <v>0</v>
      </c>
      <c r="L28" s="72">
        <f ca="1">INDEX('Target Time'!$B$2:$E$4,MATCH(C28,'Target Time'!$A$2:$A$4,1),MATCH(D28,'Target Time'!$B$1:$E$1,1))</f>
        <v>60</v>
      </c>
      <c r="M28" s="72">
        <f t="shared" ca="1" si="6"/>
        <v>-60</v>
      </c>
      <c r="N28" s="71">
        <f t="shared" ca="1" si="7"/>
        <v>6.9444444444444447E-4</v>
      </c>
      <c r="O28" s="24"/>
    </row>
    <row r="29" spans="1:15" ht="15.75" customHeight="1" x14ac:dyDescent="0.25">
      <c r="A29" s="18">
        <v>27</v>
      </c>
      <c r="B29" s="19" t="s">
        <v>394</v>
      </c>
      <c r="C29" s="20" t="s">
        <v>36</v>
      </c>
      <c r="D29" s="21" t="str">
        <f t="shared" ca="1" si="3"/>
        <v>Medium</v>
      </c>
      <c r="E29" s="67" t="str">
        <f ca="1">INDEX('Percentile (approx)'!$B$2:$E$4,MATCH(C29,'Percentile (approx)'!$A$2:$A$4,1),MATCH(D29,'Percentile (approx)'!$B$1:$E$1,1))</f>
        <v>25%-65%</v>
      </c>
      <c r="F29" s="103" t="str">
        <f t="shared" ca="1" si="4"/>
        <v>Short Passage/Science</v>
      </c>
      <c r="G29" s="20"/>
      <c r="H29" s="25"/>
      <c r="I29" s="23" t="str">
        <f t="shared" ca="1" si="0"/>
        <v>NA</v>
      </c>
      <c r="J29" s="68"/>
      <c r="K29" s="71">
        <f t="shared" si="5"/>
        <v>0</v>
      </c>
      <c r="L29" s="72">
        <f ca="1">INDEX('Target Time'!$B$2:$E$4,MATCH(C29,'Target Time'!$A$2:$A$4,1),MATCH(D29,'Target Time'!$B$1:$E$1,1))</f>
        <v>90</v>
      </c>
      <c r="M29" s="72">
        <f t="shared" ca="1" si="6"/>
        <v>-90</v>
      </c>
      <c r="N29" s="71">
        <f t="shared" ca="1" si="7"/>
        <v>1.0416666666666667E-3</v>
      </c>
      <c r="O29" s="24"/>
    </row>
    <row r="30" spans="1:15" ht="15.75" customHeight="1" x14ac:dyDescent="0.25">
      <c r="A30" s="18">
        <v>28</v>
      </c>
      <c r="B30" s="19" t="s">
        <v>394</v>
      </c>
      <c r="C30" s="20" t="s">
        <v>36</v>
      </c>
      <c r="D30" s="21" t="str">
        <f t="shared" ca="1" si="3"/>
        <v>Very Hard</v>
      </c>
      <c r="E30" s="67" t="str">
        <f ca="1">INDEX('Percentile (approx)'!$B$2:$E$4,MATCH(C30,'Percentile (approx)'!$A$2:$A$4,1),MATCH(D30,'Percentile (approx)'!$B$1:$E$1,1))</f>
        <v>45%-95%</v>
      </c>
      <c r="F30" s="103" t="str">
        <f t="shared" ca="1" si="4"/>
        <v>Short Passage/Science</v>
      </c>
      <c r="G30" s="20"/>
      <c r="H30" s="25"/>
      <c r="I30" s="23" t="str">
        <f t="shared" ca="1" si="0"/>
        <v>NA</v>
      </c>
      <c r="J30" s="68"/>
      <c r="K30" s="71">
        <f t="shared" si="5"/>
        <v>0</v>
      </c>
      <c r="L30" s="72">
        <f ca="1">INDEX('Target Time'!$B$2:$E$4,MATCH(C30,'Target Time'!$A$2:$A$4,1),MATCH(D30,'Target Time'!$B$1:$E$1,1))</f>
        <v>180</v>
      </c>
      <c r="M30" s="72">
        <f t="shared" ca="1" si="6"/>
        <v>-180</v>
      </c>
      <c r="N30" s="71">
        <f t="shared" ca="1" si="7"/>
        <v>2.0833333333333333E-3</v>
      </c>
      <c r="O30" s="24"/>
    </row>
    <row r="31" spans="1:15" ht="15.75" customHeight="1" x14ac:dyDescent="0.25">
      <c r="A31" s="18">
        <v>29</v>
      </c>
      <c r="B31" s="19" t="s">
        <v>394</v>
      </c>
      <c r="C31" s="20" t="s">
        <v>36</v>
      </c>
      <c r="D31" s="21" t="str">
        <f t="shared" ca="1" si="3"/>
        <v>Very Hard</v>
      </c>
      <c r="E31" s="67" t="str">
        <f ca="1">INDEX('Percentile (approx)'!$B$2:$E$4,MATCH(C31,'Percentile (approx)'!$A$2:$A$4,1),MATCH(D31,'Percentile (approx)'!$B$1:$E$1,1))</f>
        <v>45%-95%</v>
      </c>
      <c r="F31" s="103" t="str">
        <f t="shared" ca="1" si="4"/>
        <v>Short Passage/Science</v>
      </c>
      <c r="G31" s="20"/>
      <c r="H31" s="25"/>
      <c r="I31" s="23" t="str">
        <f t="shared" ca="1" si="0"/>
        <v>NA</v>
      </c>
      <c r="J31" s="68"/>
      <c r="K31" s="71">
        <f t="shared" si="5"/>
        <v>0</v>
      </c>
      <c r="L31" s="72">
        <f ca="1">INDEX('Target Time'!$B$2:$E$4,MATCH(C31,'Target Time'!$A$2:$A$4,1),MATCH(D31,'Target Time'!$B$1:$E$1,1))</f>
        <v>180</v>
      </c>
      <c r="M31" s="72">
        <f t="shared" ca="1" si="6"/>
        <v>-180</v>
      </c>
      <c r="N31" s="71">
        <f t="shared" ca="1" si="7"/>
        <v>2.0833333333333333E-3</v>
      </c>
      <c r="O31" s="24"/>
    </row>
    <row r="32" spans="1:15" ht="15.75" customHeight="1" x14ac:dyDescent="0.25">
      <c r="A32" s="18">
        <v>30</v>
      </c>
      <c r="B32" s="19" t="s">
        <v>394</v>
      </c>
      <c r="C32" s="20" t="s">
        <v>36</v>
      </c>
      <c r="D32" s="21" t="str">
        <f t="shared" ca="1" si="3"/>
        <v>Easy</v>
      </c>
      <c r="E32" s="67" t="str">
        <f ca="1">INDEX('Percentile (approx)'!$B$2:$E$4,MATCH(C32,'Percentile (approx)'!$A$2:$A$4,1),MATCH(D32,'Percentile (approx)'!$B$1:$E$1,1))</f>
        <v>5%-15%</v>
      </c>
      <c r="F32" s="103" t="str">
        <f t="shared" ca="1" si="4"/>
        <v>Short Passage/Science</v>
      </c>
      <c r="G32" s="20"/>
      <c r="H32" s="25"/>
      <c r="I32" s="23" t="str">
        <f t="shared" ca="1" si="0"/>
        <v>NA</v>
      </c>
      <c r="J32" s="68"/>
      <c r="K32" s="71">
        <f t="shared" si="5"/>
        <v>0</v>
      </c>
      <c r="L32" s="72">
        <f ca="1">INDEX('Target Time'!$B$2:$E$4,MATCH(C32,'Target Time'!$A$2:$A$4,1),MATCH(D32,'Target Time'!$B$1:$E$1,1))</f>
        <v>60</v>
      </c>
      <c r="M32" s="72">
        <f t="shared" ca="1" si="6"/>
        <v>-60</v>
      </c>
      <c r="N32" s="71">
        <f t="shared" ca="1" si="7"/>
        <v>6.9444444444444447E-4</v>
      </c>
      <c r="O32" s="24"/>
    </row>
    <row r="33" spans="1:15" ht="15.75" customHeight="1" x14ac:dyDescent="0.25">
      <c r="A33" s="18">
        <v>31</v>
      </c>
      <c r="B33" s="19" t="s">
        <v>394</v>
      </c>
      <c r="C33" s="20" t="s">
        <v>36</v>
      </c>
      <c r="D33" s="21" t="str">
        <f t="shared" ca="1" si="3"/>
        <v>Medium</v>
      </c>
      <c r="E33" s="67" t="str">
        <f ca="1">INDEX('Percentile (approx)'!$B$2:$E$4,MATCH(C33,'Percentile (approx)'!$A$2:$A$4,1),MATCH(D33,'Percentile (approx)'!$B$1:$E$1,1))</f>
        <v>25%-65%</v>
      </c>
      <c r="F33" s="103" t="str">
        <f t="shared" ca="1" si="4"/>
        <v>Short Passage/Business</v>
      </c>
      <c r="G33" s="20"/>
      <c r="H33" s="25"/>
      <c r="I33" s="23" t="str">
        <f t="shared" ca="1" si="0"/>
        <v>NA</v>
      </c>
      <c r="J33" s="68"/>
      <c r="K33" s="71">
        <f t="shared" si="5"/>
        <v>0</v>
      </c>
      <c r="L33" s="72">
        <f ca="1">INDEX('Target Time'!$B$2:$E$4,MATCH(C33,'Target Time'!$A$2:$A$4,1),MATCH(D33,'Target Time'!$B$1:$E$1,1))</f>
        <v>90</v>
      </c>
      <c r="M33" s="72">
        <f t="shared" ca="1" si="6"/>
        <v>-90</v>
      </c>
      <c r="N33" s="71">
        <f t="shared" ca="1" si="7"/>
        <v>1.0416666666666667E-3</v>
      </c>
      <c r="O33" s="24"/>
    </row>
    <row r="34" spans="1:15" ht="15.75" customHeight="1" x14ac:dyDescent="0.25">
      <c r="A34" s="18">
        <v>32</v>
      </c>
      <c r="B34" s="19" t="s">
        <v>394</v>
      </c>
      <c r="C34" s="20" t="s">
        <v>36</v>
      </c>
      <c r="D34" s="21" t="str">
        <f t="shared" ca="1" si="3"/>
        <v>Medium</v>
      </c>
      <c r="E34" s="67" t="str">
        <f ca="1">INDEX('Percentile (approx)'!$B$2:$E$4,MATCH(C34,'Percentile (approx)'!$A$2:$A$4,1),MATCH(D34,'Percentile (approx)'!$B$1:$E$1,1))</f>
        <v>25%-65%</v>
      </c>
      <c r="F34" s="103" t="str">
        <f t="shared" ca="1" si="4"/>
        <v>Short Passage/Business</v>
      </c>
      <c r="G34" s="20"/>
      <c r="H34" s="25"/>
      <c r="I34" s="23" t="str">
        <f t="shared" ca="1" si="0"/>
        <v>NA</v>
      </c>
      <c r="J34" s="68"/>
      <c r="K34" s="71">
        <f t="shared" si="5"/>
        <v>0</v>
      </c>
      <c r="L34" s="72">
        <f ca="1">INDEX('Target Time'!$B$2:$E$4,MATCH(C34,'Target Time'!$A$2:$A$4,1),MATCH(D34,'Target Time'!$B$1:$E$1,1))</f>
        <v>90</v>
      </c>
      <c r="M34" s="72">
        <f t="shared" ca="1" si="6"/>
        <v>-90</v>
      </c>
      <c r="N34" s="71">
        <f t="shared" ca="1" si="7"/>
        <v>1.0416666666666667E-3</v>
      </c>
      <c r="O34" s="24"/>
    </row>
    <row r="35" spans="1:15" ht="15.75" customHeight="1" x14ac:dyDescent="0.25">
      <c r="A35" s="18">
        <v>33</v>
      </c>
      <c r="B35" s="19" t="s">
        <v>394</v>
      </c>
      <c r="C35" s="20" t="s">
        <v>36</v>
      </c>
      <c r="D35" s="21" t="str">
        <f t="shared" ca="1" si="3"/>
        <v>Medium</v>
      </c>
      <c r="E35" s="67" t="str">
        <f ca="1">INDEX('Percentile (approx)'!$B$2:$E$4,MATCH(C35,'Percentile (approx)'!$A$2:$A$4,1),MATCH(D35,'Percentile (approx)'!$B$1:$E$1,1))</f>
        <v>25%-65%</v>
      </c>
      <c r="F35" s="103" t="str">
        <f t="shared" ca="1" si="4"/>
        <v>Short Passage/Business</v>
      </c>
      <c r="G35" s="20"/>
      <c r="H35" s="25"/>
      <c r="I35" s="23" t="str">
        <f t="shared" ca="1" si="0"/>
        <v>NA</v>
      </c>
      <c r="J35" s="68"/>
      <c r="K35" s="71">
        <f t="shared" si="5"/>
        <v>0</v>
      </c>
      <c r="L35" s="72">
        <f ca="1">INDEX('Target Time'!$B$2:$E$4,MATCH(C35,'Target Time'!$A$2:$A$4,1),MATCH(D35,'Target Time'!$B$1:$E$1,1))</f>
        <v>90</v>
      </c>
      <c r="M35" s="72">
        <f t="shared" ca="1" si="6"/>
        <v>-90</v>
      </c>
      <c r="N35" s="71">
        <f t="shared" ca="1" si="7"/>
        <v>1.0416666666666667E-3</v>
      </c>
      <c r="O35" s="24"/>
    </row>
    <row r="36" spans="1:15" ht="15.75" customHeight="1" x14ac:dyDescent="0.25">
      <c r="A36" s="18">
        <v>34</v>
      </c>
      <c r="B36" s="19" t="s">
        <v>394</v>
      </c>
      <c r="C36" s="20" t="s">
        <v>36</v>
      </c>
      <c r="D36" s="21" t="str">
        <f t="shared" ca="1" si="3"/>
        <v>Medium</v>
      </c>
      <c r="E36" s="67" t="str">
        <f ca="1">INDEX('Percentile (approx)'!$B$2:$E$4,MATCH(C36,'Percentile (approx)'!$A$2:$A$4,1),MATCH(D36,'Percentile (approx)'!$B$1:$E$1,1))</f>
        <v>25%-65%</v>
      </c>
      <c r="F36" s="103" t="str">
        <f t="shared" ca="1" si="4"/>
        <v>Short Passage/Business</v>
      </c>
      <c r="G36" s="20"/>
      <c r="H36" s="25"/>
      <c r="I36" s="23" t="str">
        <f t="shared" ca="1" si="0"/>
        <v>NA</v>
      </c>
      <c r="J36" s="68"/>
      <c r="K36" s="71">
        <f t="shared" si="5"/>
        <v>0</v>
      </c>
      <c r="L36" s="72">
        <f ca="1">INDEX('Target Time'!$B$2:$E$4,MATCH(C36,'Target Time'!$A$2:$A$4,1),MATCH(D36,'Target Time'!$B$1:$E$1,1))</f>
        <v>90</v>
      </c>
      <c r="M36" s="72">
        <f t="shared" ca="1" si="6"/>
        <v>-90</v>
      </c>
      <c r="N36" s="71">
        <f t="shared" ca="1" si="7"/>
        <v>1.0416666666666667E-3</v>
      </c>
      <c r="O36" s="24"/>
    </row>
    <row r="37" spans="1:15" ht="15.75" customHeight="1" x14ac:dyDescent="0.25">
      <c r="A37" s="18">
        <v>35</v>
      </c>
      <c r="B37" s="19" t="s">
        <v>394</v>
      </c>
      <c r="C37" s="20" t="s">
        <v>36</v>
      </c>
      <c r="D37" s="21" t="str">
        <f t="shared" ca="1" si="3"/>
        <v>Easy</v>
      </c>
      <c r="E37" s="67" t="str">
        <f ca="1">INDEX('Percentile (approx)'!$B$2:$E$4,MATCH(C37,'Percentile (approx)'!$A$2:$A$4,1),MATCH(D37,'Percentile (approx)'!$B$1:$E$1,1))</f>
        <v>5%-15%</v>
      </c>
      <c r="F37" s="103" t="str">
        <f t="shared" ca="1" si="4"/>
        <v>Short Passage/Business</v>
      </c>
      <c r="G37" s="20"/>
      <c r="H37" s="25"/>
      <c r="I37" s="23" t="str">
        <f t="shared" ca="1" si="0"/>
        <v>NA</v>
      </c>
      <c r="J37" s="68"/>
      <c r="K37" s="71">
        <f t="shared" si="5"/>
        <v>0</v>
      </c>
      <c r="L37" s="72">
        <f ca="1">INDEX('Target Time'!$B$2:$E$4,MATCH(C37,'Target Time'!$A$2:$A$4,1),MATCH(D37,'Target Time'!$B$1:$E$1,1))</f>
        <v>60</v>
      </c>
      <c r="M37" s="72">
        <f t="shared" ca="1" si="6"/>
        <v>-60</v>
      </c>
      <c r="N37" s="71">
        <f t="shared" ca="1" si="7"/>
        <v>6.9444444444444447E-4</v>
      </c>
      <c r="O37" s="24"/>
    </row>
    <row r="38" spans="1:15" ht="15.75" customHeight="1" x14ac:dyDescent="0.25">
      <c r="A38" s="18">
        <v>36</v>
      </c>
      <c r="B38" s="19" t="s">
        <v>394</v>
      </c>
      <c r="C38" s="20" t="s">
        <v>36</v>
      </c>
      <c r="D38" s="21" t="str">
        <f t="shared" ca="1" si="3"/>
        <v>Medium</v>
      </c>
      <c r="E38" s="67" t="str">
        <f ca="1">INDEX('Percentile (approx)'!$B$2:$E$4,MATCH(C38,'Percentile (approx)'!$A$2:$A$4,1),MATCH(D38,'Percentile (approx)'!$B$1:$E$1,1))</f>
        <v>25%-65%</v>
      </c>
      <c r="F38" s="103" t="str">
        <f t="shared" ca="1" si="4"/>
        <v>Short Passage/Business</v>
      </c>
      <c r="G38" s="20"/>
      <c r="H38" s="25"/>
      <c r="I38" s="23" t="str">
        <f t="shared" ca="1" si="0"/>
        <v>NA</v>
      </c>
      <c r="J38" s="68"/>
      <c r="K38" s="71">
        <f t="shared" si="5"/>
        <v>0</v>
      </c>
      <c r="L38" s="72">
        <f ca="1">INDEX('Target Time'!$B$2:$E$4,MATCH(C38,'Target Time'!$A$2:$A$4,1),MATCH(D38,'Target Time'!$B$1:$E$1,1))</f>
        <v>90</v>
      </c>
      <c r="M38" s="72">
        <f t="shared" ca="1" si="6"/>
        <v>-90</v>
      </c>
      <c r="N38" s="71">
        <f t="shared" ca="1" si="7"/>
        <v>1.0416666666666667E-3</v>
      </c>
      <c r="O38" s="24"/>
    </row>
    <row r="39" spans="1:15" ht="15.75" customHeight="1" x14ac:dyDescent="0.25">
      <c r="A39" s="18">
        <v>37</v>
      </c>
      <c r="B39" s="19" t="s">
        <v>394</v>
      </c>
      <c r="C39" s="20" t="s">
        <v>36</v>
      </c>
      <c r="D39" s="21" t="str">
        <f t="shared" ca="1" si="3"/>
        <v>Hard</v>
      </c>
      <c r="E39" s="67" t="str">
        <f ca="1">INDEX('Percentile (approx)'!$B$2:$E$4,MATCH(C39,'Percentile (approx)'!$A$2:$A$4,1),MATCH(D39,'Percentile (approx)'!$B$1:$E$1,1))</f>
        <v>5%-15%</v>
      </c>
      <c r="F39" s="103" t="str">
        <f t="shared" ca="1" si="4"/>
        <v>Long Passage/Humanities</v>
      </c>
      <c r="G39" s="20"/>
      <c r="H39" s="25"/>
      <c r="I39" s="23" t="str">
        <f t="shared" ca="1" si="0"/>
        <v>NA</v>
      </c>
      <c r="J39" s="68"/>
      <c r="K39" s="71">
        <f t="shared" si="5"/>
        <v>0</v>
      </c>
      <c r="L39" s="72">
        <f ca="1">INDEX('Target Time'!$B$2:$E$4,MATCH(C39,'Target Time'!$A$2:$A$4,1),MATCH(D39,'Target Time'!$B$1:$E$1,1))</f>
        <v>60</v>
      </c>
      <c r="M39" s="72">
        <f t="shared" ca="1" si="6"/>
        <v>-60</v>
      </c>
      <c r="N39" s="71">
        <f t="shared" ca="1" si="7"/>
        <v>6.9444444444444447E-4</v>
      </c>
      <c r="O39" s="24"/>
    </row>
    <row r="40" spans="1:15" ht="15.75" customHeight="1" x14ac:dyDescent="0.25">
      <c r="A40" s="18">
        <v>38</v>
      </c>
      <c r="B40" s="19" t="s">
        <v>394</v>
      </c>
      <c r="C40" s="20" t="s">
        <v>36</v>
      </c>
      <c r="D40" s="21" t="str">
        <f t="shared" ca="1" si="3"/>
        <v>Hard</v>
      </c>
      <c r="E40" s="67" t="str">
        <f ca="1">INDEX('Percentile (approx)'!$B$2:$E$4,MATCH(C40,'Percentile (approx)'!$A$2:$A$4,1),MATCH(D40,'Percentile (approx)'!$B$1:$E$1,1))</f>
        <v>5%-15%</v>
      </c>
      <c r="F40" s="103" t="str">
        <f t="shared" ca="1" si="4"/>
        <v>Long Passage/Humanities</v>
      </c>
      <c r="G40" s="20"/>
      <c r="H40" s="25"/>
      <c r="I40" s="23" t="str">
        <f t="shared" ca="1" si="0"/>
        <v>NA</v>
      </c>
      <c r="J40" s="68"/>
      <c r="K40" s="71">
        <f t="shared" si="5"/>
        <v>0</v>
      </c>
      <c r="L40" s="72">
        <f ca="1">INDEX('Target Time'!$B$2:$E$4,MATCH(C40,'Target Time'!$A$2:$A$4,1),MATCH(D40,'Target Time'!$B$1:$E$1,1))</f>
        <v>60</v>
      </c>
      <c r="M40" s="72">
        <f t="shared" ca="1" si="6"/>
        <v>-60</v>
      </c>
      <c r="N40" s="71">
        <f t="shared" ca="1" si="7"/>
        <v>6.9444444444444447E-4</v>
      </c>
      <c r="O40" s="24"/>
    </row>
    <row r="41" spans="1:15" ht="15.75" customHeight="1" x14ac:dyDescent="0.25">
      <c r="A41" s="18">
        <v>39</v>
      </c>
      <c r="B41" s="19" t="s">
        <v>394</v>
      </c>
      <c r="C41" s="20" t="s">
        <v>36</v>
      </c>
      <c r="D41" s="21" t="str">
        <f t="shared" ca="1" si="3"/>
        <v>Very Hard</v>
      </c>
      <c r="E41" s="67" t="str">
        <f ca="1">INDEX('Percentile (approx)'!$B$2:$E$4,MATCH(C41,'Percentile (approx)'!$A$2:$A$4,1),MATCH(D41,'Percentile (approx)'!$B$1:$E$1,1))</f>
        <v>45%-95%</v>
      </c>
      <c r="F41" s="103" t="str">
        <f t="shared" ca="1" si="4"/>
        <v>Long Passage/Humanities</v>
      </c>
      <c r="G41" s="20"/>
      <c r="H41" s="25"/>
      <c r="I41" s="23" t="str">
        <f t="shared" ca="1" si="0"/>
        <v>NA</v>
      </c>
      <c r="J41" s="68"/>
      <c r="K41" s="71">
        <f t="shared" si="5"/>
        <v>0</v>
      </c>
      <c r="L41" s="72">
        <f ca="1">INDEX('Target Time'!$B$2:$E$4,MATCH(C41,'Target Time'!$A$2:$A$4,1),MATCH(D41,'Target Time'!$B$1:$E$1,1))</f>
        <v>180</v>
      </c>
      <c r="M41" s="72">
        <f t="shared" ca="1" si="6"/>
        <v>-180</v>
      </c>
      <c r="N41" s="71">
        <f t="shared" ca="1" si="7"/>
        <v>2.0833333333333333E-3</v>
      </c>
      <c r="O41" s="24"/>
    </row>
    <row r="42" spans="1:15" ht="15.75" customHeight="1" x14ac:dyDescent="0.25">
      <c r="A42" s="18">
        <v>40</v>
      </c>
      <c r="B42" s="19" t="s">
        <v>394</v>
      </c>
      <c r="C42" s="20" t="s">
        <v>36</v>
      </c>
      <c r="D42" s="21" t="str">
        <f t="shared" ca="1" si="3"/>
        <v>Medium</v>
      </c>
      <c r="E42" s="67" t="str">
        <f ca="1">INDEX('Percentile (approx)'!$B$2:$E$4,MATCH(C42,'Percentile (approx)'!$A$2:$A$4,1),MATCH(D42,'Percentile (approx)'!$B$1:$E$1,1))</f>
        <v>25%-65%</v>
      </c>
      <c r="F42" s="103" t="str">
        <f t="shared" ca="1" si="4"/>
        <v>Long Passage/Humanities</v>
      </c>
      <c r="G42" s="20"/>
      <c r="H42" s="25"/>
      <c r="I42" s="23" t="str">
        <f t="shared" ca="1" si="0"/>
        <v>NA</v>
      </c>
      <c r="J42" s="68"/>
      <c r="K42" s="71">
        <f t="shared" si="5"/>
        <v>0</v>
      </c>
      <c r="L42" s="72">
        <f ca="1">INDEX('Target Time'!$B$2:$E$4,MATCH(C42,'Target Time'!$A$2:$A$4,1),MATCH(D42,'Target Time'!$B$1:$E$1,1))</f>
        <v>90</v>
      </c>
      <c r="M42" s="72">
        <f t="shared" ca="1" si="6"/>
        <v>-90</v>
      </c>
      <c r="N42" s="71">
        <f t="shared" ca="1" si="7"/>
        <v>1.0416666666666667E-3</v>
      </c>
      <c r="O42" s="24"/>
    </row>
    <row r="43" spans="1:15" ht="15.75" customHeight="1" x14ac:dyDescent="0.25">
      <c r="A43" s="18">
        <v>41</v>
      </c>
      <c r="B43" s="19" t="s">
        <v>394</v>
      </c>
      <c r="C43" s="20" t="s">
        <v>36</v>
      </c>
      <c r="D43" s="21" t="str">
        <f t="shared" ca="1" si="3"/>
        <v>Medium</v>
      </c>
      <c r="E43" s="67" t="str">
        <f ca="1">INDEX('Percentile (approx)'!$B$2:$E$4,MATCH(C43,'Percentile (approx)'!$A$2:$A$4,1),MATCH(D43,'Percentile (approx)'!$B$1:$E$1,1))</f>
        <v>25%-65%</v>
      </c>
      <c r="F43" s="103" t="str">
        <f t="shared" ca="1" si="4"/>
        <v>Long Passage/Humanities</v>
      </c>
      <c r="G43" s="20"/>
      <c r="H43" s="25"/>
      <c r="I43" s="23" t="str">
        <f t="shared" ca="1" si="0"/>
        <v>NA</v>
      </c>
      <c r="J43" s="68"/>
      <c r="K43" s="71">
        <f t="shared" si="5"/>
        <v>0</v>
      </c>
      <c r="L43" s="72">
        <f ca="1">INDEX('Target Time'!$B$2:$E$4,MATCH(C43,'Target Time'!$A$2:$A$4,1),MATCH(D43,'Target Time'!$B$1:$E$1,1))</f>
        <v>90</v>
      </c>
      <c r="M43" s="72">
        <f t="shared" ca="1" si="6"/>
        <v>-90</v>
      </c>
      <c r="N43" s="71">
        <f t="shared" ca="1" si="7"/>
        <v>1.0416666666666667E-3</v>
      </c>
      <c r="O43" s="24"/>
    </row>
    <row r="44" spans="1:15" ht="15.75" customHeight="1" x14ac:dyDescent="0.25">
      <c r="A44" s="18">
        <v>42</v>
      </c>
      <c r="B44" s="19" t="s">
        <v>394</v>
      </c>
      <c r="C44" s="20" t="s">
        <v>36</v>
      </c>
      <c r="D44" s="21" t="str">
        <f t="shared" ca="1" si="3"/>
        <v>Medium</v>
      </c>
      <c r="E44" s="67" t="str">
        <f ca="1">INDEX('Percentile (approx)'!$B$2:$E$4,MATCH(C44,'Percentile (approx)'!$A$2:$A$4,1),MATCH(D44,'Percentile (approx)'!$B$1:$E$1,1))</f>
        <v>25%-65%</v>
      </c>
      <c r="F44" s="103" t="str">
        <f t="shared" ca="1" si="4"/>
        <v>Long Passage/Humanities</v>
      </c>
      <c r="G44" s="20"/>
      <c r="H44" s="25"/>
      <c r="I44" s="23" t="str">
        <f t="shared" ca="1" si="0"/>
        <v>NA</v>
      </c>
      <c r="J44" s="68"/>
      <c r="K44" s="71">
        <f t="shared" si="5"/>
        <v>0</v>
      </c>
      <c r="L44" s="72">
        <f ca="1">INDEX('Target Time'!$B$2:$E$4,MATCH(C44,'Target Time'!$A$2:$A$4,1),MATCH(D44,'Target Time'!$B$1:$E$1,1))</f>
        <v>90</v>
      </c>
      <c r="M44" s="72">
        <f t="shared" ca="1" si="6"/>
        <v>-90</v>
      </c>
      <c r="N44" s="71">
        <f t="shared" ca="1" si="7"/>
        <v>1.0416666666666667E-3</v>
      </c>
      <c r="O44" s="24"/>
    </row>
    <row r="45" spans="1:15" ht="15.75" customHeight="1" x14ac:dyDescent="0.25">
      <c r="A45" s="18">
        <v>43</v>
      </c>
      <c r="B45" s="19" t="s">
        <v>394</v>
      </c>
      <c r="C45" s="20" t="s">
        <v>36</v>
      </c>
      <c r="D45" s="21" t="str">
        <f t="shared" ca="1" si="3"/>
        <v>Medium</v>
      </c>
      <c r="E45" s="67" t="str">
        <f ca="1">INDEX('Percentile (approx)'!$B$2:$E$4,MATCH(C45,'Percentile (approx)'!$A$2:$A$4,1),MATCH(D45,'Percentile (approx)'!$B$1:$E$1,1))</f>
        <v>25%-65%</v>
      </c>
      <c r="F45" s="103" t="str">
        <f t="shared" ca="1" si="4"/>
        <v>Long Passage/Humanities</v>
      </c>
      <c r="G45" s="20"/>
      <c r="H45" s="25"/>
      <c r="I45" s="23" t="str">
        <f t="shared" ca="1" si="0"/>
        <v>NA</v>
      </c>
      <c r="J45" s="68"/>
      <c r="K45" s="71">
        <f t="shared" si="5"/>
        <v>0</v>
      </c>
      <c r="L45" s="72">
        <f ca="1">INDEX('Target Time'!$B$2:$E$4,MATCH(C45,'Target Time'!$A$2:$A$4,1),MATCH(D45,'Target Time'!$B$1:$E$1,1))</f>
        <v>90</v>
      </c>
      <c r="M45" s="72">
        <f t="shared" ca="1" si="6"/>
        <v>-90</v>
      </c>
      <c r="N45" s="71">
        <f t="shared" ca="1" si="7"/>
        <v>1.0416666666666667E-3</v>
      </c>
      <c r="O45" s="24"/>
    </row>
    <row r="46" spans="1:15" ht="15.75" customHeight="1" x14ac:dyDescent="0.25">
      <c r="A46" s="18">
        <v>44</v>
      </c>
      <c r="B46" s="19" t="s">
        <v>394</v>
      </c>
      <c r="C46" s="20" t="s">
        <v>36</v>
      </c>
      <c r="D46" s="21" t="str">
        <f t="shared" ca="1" si="3"/>
        <v>Medium</v>
      </c>
      <c r="E46" s="67" t="str">
        <f ca="1">INDEX('Percentile (approx)'!$B$2:$E$4,MATCH(C46,'Percentile (approx)'!$A$2:$A$4,1),MATCH(D46,'Percentile (approx)'!$B$1:$E$1,1))</f>
        <v>25%-65%</v>
      </c>
      <c r="F46" s="103" t="str">
        <f t="shared" ca="1" si="4"/>
        <v>Long Passage/Humanities</v>
      </c>
      <c r="G46" s="20"/>
      <c r="H46" s="25"/>
      <c r="I46" s="23" t="str">
        <f t="shared" ca="1" si="0"/>
        <v>NA</v>
      </c>
      <c r="J46" s="68"/>
      <c r="K46" s="71">
        <f t="shared" si="5"/>
        <v>0</v>
      </c>
      <c r="L46" s="72">
        <f ca="1">INDEX('Target Time'!$B$2:$E$4,MATCH(C46,'Target Time'!$A$2:$A$4,1),MATCH(D46,'Target Time'!$B$1:$E$1,1))</f>
        <v>90</v>
      </c>
      <c r="M46" s="72">
        <f t="shared" ca="1" si="6"/>
        <v>-90</v>
      </c>
      <c r="N46" s="71">
        <f t="shared" ca="1" si="7"/>
        <v>1.0416666666666667E-3</v>
      </c>
      <c r="O46" s="24"/>
    </row>
    <row r="47" spans="1:15" ht="15.75" customHeight="1" x14ac:dyDescent="0.25">
      <c r="A47" s="18">
        <v>45</v>
      </c>
      <c r="B47" s="19" t="s">
        <v>394</v>
      </c>
      <c r="C47" s="20" t="s">
        <v>36</v>
      </c>
      <c r="D47" s="21" t="str">
        <f t="shared" ca="1" si="3"/>
        <v>Medium</v>
      </c>
      <c r="E47" s="67" t="str">
        <f ca="1">INDEX('Percentile (approx)'!$B$2:$E$4,MATCH(C47,'Percentile (approx)'!$A$2:$A$4,1),MATCH(D47,'Percentile (approx)'!$B$1:$E$1,1))</f>
        <v>25%-65%</v>
      </c>
      <c r="F47" s="103" t="str">
        <f t="shared" ca="1" si="4"/>
        <v>Long Passage/Humanities</v>
      </c>
      <c r="G47" s="20"/>
      <c r="H47" s="25"/>
      <c r="I47" s="23" t="str">
        <f t="shared" ca="1" si="0"/>
        <v>NA</v>
      </c>
      <c r="J47" s="68"/>
      <c r="K47" s="71">
        <f t="shared" si="5"/>
        <v>0</v>
      </c>
      <c r="L47" s="72">
        <f ca="1">INDEX('Target Time'!$B$2:$E$4,MATCH(C47,'Target Time'!$A$2:$A$4,1),MATCH(D47,'Target Time'!$B$1:$E$1,1))</f>
        <v>90</v>
      </c>
      <c r="M47" s="72">
        <f t="shared" ca="1" si="6"/>
        <v>-90</v>
      </c>
      <c r="N47" s="71">
        <f t="shared" ca="1" si="7"/>
        <v>1.0416666666666667E-3</v>
      </c>
      <c r="O47" s="24"/>
    </row>
    <row r="48" spans="1:15" ht="15.75" customHeight="1" x14ac:dyDescent="0.25">
      <c r="A48" s="18">
        <v>46</v>
      </c>
      <c r="B48" s="19" t="s">
        <v>394</v>
      </c>
      <c r="C48" s="20" t="s">
        <v>36</v>
      </c>
      <c r="D48" s="21" t="str">
        <f t="shared" ca="1" si="3"/>
        <v>Medium</v>
      </c>
      <c r="E48" s="67" t="str">
        <f ca="1">INDEX('Percentile (approx)'!$B$2:$E$4,MATCH(C48,'Percentile (approx)'!$A$2:$A$4,1),MATCH(D48,'Percentile (approx)'!$B$1:$E$1,1))</f>
        <v>25%-65%</v>
      </c>
      <c r="F48" s="103" t="str">
        <f t="shared" ca="1" si="4"/>
        <v>Short Passage/Science</v>
      </c>
      <c r="G48" s="20"/>
      <c r="H48" s="25"/>
      <c r="I48" s="23" t="str">
        <f t="shared" ca="1" si="0"/>
        <v>NA</v>
      </c>
      <c r="J48" s="68"/>
      <c r="K48" s="71">
        <f t="shared" si="5"/>
        <v>0</v>
      </c>
      <c r="L48" s="72">
        <f ca="1">INDEX('Target Time'!$B$2:$E$4,MATCH(C48,'Target Time'!$A$2:$A$4,1),MATCH(D48,'Target Time'!$B$1:$E$1,1))</f>
        <v>90</v>
      </c>
      <c r="M48" s="72">
        <f t="shared" ca="1" si="6"/>
        <v>-90</v>
      </c>
      <c r="N48" s="71">
        <f t="shared" ca="1" si="7"/>
        <v>1.0416666666666667E-3</v>
      </c>
      <c r="O48" s="24"/>
    </row>
    <row r="49" spans="1:15" ht="15.75" customHeight="1" x14ac:dyDescent="0.25">
      <c r="A49" s="18">
        <v>47</v>
      </c>
      <c r="B49" s="19" t="s">
        <v>394</v>
      </c>
      <c r="C49" s="20" t="s">
        <v>36</v>
      </c>
      <c r="D49" s="21" t="str">
        <f t="shared" ca="1" si="3"/>
        <v>Medium</v>
      </c>
      <c r="E49" s="67" t="str">
        <f ca="1">INDEX('Percentile (approx)'!$B$2:$E$4,MATCH(C49,'Percentile (approx)'!$A$2:$A$4,1),MATCH(D49,'Percentile (approx)'!$B$1:$E$1,1))</f>
        <v>25%-65%</v>
      </c>
      <c r="F49" s="103" t="str">
        <f t="shared" ca="1" si="4"/>
        <v>Short Passage/Science</v>
      </c>
      <c r="G49" s="20"/>
      <c r="H49" s="25"/>
      <c r="I49" s="23" t="str">
        <f t="shared" ca="1" si="0"/>
        <v>NA</v>
      </c>
      <c r="J49" s="68"/>
      <c r="K49" s="71">
        <f t="shared" si="5"/>
        <v>0</v>
      </c>
      <c r="L49" s="72">
        <f ca="1">INDEX('Target Time'!$B$2:$E$4,MATCH(C49,'Target Time'!$A$2:$A$4,1),MATCH(D49,'Target Time'!$B$1:$E$1,1))</f>
        <v>90</v>
      </c>
      <c r="M49" s="72">
        <f t="shared" ca="1" si="6"/>
        <v>-90</v>
      </c>
      <c r="N49" s="71">
        <f t="shared" ca="1" si="7"/>
        <v>1.0416666666666667E-3</v>
      </c>
      <c r="O49" s="24"/>
    </row>
    <row r="50" spans="1:15" ht="15.75" customHeight="1" x14ac:dyDescent="0.25">
      <c r="A50" s="18">
        <v>48</v>
      </c>
      <c r="B50" s="19" t="s">
        <v>394</v>
      </c>
      <c r="C50" s="20" t="s">
        <v>36</v>
      </c>
      <c r="D50" s="21" t="str">
        <f t="shared" ca="1" si="3"/>
        <v>Hard</v>
      </c>
      <c r="E50" s="67" t="str">
        <f ca="1">INDEX('Percentile (approx)'!$B$2:$E$4,MATCH(C50,'Percentile (approx)'!$A$2:$A$4,1),MATCH(D50,'Percentile (approx)'!$B$1:$E$1,1))</f>
        <v>5%-15%</v>
      </c>
      <c r="F50" s="103" t="str">
        <f t="shared" ca="1" si="4"/>
        <v>Short Passage/Science</v>
      </c>
      <c r="G50" s="20"/>
      <c r="H50" s="25"/>
      <c r="I50" s="23" t="str">
        <f t="shared" ca="1" si="0"/>
        <v>NA</v>
      </c>
      <c r="J50" s="68"/>
      <c r="K50" s="71">
        <f t="shared" si="5"/>
        <v>0</v>
      </c>
      <c r="L50" s="72">
        <f ca="1">INDEX('Target Time'!$B$2:$E$4,MATCH(C50,'Target Time'!$A$2:$A$4,1),MATCH(D50,'Target Time'!$B$1:$E$1,1))</f>
        <v>60</v>
      </c>
      <c r="M50" s="72">
        <f t="shared" ca="1" si="6"/>
        <v>-60</v>
      </c>
      <c r="N50" s="71">
        <f t="shared" ca="1" si="7"/>
        <v>6.9444444444444447E-4</v>
      </c>
      <c r="O50" s="24"/>
    </row>
    <row r="51" spans="1:15" ht="15.75" customHeight="1" x14ac:dyDescent="0.25">
      <c r="A51" s="18">
        <v>49</v>
      </c>
      <c r="B51" s="19" t="s">
        <v>394</v>
      </c>
      <c r="C51" s="20" t="s">
        <v>36</v>
      </c>
      <c r="D51" s="21" t="str">
        <f t="shared" ca="1" si="3"/>
        <v>Very Hard</v>
      </c>
      <c r="E51" s="67" t="str">
        <f ca="1">INDEX('Percentile (approx)'!$B$2:$E$4,MATCH(C51,'Percentile (approx)'!$A$2:$A$4,1),MATCH(D51,'Percentile (approx)'!$B$1:$E$1,1))</f>
        <v>45%-95%</v>
      </c>
      <c r="F51" s="103" t="str">
        <f t="shared" ca="1" si="4"/>
        <v>Short Passage/Science</v>
      </c>
      <c r="G51" s="20"/>
      <c r="H51" s="25"/>
      <c r="I51" s="23" t="str">
        <f t="shared" ca="1" si="0"/>
        <v>NA</v>
      </c>
      <c r="J51" s="68"/>
      <c r="K51" s="71">
        <f t="shared" si="5"/>
        <v>0</v>
      </c>
      <c r="L51" s="72">
        <f ca="1">INDEX('Target Time'!$B$2:$E$4,MATCH(C51,'Target Time'!$A$2:$A$4,1),MATCH(D51,'Target Time'!$B$1:$E$1,1))</f>
        <v>180</v>
      </c>
      <c r="M51" s="72">
        <f t="shared" ca="1" si="6"/>
        <v>-180</v>
      </c>
      <c r="N51" s="71">
        <f t="shared" ca="1" si="7"/>
        <v>2.0833333333333333E-3</v>
      </c>
      <c r="O51" s="24"/>
    </row>
    <row r="52" spans="1:15" ht="15.75" customHeight="1" x14ac:dyDescent="0.25">
      <c r="A52" s="18">
        <v>50</v>
      </c>
      <c r="B52" s="19" t="s">
        <v>394</v>
      </c>
      <c r="C52" s="20" t="s">
        <v>36</v>
      </c>
      <c r="D52" s="21" t="str">
        <f t="shared" ca="1" si="3"/>
        <v>Medium</v>
      </c>
      <c r="E52" s="67" t="str">
        <f ca="1">INDEX('Percentile (approx)'!$B$2:$E$4,MATCH(C52,'Percentile (approx)'!$A$2:$A$4,1),MATCH(D52,'Percentile (approx)'!$B$1:$E$1,1))</f>
        <v>25%-65%</v>
      </c>
      <c r="F52" s="103" t="str">
        <f t="shared" ca="1" si="4"/>
        <v>Short Passage/Science</v>
      </c>
      <c r="G52" s="20"/>
      <c r="H52" s="25"/>
      <c r="I52" s="23" t="str">
        <f t="shared" ca="1" si="0"/>
        <v>NA</v>
      </c>
      <c r="J52" s="68"/>
      <c r="K52" s="71">
        <f t="shared" si="5"/>
        <v>0</v>
      </c>
      <c r="L52" s="72">
        <f ca="1">INDEX('Target Time'!$B$2:$E$4,MATCH(C52,'Target Time'!$A$2:$A$4,1),MATCH(D52,'Target Time'!$B$1:$E$1,1))</f>
        <v>90</v>
      </c>
      <c r="M52" s="72">
        <f t="shared" ca="1" si="6"/>
        <v>-90</v>
      </c>
      <c r="N52" s="71">
        <f t="shared" ca="1" si="7"/>
        <v>1.0416666666666667E-3</v>
      </c>
      <c r="O52" s="24"/>
    </row>
    <row r="53" spans="1:15" ht="15.75" customHeight="1" x14ac:dyDescent="0.25">
      <c r="A53" s="18">
        <v>51</v>
      </c>
      <c r="B53" s="19" t="s">
        <v>394</v>
      </c>
      <c r="C53" s="20" t="s">
        <v>36</v>
      </c>
      <c r="D53" s="21" t="str">
        <f t="shared" ca="1" si="3"/>
        <v>Hard</v>
      </c>
      <c r="E53" s="67" t="str">
        <f ca="1">INDEX('Percentile (approx)'!$B$2:$E$4,MATCH(C53,'Percentile (approx)'!$A$2:$A$4,1),MATCH(D53,'Percentile (approx)'!$B$1:$E$1,1))</f>
        <v>5%-15%</v>
      </c>
      <c r="F53" s="103" t="str">
        <f t="shared" ca="1" si="4"/>
        <v>Short Passage/Science</v>
      </c>
      <c r="G53" s="20"/>
      <c r="H53" s="25"/>
      <c r="I53" s="23" t="str">
        <f t="shared" ca="1" si="0"/>
        <v>NA</v>
      </c>
      <c r="J53" s="68"/>
      <c r="K53" s="71">
        <f t="shared" si="5"/>
        <v>0</v>
      </c>
      <c r="L53" s="72">
        <f ca="1">INDEX('Target Time'!$B$2:$E$4,MATCH(C53,'Target Time'!$A$2:$A$4,1),MATCH(D53,'Target Time'!$B$1:$E$1,1))</f>
        <v>60</v>
      </c>
      <c r="M53" s="72">
        <f t="shared" ca="1" si="6"/>
        <v>-60</v>
      </c>
      <c r="N53" s="71">
        <f t="shared" ca="1" si="7"/>
        <v>6.9444444444444447E-4</v>
      </c>
      <c r="O53" s="24"/>
    </row>
    <row r="54" spans="1:15" ht="15.75" customHeight="1" x14ac:dyDescent="0.25">
      <c r="A54" s="18">
        <v>52</v>
      </c>
      <c r="B54" s="19" t="s">
        <v>394</v>
      </c>
      <c r="C54" s="20" t="s">
        <v>36</v>
      </c>
      <c r="D54" s="21" t="str">
        <f t="shared" ca="1" si="3"/>
        <v>Medium</v>
      </c>
      <c r="E54" s="67" t="str">
        <f ca="1">INDEX('Percentile (approx)'!$B$2:$E$4,MATCH(C54,'Percentile (approx)'!$A$2:$A$4,1),MATCH(D54,'Percentile (approx)'!$B$1:$E$1,1))</f>
        <v>25%-65%</v>
      </c>
      <c r="F54" s="103" t="str">
        <f t="shared" ca="1" si="4"/>
        <v>Short Passage/Science</v>
      </c>
      <c r="G54" s="20"/>
      <c r="H54" s="25"/>
      <c r="I54" s="23" t="str">
        <f t="shared" ca="1" si="0"/>
        <v>NA</v>
      </c>
      <c r="J54" s="68"/>
      <c r="K54" s="71">
        <f t="shared" si="5"/>
        <v>0</v>
      </c>
      <c r="L54" s="72">
        <f ca="1">INDEX('Target Time'!$B$2:$E$4,MATCH(C54,'Target Time'!$A$2:$A$4,1),MATCH(D54,'Target Time'!$B$1:$E$1,1))</f>
        <v>90</v>
      </c>
      <c r="M54" s="72">
        <f t="shared" ca="1" si="6"/>
        <v>-90</v>
      </c>
      <c r="N54" s="71">
        <f t="shared" ca="1" si="7"/>
        <v>1.0416666666666667E-3</v>
      </c>
      <c r="O54" s="24"/>
    </row>
    <row r="55" spans="1:15" ht="15.75" customHeight="1" x14ac:dyDescent="0.25">
      <c r="A55" s="18">
        <v>53</v>
      </c>
      <c r="B55" s="19" t="s">
        <v>394</v>
      </c>
      <c r="C55" s="20" t="s">
        <v>36</v>
      </c>
      <c r="D55" s="21" t="str">
        <f t="shared" ca="1" si="3"/>
        <v>Easy</v>
      </c>
      <c r="E55" s="67" t="str">
        <f ca="1">INDEX('Percentile (approx)'!$B$2:$E$4,MATCH(C55,'Percentile (approx)'!$A$2:$A$4,1),MATCH(D55,'Percentile (approx)'!$B$1:$E$1,1))</f>
        <v>5%-15%</v>
      </c>
      <c r="F55" s="103" t="str">
        <f t="shared" ca="1" si="4"/>
        <v>Long Passage/Science</v>
      </c>
      <c r="G55" s="20"/>
      <c r="H55" s="25"/>
      <c r="I55" s="23" t="str">
        <f t="shared" ca="1" si="0"/>
        <v>NA</v>
      </c>
      <c r="J55" s="68"/>
      <c r="K55" s="71">
        <f t="shared" si="5"/>
        <v>0</v>
      </c>
      <c r="L55" s="72">
        <f ca="1">INDEX('Target Time'!$B$2:$E$4,MATCH(C55,'Target Time'!$A$2:$A$4,1),MATCH(D55,'Target Time'!$B$1:$E$1,1))</f>
        <v>60</v>
      </c>
      <c r="M55" s="72">
        <f t="shared" ca="1" si="6"/>
        <v>-60</v>
      </c>
      <c r="N55" s="71">
        <f t="shared" ca="1" si="7"/>
        <v>6.9444444444444447E-4</v>
      </c>
      <c r="O55" s="24"/>
    </row>
    <row r="56" spans="1:15" ht="15.75" customHeight="1" x14ac:dyDescent="0.25">
      <c r="A56" s="18">
        <v>54</v>
      </c>
      <c r="B56" s="19" t="s">
        <v>394</v>
      </c>
      <c r="C56" s="20" t="s">
        <v>36</v>
      </c>
      <c r="D56" s="21" t="str">
        <f t="shared" ca="1" si="3"/>
        <v>Easy</v>
      </c>
      <c r="E56" s="67" t="str">
        <f ca="1">INDEX('Percentile (approx)'!$B$2:$E$4,MATCH(C56,'Percentile (approx)'!$A$2:$A$4,1),MATCH(D56,'Percentile (approx)'!$B$1:$E$1,1))</f>
        <v>5%-15%</v>
      </c>
      <c r="F56" s="103" t="str">
        <f t="shared" ca="1" si="4"/>
        <v>Long Passage/Science</v>
      </c>
      <c r="G56" s="20"/>
      <c r="H56" s="25"/>
      <c r="I56" s="23" t="str">
        <f t="shared" ca="1" si="0"/>
        <v>NA</v>
      </c>
      <c r="J56" s="68"/>
      <c r="K56" s="71">
        <f t="shared" si="5"/>
        <v>0</v>
      </c>
      <c r="L56" s="72">
        <f ca="1">INDEX('Target Time'!$B$2:$E$4,MATCH(C56,'Target Time'!$A$2:$A$4,1),MATCH(D56,'Target Time'!$B$1:$E$1,1))</f>
        <v>60</v>
      </c>
      <c r="M56" s="72">
        <f t="shared" ca="1" si="6"/>
        <v>-60</v>
      </c>
      <c r="N56" s="71">
        <f t="shared" ca="1" si="7"/>
        <v>6.9444444444444447E-4</v>
      </c>
      <c r="O56" s="24"/>
    </row>
    <row r="57" spans="1:15" ht="15.75" customHeight="1" x14ac:dyDescent="0.25">
      <c r="A57" s="18">
        <v>55</v>
      </c>
      <c r="B57" s="19" t="s">
        <v>394</v>
      </c>
      <c r="C57" s="20" t="s">
        <v>36</v>
      </c>
      <c r="D57" s="21" t="str">
        <f t="shared" ca="1" si="3"/>
        <v>Easy</v>
      </c>
      <c r="E57" s="67" t="str">
        <f ca="1">INDEX('Percentile (approx)'!$B$2:$E$4,MATCH(C57,'Percentile (approx)'!$A$2:$A$4,1),MATCH(D57,'Percentile (approx)'!$B$1:$E$1,1))</f>
        <v>5%-15%</v>
      </c>
      <c r="F57" s="103" t="str">
        <f t="shared" ca="1" si="4"/>
        <v>Long Passage/Science</v>
      </c>
      <c r="G57" s="20"/>
      <c r="H57" s="25"/>
      <c r="I57" s="23" t="str">
        <f t="shared" ca="1" si="0"/>
        <v>NA</v>
      </c>
      <c r="J57" s="68"/>
      <c r="K57" s="71">
        <f t="shared" si="5"/>
        <v>0</v>
      </c>
      <c r="L57" s="72">
        <f ca="1">INDEX('Target Time'!$B$2:$E$4,MATCH(C57,'Target Time'!$A$2:$A$4,1),MATCH(D57,'Target Time'!$B$1:$E$1,1))</f>
        <v>60</v>
      </c>
      <c r="M57" s="72">
        <f t="shared" ca="1" si="6"/>
        <v>-60</v>
      </c>
      <c r="N57" s="71">
        <f t="shared" ca="1" si="7"/>
        <v>6.9444444444444447E-4</v>
      </c>
      <c r="O57" s="24"/>
    </row>
    <row r="58" spans="1:15" ht="15.75" customHeight="1" x14ac:dyDescent="0.25">
      <c r="A58" s="18">
        <v>56</v>
      </c>
      <c r="B58" s="19" t="s">
        <v>394</v>
      </c>
      <c r="C58" s="20" t="s">
        <v>36</v>
      </c>
      <c r="D58" s="21" t="str">
        <f t="shared" ca="1" si="3"/>
        <v>Medium</v>
      </c>
      <c r="E58" s="67" t="str">
        <f ca="1">INDEX('Percentile (approx)'!$B$2:$E$4,MATCH(C58,'Percentile (approx)'!$A$2:$A$4,1),MATCH(D58,'Percentile (approx)'!$B$1:$E$1,1))</f>
        <v>25%-65%</v>
      </c>
      <c r="F58" s="103" t="str">
        <f t="shared" ca="1" si="4"/>
        <v>Long Passage/Science</v>
      </c>
      <c r="G58" s="20"/>
      <c r="H58" s="25"/>
      <c r="I58" s="23" t="str">
        <f t="shared" ca="1" si="0"/>
        <v>NA</v>
      </c>
      <c r="J58" s="68"/>
      <c r="K58" s="71">
        <f t="shared" si="5"/>
        <v>0</v>
      </c>
      <c r="L58" s="72">
        <f ca="1">INDEX('Target Time'!$B$2:$E$4,MATCH(C58,'Target Time'!$A$2:$A$4,1),MATCH(D58,'Target Time'!$B$1:$E$1,1))</f>
        <v>90</v>
      </c>
      <c r="M58" s="72">
        <f t="shared" ca="1" si="6"/>
        <v>-90</v>
      </c>
      <c r="N58" s="71">
        <f t="shared" ca="1" si="7"/>
        <v>1.0416666666666667E-3</v>
      </c>
      <c r="O58" s="24"/>
    </row>
    <row r="59" spans="1:15" ht="15.75" customHeight="1" x14ac:dyDescent="0.25">
      <c r="A59" s="18">
        <v>57</v>
      </c>
      <c r="B59" s="19" t="s">
        <v>394</v>
      </c>
      <c r="C59" s="20" t="s">
        <v>36</v>
      </c>
      <c r="D59" s="21" t="str">
        <f t="shared" ca="1" si="3"/>
        <v>Very Hard</v>
      </c>
      <c r="E59" s="67" t="str">
        <f ca="1">INDEX('Percentile (approx)'!$B$2:$E$4,MATCH(C59,'Percentile (approx)'!$A$2:$A$4,1),MATCH(D59,'Percentile (approx)'!$B$1:$E$1,1))</f>
        <v>45%-95%</v>
      </c>
      <c r="F59" s="103" t="str">
        <f t="shared" ca="1" si="4"/>
        <v>Long Passage/Science</v>
      </c>
      <c r="G59" s="20"/>
      <c r="H59" s="25"/>
      <c r="I59" s="23" t="str">
        <f t="shared" ca="1" si="0"/>
        <v>NA</v>
      </c>
      <c r="J59" s="68"/>
      <c r="K59" s="71">
        <f t="shared" si="5"/>
        <v>0</v>
      </c>
      <c r="L59" s="72">
        <f ca="1">INDEX('Target Time'!$B$2:$E$4,MATCH(C59,'Target Time'!$A$2:$A$4,1),MATCH(D59,'Target Time'!$B$1:$E$1,1))</f>
        <v>180</v>
      </c>
      <c r="M59" s="72">
        <f t="shared" ca="1" si="6"/>
        <v>-180</v>
      </c>
      <c r="N59" s="71">
        <f t="shared" ca="1" si="7"/>
        <v>2.0833333333333333E-3</v>
      </c>
      <c r="O59" s="24"/>
    </row>
    <row r="60" spans="1:15" ht="15.75" customHeight="1" x14ac:dyDescent="0.25">
      <c r="A60" s="18">
        <v>58</v>
      </c>
      <c r="B60" s="19" t="s">
        <v>394</v>
      </c>
      <c r="C60" s="20" t="s">
        <v>36</v>
      </c>
      <c r="D60" s="21" t="str">
        <f t="shared" ca="1" si="3"/>
        <v>Medium</v>
      </c>
      <c r="E60" s="67" t="str">
        <f ca="1">INDEX('Percentile (approx)'!$B$2:$E$4,MATCH(C60,'Percentile (approx)'!$A$2:$A$4,1),MATCH(D60,'Percentile (approx)'!$B$1:$E$1,1))</f>
        <v>25%-65%</v>
      </c>
      <c r="F60" s="103" t="str">
        <f t="shared" ca="1" si="4"/>
        <v>Long Passage/Science</v>
      </c>
      <c r="G60" s="20"/>
      <c r="H60" s="25"/>
      <c r="I60" s="23" t="str">
        <f t="shared" ca="1" si="0"/>
        <v>NA</v>
      </c>
      <c r="J60" s="68"/>
      <c r="K60" s="71">
        <f t="shared" si="5"/>
        <v>0</v>
      </c>
      <c r="L60" s="72">
        <f ca="1">INDEX('Target Time'!$B$2:$E$4,MATCH(C60,'Target Time'!$A$2:$A$4,1),MATCH(D60,'Target Time'!$B$1:$E$1,1))</f>
        <v>90</v>
      </c>
      <c r="M60" s="72">
        <f t="shared" ca="1" si="6"/>
        <v>-90</v>
      </c>
      <c r="N60" s="71">
        <f t="shared" ca="1" si="7"/>
        <v>1.0416666666666667E-3</v>
      </c>
      <c r="O60" s="24"/>
    </row>
    <row r="61" spans="1:15" ht="15.75" customHeight="1" x14ac:dyDescent="0.25">
      <c r="A61" s="18">
        <v>59</v>
      </c>
      <c r="B61" s="19" t="s">
        <v>394</v>
      </c>
      <c r="C61" s="20" t="s">
        <v>36</v>
      </c>
      <c r="D61" s="21" t="str">
        <f t="shared" ca="1" si="3"/>
        <v>Easy</v>
      </c>
      <c r="E61" s="67" t="str">
        <f ca="1">INDEX('Percentile (approx)'!$B$2:$E$4,MATCH(C61,'Percentile (approx)'!$A$2:$A$4,1),MATCH(D61,'Percentile (approx)'!$B$1:$E$1,1))</f>
        <v>5%-15%</v>
      </c>
      <c r="F61" s="103" t="str">
        <f t="shared" ca="1" si="4"/>
        <v>Long Passage/Science</v>
      </c>
      <c r="G61" s="20"/>
      <c r="H61" s="25"/>
      <c r="I61" s="23" t="str">
        <f t="shared" ca="1" si="0"/>
        <v>NA</v>
      </c>
      <c r="J61" s="68"/>
      <c r="K61" s="71">
        <f t="shared" si="5"/>
        <v>0</v>
      </c>
      <c r="L61" s="72">
        <f ca="1">INDEX('Target Time'!$B$2:$E$4,MATCH(C61,'Target Time'!$A$2:$A$4,1),MATCH(D61,'Target Time'!$B$1:$E$1,1))</f>
        <v>60</v>
      </c>
      <c r="M61" s="72">
        <f t="shared" ca="1" si="6"/>
        <v>-60</v>
      </c>
      <c r="N61" s="71">
        <f t="shared" ca="1" si="7"/>
        <v>6.9444444444444447E-4</v>
      </c>
      <c r="O61" s="24"/>
    </row>
    <row r="62" spans="1:15" ht="15.75" customHeight="1" x14ac:dyDescent="0.25">
      <c r="A62" s="18">
        <v>60</v>
      </c>
      <c r="B62" s="19" t="s">
        <v>394</v>
      </c>
      <c r="C62" s="20" t="s">
        <v>36</v>
      </c>
      <c r="D62" s="21" t="str">
        <f t="shared" ca="1" si="3"/>
        <v>Medium</v>
      </c>
      <c r="E62" s="67" t="str">
        <f ca="1">INDEX('Percentile (approx)'!$B$2:$E$4,MATCH(C62,'Percentile (approx)'!$A$2:$A$4,1),MATCH(D62,'Percentile (approx)'!$B$1:$E$1,1))</f>
        <v>25%-65%</v>
      </c>
      <c r="F62" s="103" t="str">
        <f t="shared" ca="1" si="4"/>
        <v>Long Passage/Business</v>
      </c>
      <c r="G62" s="20"/>
      <c r="H62" s="25"/>
      <c r="I62" s="23" t="str">
        <f t="shared" ca="1" si="0"/>
        <v>NA</v>
      </c>
      <c r="J62" s="68"/>
      <c r="K62" s="71">
        <f t="shared" si="5"/>
        <v>0</v>
      </c>
      <c r="L62" s="72">
        <f ca="1">INDEX('Target Time'!$B$2:$E$4,MATCH(C62,'Target Time'!$A$2:$A$4,1),MATCH(D62,'Target Time'!$B$1:$E$1,1))</f>
        <v>90</v>
      </c>
      <c r="M62" s="72">
        <f t="shared" ca="1" si="6"/>
        <v>-90</v>
      </c>
      <c r="N62" s="71">
        <f t="shared" ca="1" si="7"/>
        <v>1.0416666666666667E-3</v>
      </c>
      <c r="O62" s="24"/>
    </row>
    <row r="63" spans="1:15" ht="15.75" customHeight="1" x14ac:dyDescent="0.25">
      <c r="A63" s="18">
        <v>61</v>
      </c>
      <c r="B63" s="19" t="s">
        <v>394</v>
      </c>
      <c r="C63" s="20" t="s">
        <v>36</v>
      </c>
      <c r="D63" s="21" t="str">
        <f t="shared" ca="1" si="3"/>
        <v>Medium</v>
      </c>
      <c r="E63" s="67" t="str">
        <f ca="1">INDEX('Percentile (approx)'!$B$2:$E$4,MATCH(C63,'Percentile (approx)'!$A$2:$A$4,1),MATCH(D63,'Percentile (approx)'!$B$1:$E$1,1))</f>
        <v>25%-65%</v>
      </c>
      <c r="F63" s="103" t="str">
        <f t="shared" ca="1" si="4"/>
        <v>Long Passage/Business</v>
      </c>
      <c r="G63" s="20"/>
      <c r="H63" s="25"/>
      <c r="I63" s="23" t="str">
        <f t="shared" ca="1" si="0"/>
        <v>NA</v>
      </c>
      <c r="J63" s="68"/>
      <c r="K63" s="71">
        <f t="shared" si="5"/>
        <v>0</v>
      </c>
      <c r="L63" s="72">
        <f ca="1">INDEX('Target Time'!$B$2:$E$4,MATCH(C63,'Target Time'!$A$2:$A$4,1),MATCH(D63,'Target Time'!$B$1:$E$1,1))</f>
        <v>90</v>
      </c>
      <c r="M63" s="72">
        <f t="shared" ca="1" si="6"/>
        <v>-90</v>
      </c>
      <c r="N63" s="71">
        <f t="shared" ca="1" si="7"/>
        <v>1.0416666666666667E-3</v>
      </c>
      <c r="O63" s="24"/>
    </row>
    <row r="64" spans="1:15" ht="15.75" customHeight="1" x14ac:dyDescent="0.25">
      <c r="A64" s="18">
        <v>62</v>
      </c>
      <c r="B64" s="19" t="s">
        <v>394</v>
      </c>
      <c r="C64" s="20" t="s">
        <v>36</v>
      </c>
      <c r="D64" s="21" t="str">
        <f t="shared" ca="1" si="3"/>
        <v>Easy</v>
      </c>
      <c r="E64" s="67" t="str">
        <f ca="1">INDEX('Percentile (approx)'!$B$2:$E$4,MATCH(C64,'Percentile (approx)'!$A$2:$A$4,1),MATCH(D64,'Percentile (approx)'!$B$1:$E$1,1))</f>
        <v>5%-15%</v>
      </c>
      <c r="F64" s="103" t="str">
        <f t="shared" ca="1" si="4"/>
        <v>Long Passage/Business</v>
      </c>
      <c r="G64" s="20"/>
      <c r="H64" s="25"/>
      <c r="I64" s="23" t="str">
        <f t="shared" ca="1" si="0"/>
        <v>NA</v>
      </c>
      <c r="J64" s="68"/>
      <c r="K64" s="71">
        <f t="shared" si="5"/>
        <v>0</v>
      </c>
      <c r="L64" s="72">
        <f ca="1">INDEX('Target Time'!$B$2:$E$4,MATCH(C64,'Target Time'!$A$2:$A$4,1),MATCH(D64,'Target Time'!$B$1:$E$1,1))</f>
        <v>60</v>
      </c>
      <c r="M64" s="72">
        <f t="shared" ca="1" si="6"/>
        <v>-60</v>
      </c>
      <c r="N64" s="71">
        <f t="shared" ca="1" si="7"/>
        <v>6.9444444444444447E-4</v>
      </c>
      <c r="O64" s="24"/>
    </row>
    <row r="65" spans="1:15" ht="15.75" customHeight="1" x14ac:dyDescent="0.25">
      <c r="A65" s="18">
        <v>63</v>
      </c>
      <c r="B65" s="19" t="s">
        <v>394</v>
      </c>
      <c r="C65" s="20" t="s">
        <v>36</v>
      </c>
      <c r="D65" s="21" t="str">
        <f t="shared" ca="1" si="3"/>
        <v>Hard</v>
      </c>
      <c r="E65" s="67" t="str">
        <f ca="1">INDEX('Percentile (approx)'!$B$2:$E$4,MATCH(C65,'Percentile (approx)'!$A$2:$A$4,1),MATCH(D65,'Percentile (approx)'!$B$1:$E$1,1))</f>
        <v>5%-15%</v>
      </c>
      <c r="F65" s="103" t="str">
        <f t="shared" ca="1" si="4"/>
        <v>Long Passage/Business</v>
      </c>
      <c r="G65" s="20"/>
      <c r="H65" s="25"/>
      <c r="I65" s="23" t="str">
        <f t="shared" ca="1" si="0"/>
        <v>NA</v>
      </c>
      <c r="J65" s="68"/>
      <c r="K65" s="71">
        <f t="shared" si="5"/>
        <v>0</v>
      </c>
      <c r="L65" s="72">
        <f ca="1">INDEX('Target Time'!$B$2:$E$4,MATCH(C65,'Target Time'!$A$2:$A$4,1),MATCH(D65,'Target Time'!$B$1:$E$1,1))</f>
        <v>60</v>
      </c>
      <c r="M65" s="72">
        <f t="shared" ca="1" si="6"/>
        <v>-60</v>
      </c>
      <c r="N65" s="71">
        <f t="shared" ca="1" si="7"/>
        <v>6.9444444444444447E-4</v>
      </c>
      <c r="O65" s="24"/>
    </row>
    <row r="66" spans="1:15" ht="15.75" customHeight="1" x14ac:dyDescent="0.25">
      <c r="A66" s="18">
        <v>64</v>
      </c>
      <c r="B66" s="19" t="s">
        <v>394</v>
      </c>
      <c r="C66" s="20" t="s">
        <v>36</v>
      </c>
      <c r="D66" s="21" t="str">
        <f t="shared" ca="1" si="3"/>
        <v>Medium</v>
      </c>
      <c r="E66" s="67" t="str">
        <f ca="1">INDEX('Percentile (approx)'!$B$2:$E$4,MATCH(C66,'Percentile (approx)'!$A$2:$A$4,1),MATCH(D66,'Percentile (approx)'!$B$1:$E$1,1))</f>
        <v>25%-65%</v>
      </c>
      <c r="F66" s="103" t="str">
        <f t="shared" ca="1" si="4"/>
        <v>Long Passage/Business</v>
      </c>
      <c r="G66" s="20"/>
      <c r="H66" s="25"/>
      <c r="I66" s="23" t="str">
        <f t="shared" ca="1" si="0"/>
        <v>NA</v>
      </c>
      <c r="J66" s="68"/>
      <c r="K66" s="71">
        <f t="shared" si="5"/>
        <v>0</v>
      </c>
      <c r="L66" s="72">
        <f ca="1">INDEX('Target Time'!$B$2:$E$4,MATCH(C66,'Target Time'!$A$2:$A$4,1),MATCH(D66,'Target Time'!$B$1:$E$1,1))</f>
        <v>90</v>
      </c>
      <c r="M66" s="72">
        <f t="shared" ca="1" si="6"/>
        <v>-90</v>
      </c>
      <c r="N66" s="71">
        <f t="shared" ca="1" si="7"/>
        <v>1.0416666666666667E-3</v>
      </c>
      <c r="O66" s="24"/>
    </row>
    <row r="67" spans="1:15" ht="15.75" customHeight="1" x14ac:dyDescent="0.25">
      <c r="A67" s="18">
        <v>65</v>
      </c>
      <c r="B67" s="19" t="s">
        <v>394</v>
      </c>
      <c r="C67" s="20" t="s">
        <v>36</v>
      </c>
      <c r="D67" s="21" t="str">
        <f t="shared" ca="1" si="3"/>
        <v>Medium</v>
      </c>
      <c r="E67" s="67" t="str">
        <f ca="1">INDEX('Percentile (approx)'!$B$2:$E$4,MATCH(C67,'Percentile (approx)'!$A$2:$A$4,1),MATCH(D67,'Percentile (approx)'!$B$1:$E$1,1))</f>
        <v>25%-65%</v>
      </c>
      <c r="F67" s="103" t="str">
        <f t="shared" ca="1" si="4"/>
        <v>Long Passage/Business</v>
      </c>
      <c r="G67" s="20"/>
      <c r="H67" s="25"/>
      <c r="I67" s="23" t="str">
        <f t="shared" ref="I67:I130" ca="1" si="8">IF(H67="","NA",IF(H67=VLOOKUP(A67,INDIRECT("'"&amp;C67&amp;"'!"&amp;"A:G"),5,0), "Correct","Incorrect"))</f>
        <v>NA</v>
      </c>
      <c r="J67" s="68"/>
      <c r="K67" s="71">
        <f t="shared" si="5"/>
        <v>0</v>
      </c>
      <c r="L67" s="72">
        <f ca="1">INDEX('Target Time'!$B$2:$E$4,MATCH(C67,'Target Time'!$A$2:$A$4,1),MATCH(D67,'Target Time'!$B$1:$E$1,1))</f>
        <v>90</v>
      </c>
      <c r="M67" s="72">
        <f t="shared" ca="1" si="6"/>
        <v>-90</v>
      </c>
      <c r="N67" s="71">
        <f t="shared" ca="1" si="7"/>
        <v>1.0416666666666667E-3</v>
      </c>
      <c r="O67" s="24"/>
    </row>
    <row r="68" spans="1:15" ht="15.75" customHeight="1" x14ac:dyDescent="0.25">
      <c r="A68" s="18">
        <v>66</v>
      </c>
      <c r="B68" s="19" t="s">
        <v>394</v>
      </c>
      <c r="C68" s="20" t="s">
        <v>36</v>
      </c>
      <c r="D68" s="21" t="str">
        <f t="shared" ref="D68:D131" ca="1" si="9">VLOOKUP(A68,INDIRECT("'"&amp;C68&amp;"'!"&amp;"A:G"),3,0)</f>
        <v>Easy</v>
      </c>
      <c r="E68" s="67" t="str">
        <f ca="1">INDEX('Percentile (approx)'!$B$2:$E$4,MATCH(C68,'Percentile (approx)'!$A$2:$A$4,1),MATCH(D68,'Percentile (approx)'!$B$1:$E$1,1))</f>
        <v>5%-15%</v>
      </c>
      <c r="F68" s="103" t="str">
        <f t="shared" ref="F68:F131" ca="1" si="10">VLOOKUP(A68,INDIRECT("'"&amp;C68&amp;"'!"&amp;"A:G"),6,0)</f>
        <v>Long Passage/Business</v>
      </c>
      <c r="G68" s="20"/>
      <c r="H68" s="25"/>
      <c r="I68" s="23" t="str">
        <f t="shared" ca="1" si="8"/>
        <v>NA</v>
      </c>
      <c r="J68" s="68"/>
      <c r="K68" s="71">
        <f t="shared" ref="K68:K131" si="11">J68/86400</f>
        <v>0</v>
      </c>
      <c r="L68" s="72">
        <f ca="1">INDEX('Target Time'!$B$2:$E$4,MATCH(C68,'Target Time'!$A$2:$A$4,1),MATCH(D68,'Target Time'!$B$1:$E$1,1))</f>
        <v>60</v>
      </c>
      <c r="M68" s="72">
        <f t="shared" ref="M68:M131" ca="1" si="12">J68-L68</f>
        <v>-60</v>
      </c>
      <c r="N68" s="71">
        <f t="shared" ref="N68:N131" ca="1" si="13">ABS(J68-L68)/86400</f>
        <v>6.9444444444444447E-4</v>
      </c>
      <c r="O68" s="24"/>
    </row>
    <row r="69" spans="1:15" ht="15.75" customHeight="1" x14ac:dyDescent="0.25">
      <c r="A69" s="18">
        <v>67</v>
      </c>
      <c r="B69" s="19" t="s">
        <v>394</v>
      </c>
      <c r="C69" s="20" t="s">
        <v>36</v>
      </c>
      <c r="D69" s="21" t="str">
        <f t="shared" ca="1" si="9"/>
        <v>Medium</v>
      </c>
      <c r="E69" s="67" t="str">
        <f ca="1">INDEX('Percentile (approx)'!$B$2:$E$4,MATCH(C69,'Percentile (approx)'!$A$2:$A$4,1),MATCH(D69,'Percentile (approx)'!$B$1:$E$1,1))</f>
        <v>25%-65%</v>
      </c>
      <c r="F69" s="103" t="str">
        <f t="shared" ca="1" si="10"/>
        <v>Short Passage/Social Science</v>
      </c>
      <c r="G69" s="20"/>
      <c r="H69" s="25"/>
      <c r="I69" s="23" t="str">
        <f t="shared" ca="1" si="8"/>
        <v>NA</v>
      </c>
      <c r="J69" s="68"/>
      <c r="K69" s="71">
        <f t="shared" si="11"/>
        <v>0</v>
      </c>
      <c r="L69" s="72">
        <f ca="1">INDEX('Target Time'!$B$2:$E$4,MATCH(C69,'Target Time'!$A$2:$A$4,1),MATCH(D69,'Target Time'!$B$1:$E$1,1))</f>
        <v>90</v>
      </c>
      <c r="M69" s="72">
        <f t="shared" ca="1" si="12"/>
        <v>-90</v>
      </c>
      <c r="N69" s="71">
        <f t="shared" ca="1" si="13"/>
        <v>1.0416666666666667E-3</v>
      </c>
      <c r="O69" s="24"/>
    </row>
    <row r="70" spans="1:15" ht="15.75" customHeight="1" x14ac:dyDescent="0.25">
      <c r="A70" s="18">
        <v>68</v>
      </c>
      <c r="B70" s="19" t="s">
        <v>394</v>
      </c>
      <c r="C70" s="20" t="s">
        <v>36</v>
      </c>
      <c r="D70" s="21" t="str">
        <f t="shared" ca="1" si="9"/>
        <v>Medium</v>
      </c>
      <c r="E70" s="67" t="str">
        <f ca="1">INDEX('Percentile (approx)'!$B$2:$E$4,MATCH(C70,'Percentile (approx)'!$A$2:$A$4,1),MATCH(D70,'Percentile (approx)'!$B$1:$E$1,1))</f>
        <v>25%-65%</v>
      </c>
      <c r="F70" s="103" t="str">
        <f t="shared" ca="1" si="10"/>
        <v>Short Passage/Social Science</v>
      </c>
      <c r="G70" s="20"/>
      <c r="H70" s="25"/>
      <c r="I70" s="23" t="str">
        <f t="shared" ca="1" si="8"/>
        <v>NA</v>
      </c>
      <c r="J70" s="68"/>
      <c r="K70" s="71">
        <f t="shared" si="11"/>
        <v>0</v>
      </c>
      <c r="L70" s="72">
        <f ca="1">INDEX('Target Time'!$B$2:$E$4,MATCH(C70,'Target Time'!$A$2:$A$4,1),MATCH(D70,'Target Time'!$B$1:$E$1,1))</f>
        <v>90</v>
      </c>
      <c r="M70" s="72">
        <f t="shared" ca="1" si="12"/>
        <v>-90</v>
      </c>
      <c r="N70" s="71">
        <f t="shared" ca="1" si="13"/>
        <v>1.0416666666666667E-3</v>
      </c>
      <c r="O70" s="24"/>
    </row>
    <row r="71" spans="1:15" ht="15.75" customHeight="1" x14ac:dyDescent="0.25">
      <c r="A71" s="18">
        <v>69</v>
      </c>
      <c r="B71" s="19" t="s">
        <v>394</v>
      </c>
      <c r="C71" s="20" t="s">
        <v>36</v>
      </c>
      <c r="D71" s="21" t="str">
        <f t="shared" ca="1" si="9"/>
        <v>Medium</v>
      </c>
      <c r="E71" s="67" t="str">
        <f ca="1">INDEX('Percentile (approx)'!$B$2:$E$4,MATCH(C71,'Percentile (approx)'!$A$2:$A$4,1),MATCH(D71,'Percentile (approx)'!$B$1:$E$1,1))</f>
        <v>25%-65%</v>
      </c>
      <c r="F71" s="103" t="str">
        <f t="shared" ca="1" si="10"/>
        <v>Short Passage/Social Science</v>
      </c>
      <c r="G71" s="20"/>
      <c r="H71" s="25"/>
      <c r="I71" s="23" t="str">
        <f t="shared" ca="1" si="8"/>
        <v>NA</v>
      </c>
      <c r="J71" s="68"/>
      <c r="K71" s="71">
        <f t="shared" si="11"/>
        <v>0</v>
      </c>
      <c r="L71" s="72">
        <f ca="1">INDEX('Target Time'!$B$2:$E$4,MATCH(C71,'Target Time'!$A$2:$A$4,1),MATCH(D71,'Target Time'!$B$1:$E$1,1))</f>
        <v>90</v>
      </c>
      <c r="M71" s="72">
        <f t="shared" ca="1" si="12"/>
        <v>-90</v>
      </c>
      <c r="N71" s="71">
        <f t="shared" ca="1" si="13"/>
        <v>1.0416666666666667E-3</v>
      </c>
      <c r="O71" s="24"/>
    </row>
    <row r="72" spans="1:15" ht="15.75" customHeight="1" x14ac:dyDescent="0.25">
      <c r="A72" s="18">
        <v>70</v>
      </c>
      <c r="B72" s="19" t="s">
        <v>394</v>
      </c>
      <c r="C72" s="20" t="s">
        <v>36</v>
      </c>
      <c r="D72" s="21" t="str">
        <f t="shared" ca="1" si="9"/>
        <v>Hard</v>
      </c>
      <c r="E72" s="67" t="str">
        <f ca="1">INDEX('Percentile (approx)'!$B$2:$E$4,MATCH(C72,'Percentile (approx)'!$A$2:$A$4,1),MATCH(D72,'Percentile (approx)'!$B$1:$E$1,1))</f>
        <v>5%-15%</v>
      </c>
      <c r="F72" s="103" t="str">
        <f t="shared" ca="1" si="10"/>
        <v>Short Passage/Social Science</v>
      </c>
      <c r="G72" s="20"/>
      <c r="H72" s="25"/>
      <c r="I72" s="23" t="str">
        <f t="shared" ca="1" si="8"/>
        <v>NA</v>
      </c>
      <c r="J72" s="68"/>
      <c r="K72" s="71">
        <f t="shared" si="11"/>
        <v>0</v>
      </c>
      <c r="L72" s="72">
        <f ca="1">INDEX('Target Time'!$B$2:$E$4,MATCH(C72,'Target Time'!$A$2:$A$4,1),MATCH(D72,'Target Time'!$B$1:$E$1,1))</f>
        <v>60</v>
      </c>
      <c r="M72" s="72">
        <f t="shared" ca="1" si="12"/>
        <v>-60</v>
      </c>
      <c r="N72" s="71">
        <f t="shared" ca="1" si="13"/>
        <v>6.9444444444444447E-4</v>
      </c>
      <c r="O72" s="24"/>
    </row>
    <row r="73" spans="1:15" ht="15.75" customHeight="1" x14ac:dyDescent="0.25">
      <c r="A73" s="18">
        <v>71</v>
      </c>
      <c r="B73" s="19" t="s">
        <v>394</v>
      </c>
      <c r="C73" s="20" t="s">
        <v>36</v>
      </c>
      <c r="D73" s="21" t="str">
        <f t="shared" ca="1" si="9"/>
        <v>Hard</v>
      </c>
      <c r="E73" s="67" t="str">
        <f ca="1">INDEX('Percentile (approx)'!$B$2:$E$4,MATCH(C73,'Percentile (approx)'!$A$2:$A$4,1),MATCH(D73,'Percentile (approx)'!$B$1:$E$1,1))</f>
        <v>5%-15%</v>
      </c>
      <c r="F73" s="103" t="str">
        <f t="shared" ca="1" si="10"/>
        <v>Short Passage/Social Science</v>
      </c>
      <c r="G73" s="20"/>
      <c r="H73" s="25"/>
      <c r="I73" s="23" t="str">
        <f t="shared" ca="1" si="8"/>
        <v>NA</v>
      </c>
      <c r="J73" s="68"/>
      <c r="K73" s="71">
        <f t="shared" si="11"/>
        <v>0</v>
      </c>
      <c r="L73" s="72">
        <f ca="1">INDEX('Target Time'!$B$2:$E$4,MATCH(C73,'Target Time'!$A$2:$A$4,1),MATCH(D73,'Target Time'!$B$1:$E$1,1))</f>
        <v>60</v>
      </c>
      <c r="M73" s="72">
        <f t="shared" ca="1" si="12"/>
        <v>-60</v>
      </c>
      <c r="N73" s="71">
        <f t="shared" ca="1" si="13"/>
        <v>6.9444444444444447E-4</v>
      </c>
      <c r="O73" s="24"/>
    </row>
    <row r="74" spans="1:15" ht="15.75" customHeight="1" x14ac:dyDescent="0.25">
      <c r="A74" s="18">
        <v>72</v>
      </c>
      <c r="B74" s="19" t="s">
        <v>394</v>
      </c>
      <c r="C74" s="20" t="s">
        <v>36</v>
      </c>
      <c r="D74" s="21" t="str">
        <f t="shared" ca="1" si="9"/>
        <v>Easy</v>
      </c>
      <c r="E74" s="67" t="str">
        <f ca="1">INDEX('Percentile (approx)'!$B$2:$E$4,MATCH(C74,'Percentile (approx)'!$A$2:$A$4,1),MATCH(D74,'Percentile (approx)'!$B$1:$E$1,1))</f>
        <v>5%-15%</v>
      </c>
      <c r="F74" s="103" t="str">
        <f t="shared" ca="1" si="10"/>
        <v>Short passage / Science</v>
      </c>
      <c r="G74" s="20"/>
      <c r="H74" s="25"/>
      <c r="I74" s="23" t="str">
        <f t="shared" ca="1" si="8"/>
        <v>NA</v>
      </c>
      <c r="J74" s="68"/>
      <c r="K74" s="71">
        <f t="shared" si="11"/>
        <v>0</v>
      </c>
      <c r="L74" s="72">
        <f ca="1">INDEX('Target Time'!$B$2:$E$4,MATCH(C74,'Target Time'!$A$2:$A$4,1),MATCH(D74,'Target Time'!$B$1:$E$1,1))</f>
        <v>60</v>
      </c>
      <c r="M74" s="72">
        <f t="shared" ca="1" si="12"/>
        <v>-60</v>
      </c>
      <c r="N74" s="71">
        <f t="shared" ca="1" si="13"/>
        <v>6.9444444444444447E-4</v>
      </c>
      <c r="O74" s="24"/>
    </row>
    <row r="75" spans="1:15" ht="15.75" customHeight="1" x14ac:dyDescent="0.25">
      <c r="A75" s="18">
        <v>73</v>
      </c>
      <c r="B75" s="19" t="s">
        <v>394</v>
      </c>
      <c r="C75" s="20" t="s">
        <v>36</v>
      </c>
      <c r="D75" s="21" t="str">
        <f t="shared" ca="1" si="9"/>
        <v>Medium</v>
      </c>
      <c r="E75" s="67" t="str">
        <f ca="1">INDEX('Percentile (approx)'!$B$2:$E$4,MATCH(C75,'Percentile (approx)'!$A$2:$A$4,1),MATCH(D75,'Percentile (approx)'!$B$1:$E$1,1))</f>
        <v>25%-65%</v>
      </c>
      <c r="F75" s="103" t="str">
        <f t="shared" ca="1" si="10"/>
        <v>Short passage / Science</v>
      </c>
      <c r="G75" s="20"/>
      <c r="H75" s="25"/>
      <c r="I75" s="23" t="str">
        <f t="shared" ca="1" si="8"/>
        <v>NA</v>
      </c>
      <c r="J75" s="68"/>
      <c r="K75" s="71">
        <f t="shared" si="11"/>
        <v>0</v>
      </c>
      <c r="L75" s="72">
        <f ca="1">INDEX('Target Time'!$B$2:$E$4,MATCH(C75,'Target Time'!$A$2:$A$4,1),MATCH(D75,'Target Time'!$B$1:$E$1,1))</f>
        <v>90</v>
      </c>
      <c r="M75" s="72">
        <f t="shared" ca="1" si="12"/>
        <v>-90</v>
      </c>
      <c r="N75" s="71">
        <f t="shared" ca="1" si="13"/>
        <v>1.0416666666666667E-3</v>
      </c>
      <c r="O75" s="24"/>
    </row>
    <row r="76" spans="1:15" ht="15.75" customHeight="1" x14ac:dyDescent="0.25">
      <c r="A76" s="18">
        <v>74</v>
      </c>
      <c r="B76" s="19" t="s">
        <v>394</v>
      </c>
      <c r="C76" s="20" t="s">
        <v>36</v>
      </c>
      <c r="D76" s="21" t="str">
        <f t="shared" ca="1" si="9"/>
        <v>Easy</v>
      </c>
      <c r="E76" s="67" t="str">
        <f ca="1">INDEX('Percentile (approx)'!$B$2:$E$4,MATCH(C76,'Percentile (approx)'!$A$2:$A$4,1),MATCH(D76,'Percentile (approx)'!$B$1:$E$1,1))</f>
        <v>5%-15%</v>
      </c>
      <c r="F76" s="103" t="str">
        <f t="shared" ca="1" si="10"/>
        <v>Short passage / Science</v>
      </c>
      <c r="G76" s="20"/>
      <c r="H76" s="25"/>
      <c r="I76" s="23" t="str">
        <f t="shared" ca="1" si="8"/>
        <v>NA</v>
      </c>
      <c r="J76" s="68"/>
      <c r="K76" s="71">
        <f t="shared" si="11"/>
        <v>0</v>
      </c>
      <c r="L76" s="72">
        <f ca="1">INDEX('Target Time'!$B$2:$E$4,MATCH(C76,'Target Time'!$A$2:$A$4,1),MATCH(D76,'Target Time'!$B$1:$E$1,1))</f>
        <v>60</v>
      </c>
      <c r="M76" s="72">
        <f t="shared" ca="1" si="12"/>
        <v>-60</v>
      </c>
      <c r="N76" s="71">
        <f t="shared" ca="1" si="13"/>
        <v>6.9444444444444447E-4</v>
      </c>
      <c r="O76" s="24"/>
    </row>
    <row r="77" spans="1:15" ht="15.75" customHeight="1" x14ac:dyDescent="0.25">
      <c r="A77" s="18">
        <v>75</v>
      </c>
      <c r="B77" s="19" t="s">
        <v>394</v>
      </c>
      <c r="C77" s="20" t="s">
        <v>36</v>
      </c>
      <c r="D77" s="21" t="str">
        <f t="shared" ca="1" si="9"/>
        <v>Medium</v>
      </c>
      <c r="E77" s="67" t="str">
        <f ca="1">INDEX('Percentile (approx)'!$B$2:$E$4,MATCH(C77,'Percentile (approx)'!$A$2:$A$4,1),MATCH(D77,'Percentile (approx)'!$B$1:$E$1,1))</f>
        <v>25%-65%</v>
      </c>
      <c r="F77" s="103" t="str">
        <f t="shared" ca="1" si="10"/>
        <v>Short passage / Science</v>
      </c>
      <c r="G77" s="20"/>
      <c r="H77" s="25"/>
      <c r="I77" s="23" t="str">
        <f t="shared" ca="1" si="8"/>
        <v>NA</v>
      </c>
      <c r="J77" s="68"/>
      <c r="K77" s="71">
        <f t="shared" si="11"/>
        <v>0</v>
      </c>
      <c r="L77" s="72">
        <f ca="1">INDEX('Target Time'!$B$2:$E$4,MATCH(C77,'Target Time'!$A$2:$A$4,1),MATCH(D77,'Target Time'!$B$1:$E$1,1))</f>
        <v>90</v>
      </c>
      <c r="M77" s="72">
        <f t="shared" ca="1" si="12"/>
        <v>-90</v>
      </c>
      <c r="N77" s="71">
        <f t="shared" ca="1" si="13"/>
        <v>1.0416666666666667E-3</v>
      </c>
      <c r="O77" s="24"/>
    </row>
    <row r="78" spans="1:15" ht="15.75" customHeight="1" x14ac:dyDescent="0.25">
      <c r="A78" s="18">
        <v>76</v>
      </c>
      <c r="B78" s="19" t="s">
        <v>394</v>
      </c>
      <c r="C78" s="20" t="s">
        <v>36</v>
      </c>
      <c r="D78" s="21" t="str">
        <f t="shared" ca="1" si="9"/>
        <v>Medium</v>
      </c>
      <c r="E78" s="67" t="str">
        <f ca="1">INDEX('Percentile (approx)'!$B$2:$E$4,MATCH(C78,'Percentile (approx)'!$A$2:$A$4,1),MATCH(D78,'Percentile (approx)'!$B$1:$E$1,1))</f>
        <v>25%-65%</v>
      </c>
      <c r="F78" s="103" t="str">
        <f t="shared" ca="1" si="10"/>
        <v>Short passage / Science</v>
      </c>
      <c r="G78" s="20"/>
      <c r="H78" s="25"/>
      <c r="I78" s="23" t="str">
        <f t="shared" ca="1" si="8"/>
        <v>NA</v>
      </c>
      <c r="J78" s="68"/>
      <c r="K78" s="71">
        <f t="shared" si="11"/>
        <v>0</v>
      </c>
      <c r="L78" s="72">
        <f ca="1">INDEX('Target Time'!$B$2:$E$4,MATCH(C78,'Target Time'!$A$2:$A$4,1),MATCH(D78,'Target Time'!$B$1:$E$1,1))</f>
        <v>90</v>
      </c>
      <c r="M78" s="72">
        <f t="shared" ca="1" si="12"/>
        <v>-90</v>
      </c>
      <c r="N78" s="71">
        <f t="shared" ca="1" si="13"/>
        <v>1.0416666666666667E-3</v>
      </c>
      <c r="O78" s="24"/>
    </row>
    <row r="79" spans="1:15" ht="15.75" customHeight="1" x14ac:dyDescent="0.25">
      <c r="A79" s="18">
        <v>77</v>
      </c>
      <c r="B79" s="19" t="s">
        <v>394</v>
      </c>
      <c r="C79" s="20" t="s">
        <v>36</v>
      </c>
      <c r="D79" s="21" t="str">
        <f t="shared" ca="1" si="9"/>
        <v>Hard</v>
      </c>
      <c r="E79" s="67" t="str">
        <f ca="1">INDEX('Percentile (approx)'!$B$2:$E$4,MATCH(C79,'Percentile (approx)'!$A$2:$A$4,1),MATCH(D79,'Percentile (approx)'!$B$1:$E$1,1))</f>
        <v>5%-15%</v>
      </c>
      <c r="F79" s="103" t="str">
        <f t="shared" ca="1" si="10"/>
        <v>Short passage / Science</v>
      </c>
      <c r="G79" s="20"/>
      <c r="H79" s="25"/>
      <c r="I79" s="23" t="str">
        <f t="shared" ca="1" si="8"/>
        <v>NA</v>
      </c>
      <c r="J79" s="68"/>
      <c r="K79" s="71">
        <f t="shared" si="11"/>
        <v>0</v>
      </c>
      <c r="L79" s="72">
        <f ca="1">INDEX('Target Time'!$B$2:$E$4,MATCH(C79,'Target Time'!$A$2:$A$4,1),MATCH(D79,'Target Time'!$B$1:$E$1,1))</f>
        <v>60</v>
      </c>
      <c r="M79" s="72">
        <f t="shared" ca="1" si="12"/>
        <v>-60</v>
      </c>
      <c r="N79" s="71">
        <f t="shared" ca="1" si="13"/>
        <v>6.9444444444444447E-4</v>
      </c>
      <c r="O79" s="24"/>
    </row>
    <row r="80" spans="1:15" ht="15.75" customHeight="1" x14ac:dyDescent="0.25">
      <c r="A80" s="18">
        <v>78</v>
      </c>
      <c r="B80" s="19" t="s">
        <v>394</v>
      </c>
      <c r="C80" s="20" t="s">
        <v>36</v>
      </c>
      <c r="D80" s="21" t="str">
        <f t="shared" ca="1" si="9"/>
        <v>Medium</v>
      </c>
      <c r="E80" s="67" t="str">
        <f ca="1">INDEX('Percentile (approx)'!$B$2:$E$4,MATCH(C80,'Percentile (approx)'!$A$2:$A$4,1),MATCH(D80,'Percentile (approx)'!$B$1:$E$1,1))</f>
        <v>25%-65%</v>
      </c>
      <c r="F80" s="103" t="str">
        <f t="shared" ca="1" si="10"/>
        <v>Short passage / Science</v>
      </c>
      <c r="G80" s="20"/>
      <c r="H80" s="25"/>
      <c r="I80" s="23" t="str">
        <f t="shared" ca="1" si="8"/>
        <v>NA</v>
      </c>
      <c r="J80" s="68"/>
      <c r="K80" s="71">
        <f t="shared" si="11"/>
        <v>0</v>
      </c>
      <c r="L80" s="72">
        <f ca="1">INDEX('Target Time'!$B$2:$E$4,MATCH(C80,'Target Time'!$A$2:$A$4,1),MATCH(D80,'Target Time'!$B$1:$E$1,1))</f>
        <v>90</v>
      </c>
      <c r="M80" s="72">
        <f t="shared" ca="1" si="12"/>
        <v>-90</v>
      </c>
      <c r="N80" s="71">
        <f t="shared" ca="1" si="13"/>
        <v>1.0416666666666667E-3</v>
      </c>
      <c r="O80" s="24"/>
    </row>
    <row r="81" spans="1:15" ht="15.75" customHeight="1" x14ac:dyDescent="0.25">
      <c r="A81" s="18">
        <v>79</v>
      </c>
      <c r="B81" s="19" t="s">
        <v>394</v>
      </c>
      <c r="C81" s="20" t="s">
        <v>36</v>
      </c>
      <c r="D81" s="21" t="str">
        <f t="shared" ca="1" si="9"/>
        <v>Medium</v>
      </c>
      <c r="E81" s="67" t="str">
        <f ca="1">INDEX('Percentile (approx)'!$B$2:$E$4,MATCH(C81,'Percentile (approx)'!$A$2:$A$4,1),MATCH(D81,'Percentile (approx)'!$B$1:$E$1,1))</f>
        <v>25%-65%</v>
      </c>
      <c r="F81" s="103" t="str">
        <f t="shared" ca="1" si="10"/>
        <v>Short passage / Business</v>
      </c>
      <c r="G81" s="20"/>
      <c r="H81" s="25"/>
      <c r="I81" s="23" t="str">
        <f t="shared" ca="1" si="8"/>
        <v>NA</v>
      </c>
      <c r="J81" s="68"/>
      <c r="K81" s="71">
        <f t="shared" si="11"/>
        <v>0</v>
      </c>
      <c r="L81" s="72">
        <f ca="1">INDEX('Target Time'!$B$2:$E$4,MATCH(C81,'Target Time'!$A$2:$A$4,1),MATCH(D81,'Target Time'!$B$1:$E$1,1))</f>
        <v>90</v>
      </c>
      <c r="M81" s="72">
        <f t="shared" ca="1" si="12"/>
        <v>-90</v>
      </c>
      <c r="N81" s="71">
        <f t="shared" ca="1" si="13"/>
        <v>1.0416666666666667E-3</v>
      </c>
      <c r="O81" s="24"/>
    </row>
    <row r="82" spans="1:15" ht="15.75" customHeight="1" x14ac:dyDescent="0.25">
      <c r="A82" s="18">
        <v>80</v>
      </c>
      <c r="B82" s="19" t="s">
        <v>394</v>
      </c>
      <c r="C82" s="20" t="s">
        <v>36</v>
      </c>
      <c r="D82" s="21" t="str">
        <f t="shared" ca="1" si="9"/>
        <v>Very Hard</v>
      </c>
      <c r="E82" s="67" t="str">
        <f ca="1">INDEX('Percentile (approx)'!$B$2:$E$4,MATCH(C82,'Percentile (approx)'!$A$2:$A$4,1),MATCH(D82,'Percentile (approx)'!$B$1:$E$1,1))</f>
        <v>45%-95%</v>
      </c>
      <c r="F82" s="103" t="str">
        <f t="shared" ca="1" si="10"/>
        <v>Short passage / Business</v>
      </c>
      <c r="G82" s="20"/>
      <c r="H82" s="25"/>
      <c r="I82" s="23" t="str">
        <f t="shared" ca="1" si="8"/>
        <v>NA</v>
      </c>
      <c r="J82" s="68"/>
      <c r="K82" s="71">
        <f t="shared" si="11"/>
        <v>0</v>
      </c>
      <c r="L82" s="72">
        <f ca="1">INDEX('Target Time'!$B$2:$E$4,MATCH(C82,'Target Time'!$A$2:$A$4,1),MATCH(D82,'Target Time'!$B$1:$E$1,1))</f>
        <v>180</v>
      </c>
      <c r="M82" s="72">
        <f t="shared" ca="1" si="12"/>
        <v>-180</v>
      </c>
      <c r="N82" s="71">
        <f t="shared" ca="1" si="13"/>
        <v>2.0833333333333333E-3</v>
      </c>
      <c r="O82" s="24"/>
    </row>
    <row r="83" spans="1:15" ht="15.75" customHeight="1" x14ac:dyDescent="0.25">
      <c r="A83" s="18">
        <v>81</v>
      </c>
      <c r="B83" s="19" t="s">
        <v>394</v>
      </c>
      <c r="C83" s="20" t="s">
        <v>36</v>
      </c>
      <c r="D83" s="21" t="str">
        <f t="shared" ca="1" si="9"/>
        <v>Hard</v>
      </c>
      <c r="E83" s="67" t="str">
        <f ca="1">INDEX('Percentile (approx)'!$B$2:$E$4,MATCH(C83,'Percentile (approx)'!$A$2:$A$4,1),MATCH(D83,'Percentile (approx)'!$B$1:$E$1,1))</f>
        <v>5%-15%</v>
      </c>
      <c r="F83" s="103" t="str">
        <f t="shared" ca="1" si="10"/>
        <v>Short passage / Business</v>
      </c>
      <c r="G83" s="20"/>
      <c r="H83" s="25"/>
      <c r="I83" s="23" t="str">
        <f t="shared" ca="1" si="8"/>
        <v>NA</v>
      </c>
      <c r="J83" s="68"/>
      <c r="K83" s="71">
        <f t="shared" si="11"/>
        <v>0</v>
      </c>
      <c r="L83" s="72">
        <f ca="1">INDEX('Target Time'!$B$2:$E$4,MATCH(C83,'Target Time'!$A$2:$A$4,1),MATCH(D83,'Target Time'!$B$1:$E$1,1))</f>
        <v>60</v>
      </c>
      <c r="M83" s="72">
        <f t="shared" ca="1" si="12"/>
        <v>-60</v>
      </c>
      <c r="N83" s="71">
        <f t="shared" ca="1" si="13"/>
        <v>6.9444444444444447E-4</v>
      </c>
      <c r="O83" s="24"/>
    </row>
    <row r="84" spans="1:15" ht="15.75" customHeight="1" x14ac:dyDescent="0.25">
      <c r="A84" s="18">
        <v>82</v>
      </c>
      <c r="B84" s="19" t="s">
        <v>394</v>
      </c>
      <c r="C84" s="20" t="s">
        <v>36</v>
      </c>
      <c r="D84" s="21" t="str">
        <f t="shared" ca="1" si="9"/>
        <v>Hard</v>
      </c>
      <c r="E84" s="67" t="str">
        <f ca="1">INDEX('Percentile (approx)'!$B$2:$E$4,MATCH(C84,'Percentile (approx)'!$A$2:$A$4,1),MATCH(D84,'Percentile (approx)'!$B$1:$E$1,1))</f>
        <v>5%-15%</v>
      </c>
      <c r="F84" s="103" t="str">
        <f t="shared" ca="1" si="10"/>
        <v>Short passage / Business</v>
      </c>
      <c r="G84" s="20"/>
      <c r="H84" s="25"/>
      <c r="I84" s="23" t="str">
        <f t="shared" ca="1" si="8"/>
        <v>NA</v>
      </c>
      <c r="J84" s="68"/>
      <c r="K84" s="71">
        <f t="shared" si="11"/>
        <v>0</v>
      </c>
      <c r="L84" s="72">
        <f ca="1">INDEX('Target Time'!$B$2:$E$4,MATCH(C84,'Target Time'!$A$2:$A$4,1),MATCH(D84,'Target Time'!$B$1:$E$1,1))</f>
        <v>60</v>
      </c>
      <c r="M84" s="72">
        <f t="shared" ca="1" si="12"/>
        <v>-60</v>
      </c>
      <c r="N84" s="71">
        <f t="shared" ca="1" si="13"/>
        <v>6.9444444444444447E-4</v>
      </c>
      <c r="O84" s="24"/>
    </row>
    <row r="85" spans="1:15" ht="15.75" customHeight="1" x14ac:dyDescent="0.25">
      <c r="A85" s="18">
        <v>83</v>
      </c>
      <c r="B85" s="19" t="s">
        <v>394</v>
      </c>
      <c r="C85" s="20" t="s">
        <v>36</v>
      </c>
      <c r="D85" s="21" t="str">
        <f t="shared" ca="1" si="9"/>
        <v>Medium</v>
      </c>
      <c r="E85" s="67" t="str">
        <f ca="1">INDEX('Percentile (approx)'!$B$2:$E$4,MATCH(C85,'Percentile (approx)'!$A$2:$A$4,1),MATCH(D85,'Percentile (approx)'!$B$1:$E$1,1))</f>
        <v>25%-65%</v>
      </c>
      <c r="F85" s="103" t="str">
        <f t="shared" ca="1" si="10"/>
        <v>Short passage / Business</v>
      </c>
      <c r="G85" s="20"/>
      <c r="H85" s="25"/>
      <c r="I85" s="23" t="str">
        <f t="shared" ca="1" si="8"/>
        <v>NA</v>
      </c>
      <c r="J85" s="68"/>
      <c r="K85" s="71">
        <f t="shared" si="11"/>
        <v>0</v>
      </c>
      <c r="L85" s="72">
        <f ca="1">INDEX('Target Time'!$B$2:$E$4,MATCH(C85,'Target Time'!$A$2:$A$4,1),MATCH(D85,'Target Time'!$B$1:$E$1,1))</f>
        <v>90</v>
      </c>
      <c r="M85" s="72">
        <f t="shared" ca="1" si="12"/>
        <v>-90</v>
      </c>
      <c r="N85" s="71">
        <f t="shared" ca="1" si="13"/>
        <v>1.0416666666666667E-3</v>
      </c>
      <c r="O85" s="24"/>
    </row>
    <row r="86" spans="1:15" ht="15.75" customHeight="1" x14ac:dyDescent="0.25">
      <c r="A86" s="18">
        <v>84</v>
      </c>
      <c r="B86" s="19" t="s">
        <v>394</v>
      </c>
      <c r="C86" s="20" t="s">
        <v>36</v>
      </c>
      <c r="D86" s="21" t="str">
        <f t="shared" ca="1" si="9"/>
        <v>Medium</v>
      </c>
      <c r="E86" s="67" t="str">
        <f ca="1">INDEX('Percentile (approx)'!$B$2:$E$4,MATCH(C86,'Percentile (approx)'!$A$2:$A$4,1),MATCH(D86,'Percentile (approx)'!$B$1:$E$1,1))</f>
        <v>25%-65%</v>
      </c>
      <c r="F86" s="103" t="str">
        <f t="shared" ca="1" si="10"/>
        <v>Short passage / Business</v>
      </c>
      <c r="G86" s="20"/>
      <c r="H86" s="25"/>
      <c r="I86" s="23" t="str">
        <f t="shared" ca="1" si="8"/>
        <v>NA</v>
      </c>
      <c r="J86" s="68"/>
      <c r="K86" s="71">
        <f t="shared" si="11"/>
        <v>0</v>
      </c>
      <c r="L86" s="72">
        <f ca="1">INDEX('Target Time'!$B$2:$E$4,MATCH(C86,'Target Time'!$A$2:$A$4,1),MATCH(D86,'Target Time'!$B$1:$E$1,1))</f>
        <v>90</v>
      </c>
      <c r="M86" s="72">
        <f t="shared" ca="1" si="12"/>
        <v>-90</v>
      </c>
      <c r="N86" s="71">
        <f t="shared" ca="1" si="13"/>
        <v>1.0416666666666667E-3</v>
      </c>
      <c r="O86" s="24"/>
    </row>
    <row r="87" spans="1:15" ht="15.75" customHeight="1" x14ac:dyDescent="0.25">
      <c r="A87" s="18">
        <v>85</v>
      </c>
      <c r="B87" s="19" t="s">
        <v>394</v>
      </c>
      <c r="C87" s="20" t="s">
        <v>36</v>
      </c>
      <c r="D87" s="21" t="str">
        <f t="shared" ca="1" si="9"/>
        <v>Very Hard</v>
      </c>
      <c r="E87" s="67" t="str">
        <f ca="1">INDEX('Percentile (approx)'!$B$2:$E$4,MATCH(C87,'Percentile (approx)'!$A$2:$A$4,1),MATCH(D87,'Percentile (approx)'!$B$1:$E$1,1))</f>
        <v>45%-95%</v>
      </c>
      <c r="F87" s="103" t="str">
        <f t="shared" ca="1" si="10"/>
        <v>Short passage / Humanities</v>
      </c>
      <c r="G87" s="20"/>
      <c r="H87" s="25"/>
      <c r="I87" s="23" t="str">
        <f t="shared" ca="1" si="8"/>
        <v>NA</v>
      </c>
      <c r="J87" s="68"/>
      <c r="K87" s="71">
        <f t="shared" si="11"/>
        <v>0</v>
      </c>
      <c r="L87" s="72">
        <f ca="1">INDEX('Target Time'!$B$2:$E$4,MATCH(C87,'Target Time'!$A$2:$A$4,1),MATCH(D87,'Target Time'!$B$1:$E$1,1))</f>
        <v>180</v>
      </c>
      <c r="M87" s="72">
        <f t="shared" ca="1" si="12"/>
        <v>-180</v>
      </c>
      <c r="N87" s="71">
        <f t="shared" ca="1" si="13"/>
        <v>2.0833333333333333E-3</v>
      </c>
      <c r="O87" s="24"/>
    </row>
    <row r="88" spans="1:15" ht="15.75" customHeight="1" x14ac:dyDescent="0.25">
      <c r="A88" s="18">
        <v>86</v>
      </c>
      <c r="B88" s="19" t="s">
        <v>394</v>
      </c>
      <c r="C88" s="20" t="s">
        <v>36</v>
      </c>
      <c r="D88" s="21" t="str">
        <f t="shared" ca="1" si="9"/>
        <v>Medium</v>
      </c>
      <c r="E88" s="67" t="str">
        <f ca="1">INDEX('Percentile (approx)'!$B$2:$E$4,MATCH(C88,'Percentile (approx)'!$A$2:$A$4,1),MATCH(D88,'Percentile (approx)'!$B$1:$E$1,1))</f>
        <v>25%-65%</v>
      </c>
      <c r="F88" s="103" t="str">
        <f t="shared" ca="1" si="10"/>
        <v>Short passage / Humanities</v>
      </c>
      <c r="G88" s="20"/>
      <c r="H88" s="25"/>
      <c r="I88" s="23" t="str">
        <f t="shared" ca="1" si="8"/>
        <v>NA</v>
      </c>
      <c r="J88" s="68"/>
      <c r="K88" s="71">
        <f t="shared" si="11"/>
        <v>0</v>
      </c>
      <c r="L88" s="72">
        <f ca="1">INDEX('Target Time'!$B$2:$E$4,MATCH(C88,'Target Time'!$A$2:$A$4,1),MATCH(D88,'Target Time'!$B$1:$E$1,1))</f>
        <v>90</v>
      </c>
      <c r="M88" s="72">
        <f t="shared" ca="1" si="12"/>
        <v>-90</v>
      </c>
      <c r="N88" s="71">
        <f t="shared" ca="1" si="13"/>
        <v>1.0416666666666667E-3</v>
      </c>
      <c r="O88" s="24"/>
    </row>
    <row r="89" spans="1:15" ht="15.75" customHeight="1" x14ac:dyDescent="0.25">
      <c r="A89" s="18">
        <v>87</v>
      </c>
      <c r="B89" s="19" t="s">
        <v>394</v>
      </c>
      <c r="C89" s="20" t="s">
        <v>36</v>
      </c>
      <c r="D89" s="21" t="str">
        <f t="shared" ca="1" si="9"/>
        <v>Hard</v>
      </c>
      <c r="E89" s="67" t="str">
        <f ca="1">INDEX('Percentile (approx)'!$B$2:$E$4,MATCH(C89,'Percentile (approx)'!$A$2:$A$4,1),MATCH(D89,'Percentile (approx)'!$B$1:$E$1,1))</f>
        <v>5%-15%</v>
      </c>
      <c r="F89" s="103" t="str">
        <f t="shared" ca="1" si="10"/>
        <v>Short passage / Humanities</v>
      </c>
      <c r="G89" s="20"/>
      <c r="H89" s="25"/>
      <c r="I89" s="23" t="str">
        <f t="shared" ca="1" si="8"/>
        <v>NA</v>
      </c>
      <c r="J89" s="68"/>
      <c r="K89" s="71">
        <f t="shared" si="11"/>
        <v>0</v>
      </c>
      <c r="L89" s="72">
        <f ca="1">INDEX('Target Time'!$B$2:$E$4,MATCH(C89,'Target Time'!$A$2:$A$4,1),MATCH(D89,'Target Time'!$B$1:$E$1,1))</f>
        <v>60</v>
      </c>
      <c r="M89" s="72">
        <f t="shared" ca="1" si="12"/>
        <v>-60</v>
      </c>
      <c r="N89" s="71">
        <f t="shared" ca="1" si="13"/>
        <v>6.9444444444444447E-4</v>
      </c>
      <c r="O89" s="24"/>
    </row>
    <row r="90" spans="1:15" ht="15.75" customHeight="1" x14ac:dyDescent="0.25">
      <c r="A90" s="18">
        <v>88</v>
      </c>
      <c r="B90" s="19" t="s">
        <v>394</v>
      </c>
      <c r="C90" s="20" t="s">
        <v>36</v>
      </c>
      <c r="D90" s="21" t="str">
        <f t="shared" ca="1" si="9"/>
        <v>Very Hard</v>
      </c>
      <c r="E90" s="67" t="str">
        <f ca="1">INDEX('Percentile (approx)'!$B$2:$E$4,MATCH(C90,'Percentile (approx)'!$A$2:$A$4,1),MATCH(D90,'Percentile (approx)'!$B$1:$E$1,1))</f>
        <v>45%-95%</v>
      </c>
      <c r="F90" s="103" t="str">
        <f t="shared" ca="1" si="10"/>
        <v>Short passage / Science</v>
      </c>
      <c r="G90" s="20"/>
      <c r="H90" s="25"/>
      <c r="I90" s="23" t="str">
        <f t="shared" ca="1" si="8"/>
        <v>NA</v>
      </c>
      <c r="J90" s="68"/>
      <c r="K90" s="71">
        <f t="shared" si="11"/>
        <v>0</v>
      </c>
      <c r="L90" s="72">
        <f ca="1">INDEX('Target Time'!$B$2:$E$4,MATCH(C90,'Target Time'!$A$2:$A$4,1),MATCH(D90,'Target Time'!$B$1:$E$1,1))</f>
        <v>180</v>
      </c>
      <c r="M90" s="72">
        <f t="shared" ca="1" si="12"/>
        <v>-180</v>
      </c>
      <c r="N90" s="71">
        <f t="shared" ca="1" si="13"/>
        <v>2.0833333333333333E-3</v>
      </c>
      <c r="O90" s="24"/>
    </row>
    <row r="91" spans="1:15" ht="15.75" customHeight="1" x14ac:dyDescent="0.25">
      <c r="A91" s="18">
        <v>89</v>
      </c>
      <c r="B91" s="19" t="s">
        <v>394</v>
      </c>
      <c r="C91" s="20" t="s">
        <v>36</v>
      </c>
      <c r="D91" s="21" t="str">
        <f t="shared" ca="1" si="9"/>
        <v>Hard</v>
      </c>
      <c r="E91" s="67" t="str">
        <f ca="1">INDEX('Percentile (approx)'!$B$2:$E$4,MATCH(C91,'Percentile (approx)'!$A$2:$A$4,1),MATCH(D91,'Percentile (approx)'!$B$1:$E$1,1))</f>
        <v>5%-15%</v>
      </c>
      <c r="F91" s="103" t="str">
        <f t="shared" ca="1" si="10"/>
        <v>Short passage / Science</v>
      </c>
      <c r="G91" s="20"/>
      <c r="H91" s="25"/>
      <c r="I91" s="23" t="str">
        <f t="shared" ca="1" si="8"/>
        <v>NA</v>
      </c>
      <c r="J91" s="68"/>
      <c r="K91" s="71">
        <f t="shared" si="11"/>
        <v>0</v>
      </c>
      <c r="L91" s="72">
        <f ca="1">INDEX('Target Time'!$B$2:$E$4,MATCH(C91,'Target Time'!$A$2:$A$4,1),MATCH(D91,'Target Time'!$B$1:$E$1,1))</f>
        <v>60</v>
      </c>
      <c r="M91" s="72">
        <f t="shared" ca="1" si="12"/>
        <v>-60</v>
      </c>
      <c r="N91" s="71">
        <f t="shared" ca="1" si="13"/>
        <v>6.9444444444444447E-4</v>
      </c>
      <c r="O91" s="24"/>
    </row>
    <row r="92" spans="1:15" ht="15.75" customHeight="1" x14ac:dyDescent="0.25">
      <c r="A92" s="18">
        <v>90</v>
      </c>
      <c r="B92" s="19" t="s">
        <v>394</v>
      </c>
      <c r="C92" s="20" t="s">
        <v>36</v>
      </c>
      <c r="D92" s="21" t="str">
        <f t="shared" ca="1" si="9"/>
        <v>Medium</v>
      </c>
      <c r="E92" s="67" t="str">
        <f ca="1">INDEX('Percentile (approx)'!$B$2:$E$4,MATCH(C92,'Percentile (approx)'!$A$2:$A$4,1),MATCH(D92,'Percentile (approx)'!$B$1:$E$1,1))</f>
        <v>25%-65%</v>
      </c>
      <c r="F92" s="103" t="str">
        <f t="shared" ca="1" si="10"/>
        <v>Short passage / Science</v>
      </c>
      <c r="G92" s="20"/>
      <c r="H92" s="25"/>
      <c r="I92" s="23" t="str">
        <f t="shared" ca="1" si="8"/>
        <v>NA</v>
      </c>
      <c r="J92" s="68"/>
      <c r="K92" s="71">
        <f t="shared" si="11"/>
        <v>0</v>
      </c>
      <c r="L92" s="72">
        <f ca="1">INDEX('Target Time'!$B$2:$E$4,MATCH(C92,'Target Time'!$A$2:$A$4,1),MATCH(D92,'Target Time'!$B$1:$E$1,1))</f>
        <v>90</v>
      </c>
      <c r="M92" s="72">
        <f t="shared" ca="1" si="12"/>
        <v>-90</v>
      </c>
      <c r="N92" s="71">
        <f t="shared" ca="1" si="13"/>
        <v>1.0416666666666667E-3</v>
      </c>
      <c r="O92" s="24"/>
    </row>
    <row r="93" spans="1:15" ht="15.75" customHeight="1" x14ac:dyDescent="0.25">
      <c r="A93" s="18">
        <v>91</v>
      </c>
      <c r="B93" s="19" t="s">
        <v>394</v>
      </c>
      <c r="C93" s="20" t="s">
        <v>36</v>
      </c>
      <c r="D93" s="21" t="str">
        <f t="shared" ca="1" si="9"/>
        <v>Hard</v>
      </c>
      <c r="E93" s="67" t="str">
        <f ca="1">INDEX('Percentile (approx)'!$B$2:$E$4,MATCH(C93,'Percentile (approx)'!$A$2:$A$4,1),MATCH(D93,'Percentile (approx)'!$B$1:$E$1,1))</f>
        <v>5%-15%</v>
      </c>
      <c r="F93" s="103" t="str">
        <f t="shared" ca="1" si="10"/>
        <v>Short passage / Science</v>
      </c>
      <c r="G93" s="20"/>
      <c r="H93" s="25"/>
      <c r="I93" s="23" t="str">
        <f t="shared" ca="1" si="8"/>
        <v>NA</v>
      </c>
      <c r="J93" s="68"/>
      <c r="K93" s="71">
        <f t="shared" si="11"/>
        <v>0</v>
      </c>
      <c r="L93" s="72">
        <f ca="1">INDEX('Target Time'!$B$2:$E$4,MATCH(C93,'Target Time'!$A$2:$A$4,1),MATCH(D93,'Target Time'!$B$1:$E$1,1))</f>
        <v>60</v>
      </c>
      <c r="M93" s="72">
        <f t="shared" ca="1" si="12"/>
        <v>-60</v>
      </c>
      <c r="N93" s="71">
        <f t="shared" ca="1" si="13"/>
        <v>6.9444444444444447E-4</v>
      </c>
      <c r="O93" s="24"/>
    </row>
    <row r="94" spans="1:15" ht="15.75" customHeight="1" x14ac:dyDescent="0.25">
      <c r="A94" s="18">
        <v>92</v>
      </c>
      <c r="B94" s="19" t="s">
        <v>394</v>
      </c>
      <c r="C94" s="20" t="s">
        <v>36</v>
      </c>
      <c r="D94" s="21" t="str">
        <f t="shared" ca="1" si="9"/>
        <v>Medium</v>
      </c>
      <c r="E94" s="67" t="str">
        <f ca="1">INDEX('Percentile (approx)'!$B$2:$E$4,MATCH(C94,'Percentile (approx)'!$A$2:$A$4,1),MATCH(D94,'Percentile (approx)'!$B$1:$E$1,1))</f>
        <v>25%-65%</v>
      </c>
      <c r="F94" s="103" t="str">
        <f t="shared" ca="1" si="10"/>
        <v>Short passage / Science</v>
      </c>
      <c r="G94" s="20"/>
      <c r="H94" s="25"/>
      <c r="I94" s="23" t="str">
        <f t="shared" ca="1" si="8"/>
        <v>NA</v>
      </c>
      <c r="J94" s="68"/>
      <c r="K94" s="71">
        <f t="shared" si="11"/>
        <v>0</v>
      </c>
      <c r="L94" s="72">
        <f ca="1">INDEX('Target Time'!$B$2:$E$4,MATCH(C94,'Target Time'!$A$2:$A$4,1),MATCH(D94,'Target Time'!$B$1:$E$1,1))</f>
        <v>90</v>
      </c>
      <c r="M94" s="72">
        <f t="shared" ca="1" si="12"/>
        <v>-90</v>
      </c>
      <c r="N94" s="71">
        <f t="shared" ca="1" si="13"/>
        <v>1.0416666666666667E-3</v>
      </c>
      <c r="O94" s="24"/>
    </row>
    <row r="95" spans="1:15" ht="15.75" customHeight="1" x14ac:dyDescent="0.25">
      <c r="A95" s="18">
        <v>93</v>
      </c>
      <c r="B95" s="19" t="s">
        <v>394</v>
      </c>
      <c r="C95" s="20" t="s">
        <v>36</v>
      </c>
      <c r="D95" s="21" t="str">
        <f t="shared" ca="1" si="9"/>
        <v>Hard</v>
      </c>
      <c r="E95" s="67" t="str">
        <f ca="1">INDEX('Percentile (approx)'!$B$2:$E$4,MATCH(C95,'Percentile (approx)'!$A$2:$A$4,1),MATCH(D95,'Percentile (approx)'!$B$1:$E$1,1))</f>
        <v>5%-15%</v>
      </c>
      <c r="F95" s="103" t="str">
        <f t="shared" ca="1" si="10"/>
        <v>Short passage / Science</v>
      </c>
      <c r="G95" s="20"/>
      <c r="H95" s="25"/>
      <c r="I95" s="23" t="str">
        <f t="shared" ca="1" si="8"/>
        <v>NA</v>
      </c>
      <c r="J95" s="68"/>
      <c r="K95" s="71">
        <f t="shared" si="11"/>
        <v>0</v>
      </c>
      <c r="L95" s="72">
        <f ca="1">INDEX('Target Time'!$B$2:$E$4,MATCH(C95,'Target Time'!$A$2:$A$4,1),MATCH(D95,'Target Time'!$B$1:$E$1,1))</f>
        <v>60</v>
      </c>
      <c r="M95" s="72">
        <f t="shared" ca="1" si="12"/>
        <v>-60</v>
      </c>
      <c r="N95" s="71">
        <f t="shared" ca="1" si="13"/>
        <v>6.9444444444444447E-4</v>
      </c>
      <c r="O95" s="24"/>
    </row>
    <row r="96" spans="1:15" ht="15.75" customHeight="1" x14ac:dyDescent="0.25">
      <c r="A96" s="18">
        <v>94</v>
      </c>
      <c r="B96" s="19" t="s">
        <v>394</v>
      </c>
      <c r="C96" s="20" t="s">
        <v>36</v>
      </c>
      <c r="D96" s="21" t="str">
        <f t="shared" ca="1" si="9"/>
        <v>Easy</v>
      </c>
      <c r="E96" s="67" t="str">
        <f ca="1">INDEX('Percentile (approx)'!$B$2:$E$4,MATCH(C96,'Percentile (approx)'!$A$2:$A$4,1),MATCH(D96,'Percentile (approx)'!$B$1:$E$1,1))</f>
        <v>5%-15%</v>
      </c>
      <c r="F96" s="103" t="str">
        <f t="shared" ca="1" si="10"/>
        <v>Short passage / Science</v>
      </c>
      <c r="G96" s="20"/>
      <c r="H96" s="25"/>
      <c r="I96" s="23" t="str">
        <f t="shared" ca="1" si="8"/>
        <v>NA</v>
      </c>
      <c r="J96" s="68"/>
      <c r="K96" s="71">
        <f t="shared" si="11"/>
        <v>0</v>
      </c>
      <c r="L96" s="72">
        <f ca="1">INDEX('Target Time'!$B$2:$E$4,MATCH(C96,'Target Time'!$A$2:$A$4,1),MATCH(D96,'Target Time'!$B$1:$E$1,1))</f>
        <v>60</v>
      </c>
      <c r="M96" s="72">
        <f t="shared" ca="1" si="12"/>
        <v>-60</v>
      </c>
      <c r="N96" s="71">
        <f t="shared" ca="1" si="13"/>
        <v>6.9444444444444447E-4</v>
      </c>
      <c r="O96" s="24"/>
    </row>
    <row r="97" spans="1:15" ht="15.75" customHeight="1" x14ac:dyDescent="0.25">
      <c r="A97" s="18">
        <v>95</v>
      </c>
      <c r="B97" s="19" t="s">
        <v>394</v>
      </c>
      <c r="C97" s="20" t="s">
        <v>36</v>
      </c>
      <c r="D97" s="21" t="str">
        <f t="shared" ca="1" si="9"/>
        <v>Very Hard</v>
      </c>
      <c r="E97" s="67" t="str">
        <f ca="1">INDEX('Percentile (approx)'!$B$2:$E$4,MATCH(C97,'Percentile (approx)'!$A$2:$A$4,1),MATCH(D97,'Percentile (approx)'!$B$1:$E$1,1))</f>
        <v>45%-95%</v>
      </c>
      <c r="F97" s="103" t="str">
        <f t="shared" ca="1" si="10"/>
        <v>Short passage / Science</v>
      </c>
      <c r="G97" s="20"/>
      <c r="H97" s="25"/>
      <c r="I97" s="23" t="str">
        <f t="shared" ca="1" si="8"/>
        <v>NA</v>
      </c>
      <c r="J97" s="68"/>
      <c r="K97" s="71">
        <f t="shared" si="11"/>
        <v>0</v>
      </c>
      <c r="L97" s="72">
        <f ca="1">INDEX('Target Time'!$B$2:$E$4,MATCH(C97,'Target Time'!$A$2:$A$4,1),MATCH(D97,'Target Time'!$B$1:$E$1,1))</f>
        <v>180</v>
      </c>
      <c r="M97" s="72">
        <f t="shared" ca="1" si="12"/>
        <v>-180</v>
      </c>
      <c r="N97" s="71">
        <f t="shared" ca="1" si="13"/>
        <v>2.0833333333333333E-3</v>
      </c>
      <c r="O97" s="24"/>
    </row>
    <row r="98" spans="1:15" ht="15.75" customHeight="1" x14ac:dyDescent="0.25">
      <c r="A98" s="18">
        <v>96</v>
      </c>
      <c r="B98" s="19" t="s">
        <v>394</v>
      </c>
      <c r="C98" s="20" t="s">
        <v>36</v>
      </c>
      <c r="D98" s="21" t="str">
        <f t="shared" ca="1" si="9"/>
        <v>Very Hard</v>
      </c>
      <c r="E98" s="67" t="str">
        <f ca="1">INDEX('Percentile (approx)'!$B$2:$E$4,MATCH(C98,'Percentile (approx)'!$A$2:$A$4,1),MATCH(D98,'Percentile (approx)'!$B$1:$E$1,1))</f>
        <v>45%-95%</v>
      </c>
      <c r="F98" s="103" t="str">
        <f t="shared" ca="1" si="10"/>
        <v>Short passage / Science</v>
      </c>
      <c r="G98" s="20"/>
      <c r="H98" s="25"/>
      <c r="I98" s="23" t="str">
        <f t="shared" ca="1" si="8"/>
        <v>NA</v>
      </c>
      <c r="J98" s="68"/>
      <c r="K98" s="71">
        <f t="shared" si="11"/>
        <v>0</v>
      </c>
      <c r="L98" s="72">
        <f ca="1">INDEX('Target Time'!$B$2:$E$4,MATCH(C98,'Target Time'!$A$2:$A$4,1),MATCH(D98,'Target Time'!$B$1:$E$1,1))</f>
        <v>180</v>
      </c>
      <c r="M98" s="72">
        <f t="shared" ca="1" si="12"/>
        <v>-180</v>
      </c>
      <c r="N98" s="71">
        <f t="shared" ca="1" si="13"/>
        <v>2.0833333333333333E-3</v>
      </c>
      <c r="O98" s="24"/>
    </row>
    <row r="99" spans="1:15" ht="15.75" customHeight="1" x14ac:dyDescent="0.25">
      <c r="A99" s="18">
        <v>97</v>
      </c>
      <c r="B99" s="19" t="s">
        <v>394</v>
      </c>
      <c r="C99" s="20" t="s">
        <v>36</v>
      </c>
      <c r="D99" s="21" t="str">
        <f t="shared" ca="1" si="9"/>
        <v>Easy</v>
      </c>
      <c r="E99" s="67" t="str">
        <f ca="1">INDEX('Percentile (approx)'!$B$2:$E$4,MATCH(C99,'Percentile (approx)'!$A$2:$A$4,1),MATCH(D99,'Percentile (approx)'!$B$1:$E$1,1))</f>
        <v>5%-15%</v>
      </c>
      <c r="F99" s="103" t="str">
        <f t="shared" ca="1" si="10"/>
        <v>Short passage / Science</v>
      </c>
      <c r="G99" s="20"/>
      <c r="H99" s="25"/>
      <c r="I99" s="23" t="str">
        <f t="shared" ca="1" si="8"/>
        <v>NA</v>
      </c>
      <c r="J99" s="68"/>
      <c r="K99" s="71">
        <f t="shared" si="11"/>
        <v>0</v>
      </c>
      <c r="L99" s="72">
        <f ca="1">INDEX('Target Time'!$B$2:$E$4,MATCH(C99,'Target Time'!$A$2:$A$4,1),MATCH(D99,'Target Time'!$B$1:$E$1,1))</f>
        <v>60</v>
      </c>
      <c r="M99" s="72">
        <f t="shared" ca="1" si="12"/>
        <v>-60</v>
      </c>
      <c r="N99" s="71">
        <f t="shared" ca="1" si="13"/>
        <v>6.9444444444444447E-4</v>
      </c>
      <c r="O99" s="24"/>
    </row>
    <row r="100" spans="1:15" ht="15.75" customHeight="1" x14ac:dyDescent="0.25">
      <c r="A100" s="18">
        <v>98</v>
      </c>
      <c r="B100" s="19" t="s">
        <v>394</v>
      </c>
      <c r="C100" s="20" t="s">
        <v>36</v>
      </c>
      <c r="D100" s="21" t="str">
        <f t="shared" ca="1" si="9"/>
        <v>Very Hard</v>
      </c>
      <c r="E100" s="67" t="str">
        <f ca="1">INDEX('Percentile (approx)'!$B$2:$E$4,MATCH(C100,'Percentile (approx)'!$A$2:$A$4,1),MATCH(D100,'Percentile (approx)'!$B$1:$E$1,1))</f>
        <v>45%-95%</v>
      </c>
      <c r="F100" s="103" t="str">
        <f t="shared" ca="1" si="10"/>
        <v>Long passage / Social Science</v>
      </c>
      <c r="G100" s="20"/>
      <c r="H100" s="25"/>
      <c r="I100" s="23" t="str">
        <f t="shared" ca="1" si="8"/>
        <v>NA</v>
      </c>
      <c r="J100" s="68"/>
      <c r="K100" s="71">
        <f t="shared" si="11"/>
        <v>0</v>
      </c>
      <c r="L100" s="72">
        <f ca="1">INDEX('Target Time'!$B$2:$E$4,MATCH(C100,'Target Time'!$A$2:$A$4,1),MATCH(D100,'Target Time'!$B$1:$E$1,1))</f>
        <v>180</v>
      </c>
      <c r="M100" s="72">
        <f t="shared" ca="1" si="12"/>
        <v>-180</v>
      </c>
      <c r="N100" s="71">
        <f t="shared" ca="1" si="13"/>
        <v>2.0833333333333333E-3</v>
      </c>
      <c r="O100" s="24"/>
    </row>
    <row r="101" spans="1:15" ht="15.75" customHeight="1" x14ac:dyDescent="0.25">
      <c r="A101" s="18">
        <v>99</v>
      </c>
      <c r="B101" s="19" t="s">
        <v>394</v>
      </c>
      <c r="C101" s="20" t="s">
        <v>36</v>
      </c>
      <c r="D101" s="21" t="str">
        <f t="shared" ca="1" si="9"/>
        <v>Medium</v>
      </c>
      <c r="E101" s="67" t="str">
        <f ca="1">INDEX('Percentile (approx)'!$B$2:$E$4,MATCH(C101,'Percentile (approx)'!$A$2:$A$4,1),MATCH(D101,'Percentile (approx)'!$B$1:$E$1,1))</f>
        <v>25%-65%</v>
      </c>
      <c r="F101" s="103" t="str">
        <f t="shared" ca="1" si="10"/>
        <v>Long passage / Social Science</v>
      </c>
      <c r="G101" s="20"/>
      <c r="H101" s="25"/>
      <c r="I101" s="23" t="str">
        <f t="shared" ca="1" si="8"/>
        <v>NA</v>
      </c>
      <c r="J101" s="68"/>
      <c r="K101" s="71">
        <f t="shared" si="11"/>
        <v>0</v>
      </c>
      <c r="L101" s="72">
        <f ca="1">INDEX('Target Time'!$B$2:$E$4,MATCH(C101,'Target Time'!$A$2:$A$4,1),MATCH(D101,'Target Time'!$B$1:$E$1,1))</f>
        <v>90</v>
      </c>
      <c r="M101" s="72">
        <f t="shared" ca="1" si="12"/>
        <v>-90</v>
      </c>
      <c r="N101" s="71">
        <f t="shared" ca="1" si="13"/>
        <v>1.0416666666666667E-3</v>
      </c>
      <c r="O101" s="24"/>
    </row>
    <row r="102" spans="1:15" ht="15.75" customHeight="1" x14ac:dyDescent="0.25">
      <c r="A102" s="18">
        <v>100</v>
      </c>
      <c r="B102" s="19" t="s">
        <v>394</v>
      </c>
      <c r="C102" s="20" t="s">
        <v>36</v>
      </c>
      <c r="D102" s="21" t="str">
        <f t="shared" ca="1" si="9"/>
        <v>Hard</v>
      </c>
      <c r="E102" s="67" t="str">
        <f ca="1">INDEX('Percentile (approx)'!$B$2:$E$4,MATCH(C102,'Percentile (approx)'!$A$2:$A$4,1),MATCH(D102,'Percentile (approx)'!$B$1:$E$1,1))</f>
        <v>5%-15%</v>
      </c>
      <c r="F102" s="103" t="str">
        <f t="shared" ca="1" si="10"/>
        <v>Long passage / Social Science</v>
      </c>
      <c r="G102" s="20"/>
      <c r="H102" s="25"/>
      <c r="I102" s="23" t="str">
        <f t="shared" ca="1" si="8"/>
        <v>NA</v>
      </c>
      <c r="J102" s="68"/>
      <c r="K102" s="71">
        <f t="shared" si="11"/>
        <v>0</v>
      </c>
      <c r="L102" s="72">
        <f ca="1">INDEX('Target Time'!$B$2:$E$4,MATCH(C102,'Target Time'!$A$2:$A$4,1),MATCH(D102,'Target Time'!$B$1:$E$1,1))</f>
        <v>60</v>
      </c>
      <c r="M102" s="72">
        <f t="shared" ca="1" si="12"/>
        <v>-60</v>
      </c>
      <c r="N102" s="71">
        <f t="shared" ca="1" si="13"/>
        <v>6.9444444444444447E-4</v>
      </c>
      <c r="O102" s="24"/>
    </row>
    <row r="103" spans="1:15" ht="15.75" customHeight="1" x14ac:dyDescent="0.25">
      <c r="A103" s="18">
        <v>101</v>
      </c>
      <c r="B103" s="19" t="s">
        <v>394</v>
      </c>
      <c r="C103" s="20" t="s">
        <v>36</v>
      </c>
      <c r="D103" s="21" t="str">
        <f t="shared" ca="1" si="9"/>
        <v>Hard</v>
      </c>
      <c r="E103" s="67" t="str">
        <f ca="1">INDEX('Percentile (approx)'!$B$2:$E$4,MATCH(C103,'Percentile (approx)'!$A$2:$A$4,1),MATCH(D103,'Percentile (approx)'!$B$1:$E$1,1))</f>
        <v>5%-15%</v>
      </c>
      <c r="F103" s="103" t="str">
        <f t="shared" ca="1" si="10"/>
        <v>Long passage / Social Science</v>
      </c>
      <c r="G103" s="20"/>
      <c r="H103" s="25"/>
      <c r="I103" s="23" t="str">
        <f t="shared" ca="1" si="8"/>
        <v>NA</v>
      </c>
      <c r="J103" s="68"/>
      <c r="K103" s="71">
        <f t="shared" si="11"/>
        <v>0</v>
      </c>
      <c r="L103" s="72">
        <f ca="1">INDEX('Target Time'!$B$2:$E$4,MATCH(C103,'Target Time'!$A$2:$A$4,1),MATCH(D103,'Target Time'!$B$1:$E$1,1))</f>
        <v>60</v>
      </c>
      <c r="M103" s="72">
        <f t="shared" ca="1" si="12"/>
        <v>-60</v>
      </c>
      <c r="N103" s="71">
        <f t="shared" ca="1" si="13"/>
        <v>6.9444444444444447E-4</v>
      </c>
      <c r="O103" s="24"/>
    </row>
    <row r="104" spans="1:15" ht="15.75" customHeight="1" x14ac:dyDescent="0.25">
      <c r="A104" s="18">
        <v>102</v>
      </c>
      <c r="B104" s="19" t="s">
        <v>394</v>
      </c>
      <c r="C104" s="20" t="s">
        <v>37</v>
      </c>
      <c r="D104" s="21" t="str">
        <f ca="1">VLOOKUP(A104,INDIRECT("'"&amp;C104&amp;"'!"&amp;"A:G"),3,0)</f>
        <v>Easy</v>
      </c>
      <c r="E104" s="67" t="str">
        <f ca="1">INDEX('Percentile (approx)'!$B$2:$E$4,MATCH(C104,'Percentile (approx)'!$A$2:$A$4,1),MATCH(D104,'Percentile (approx)'!$B$1:$E$1,1))</f>
        <v>5%-15%</v>
      </c>
      <c r="F104" s="103" t="str">
        <f t="shared" ca="1" si="10"/>
        <v>Strengthen</v>
      </c>
      <c r="G104" s="20"/>
      <c r="H104" s="25"/>
      <c r="I104" s="23" t="str">
        <f t="shared" ca="1" si="8"/>
        <v>NA</v>
      </c>
      <c r="J104" s="68">
        <v>20</v>
      </c>
      <c r="K104" s="71">
        <f t="shared" si="11"/>
        <v>2.3148148148148149E-4</v>
      </c>
      <c r="L104" s="72">
        <f ca="1">INDEX('Target Time'!$B$2:$E$4,MATCH(C104,'Target Time'!$A$2:$A$4,1),MATCH(D104,'Target Time'!$B$1:$E$1,1))</f>
        <v>60</v>
      </c>
      <c r="M104" s="72">
        <f t="shared" ca="1" si="12"/>
        <v>-40</v>
      </c>
      <c r="N104" s="71">
        <f t="shared" ca="1" si="13"/>
        <v>4.6296296296296298E-4</v>
      </c>
      <c r="O104" s="24"/>
    </row>
    <row r="105" spans="1:15" ht="15.75" customHeight="1" x14ac:dyDescent="0.25">
      <c r="A105" s="18">
        <v>103</v>
      </c>
      <c r="B105" s="19" t="s">
        <v>394</v>
      </c>
      <c r="C105" s="20" t="s">
        <v>37</v>
      </c>
      <c r="D105" s="21" t="str">
        <f t="shared" ca="1" si="9"/>
        <v>Easy</v>
      </c>
      <c r="E105" s="67" t="str">
        <f ca="1">INDEX('Percentile (approx)'!$B$2:$E$4,MATCH(C105,'Percentile (approx)'!$A$2:$A$4,1),MATCH(D105,'Percentile (approx)'!$B$1:$E$1,1))</f>
        <v>5%-15%</v>
      </c>
      <c r="F105" s="103" t="str">
        <f t="shared" ca="1" si="10"/>
        <v>Inference</v>
      </c>
      <c r="G105" s="20"/>
      <c r="H105" s="25"/>
      <c r="I105" s="23" t="str">
        <f t="shared" ca="1" si="8"/>
        <v>NA</v>
      </c>
      <c r="J105" s="68">
        <v>50</v>
      </c>
      <c r="K105" s="71">
        <f t="shared" si="11"/>
        <v>5.7870370370370367E-4</v>
      </c>
      <c r="L105" s="72">
        <f ca="1">INDEX('Target Time'!$B$2:$E$4,MATCH(C105,'Target Time'!$A$2:$A$4,1),MATCH(D105,'Target Time'!$B$1:$E$1,1))</f>
        <v>60</v>
      </c>
      <c r="M105" s="72">
        <f t="shared" ca="1" si="12"/>
        <v>-10</v>
      </c>
      <c r="N105" s="71">
        <f t="shared" ca="1" si="13"/>
        <v>1.1574074074074075E-4</v>
      </c>
      <c r="O105" s="24"/>
    </row>
    <row r="106" spans="1:15" ht="15.75" customHeight="1" x14ac:dyDescent="0.25">
      <c r="A106" s="18">
        <v>104</v>
      </c>
      <c r="B106" s="19" t="s">
        <v>394</v>
      </c>
      <c r="C106" s="20" t="s">
        <v>37</v>
      </c>
      <c r="D106" s="21" t="str">
        <f t="shared" ca="1" si="9"/>
        <v>Easy</v>
      </c>
      <c r="E106" s="67" t="str">
        <f ca="1">INDEX('Percentile (approx)'!$B$2:$E$4,MATCH(C106,'Percentile (approx)'!$A$2:$A$4,1),MATCH(D106,'Percentile (approx)'!$B$1:$E$1,1))</f>
        <v>5%-15%</v>
      </c>
      <c r="F106" s="103" t="str">
        <f t="shared" ca="1" si="10"/>
        <v>Complete the passage</v>
      </c>
      <c r="G106" s="20"/>
      <c r="H106" s="25"/>
      <c r="I106" s="23" t="str">
        <f t="shared" ca="1" si="8"/>
        <v>NA</v>
      </c>
      <c r="J106" s="68">
        <v>60</v>
      </c>
      <c r="K106" s="71">
        <f t="shared" si="11"/>
        <v>6.9444444444444447E-4</v>
      </c>
      <c r="L106" s="72">
        <f ca="1">INDEX('Target Time'!$B$2:$E$4,MATCH(C106,'Target Time'!$A$2:$A$4,1),MATCH(D106,'Target Time'!$B$1:$E$1,1))</f>
        <v>60</v>
      </c>
      <c r="M106" s="72">
        <f t="shared" ca="1" si="12"/>
        <v>0</v>
      </c>
      <c r="N106" s="71">
        <f t="shared" ca="1" si="13"/>
        <v>0</v>
      </c>
      <c r="O106" s="24"/>
    </row>
    <row r="107" spans="1:15" ht="15.75" customHeight="1" x14ac:dyDescent="0.25">
      <c r="A107" s="18">
        <v>105</v>
      </c>
      <c r="B107" s="19" t="s">
        <v>394</v>
      </c>
      <c r="C107" s="20" t="s">
        <v>37</v>
      </c>
      <c r="D107" s="21" t="str">
        <f t="shared" ca="1" si="9"/>
        <v>Easy</v>
      </c>
      <c r="E107" s="67" t="str">
        <f ca="1">INDEX('Percentile (approx)'!$B$2:$E$4,MATCH(C107,'Percentile (approx)'!$A$2:$A$4,1),MATCH(D107,'Percentile (approx)'!$B$1:$E$1,1))</f>
        <v>5%-15%</v>
      </c>
      <c r="F107" s="103" t="str">
        <f t="shared" ca="1" si="10"/>
        <v>Complete the passage</v>
      </c>
      <c r="G107" s="20"/>
      <c r="H107" s="25"/>
      <c r="I107" s="23" t="str">
        <f t="shared" ca="1" si="8"/>
        <v>NA</v>
      </c>
      <c r="J107" s="68">
        <v>70</v>
      </c>
      <c r="K107" s="71">
        <f t="shared" si="11"/>
        <v>8.1018518518518516E-4</v>
      </c>
      <c r="L107" s="72">
        <f ca="1">INDEX('Target Time'!$B$2:$E$4,MATCH(C107,'Target Time'!$A$2:$A$4,1),MATCH(D107,'Target Time'!$B$1:$E$1,1))</f>
        <v>60</v>
      </c>
      <c r="M107" s="72">
        <f t="shared" ca="1" si="12"/>
        <v>10</v>
      </c>
      <c r="N107" s="71">
        <f t="shared" ca="1" si="13"/>
        <v>1.1574074074074075E-4</v>
      </c>
      <c r="O107" s="24"/>
    </row>
    <row r="108" spans="1:15" ht="15.75" customHeight="1" x14ac:dyDescent="0.25">
      <c r="A108" s="18">
        <v>106</v>
      </c>
      <c r="B108" s="19" t="s">
        <v>394</v>
      </c>
      <c r="C108" s="20" t="s">
        <v>37</v>
      </c>
      <c r="D108" s="21" t="str">
        <f t="shared" ca="1" si="9"/>
        <v>Medium</v>
      </c>
      <c r="E108" s="67" t="str">
        <f ca="1">INDEX('Percentile (approx)'!$B$2:$E$4,MATCH(C108,'Percentile (approx)'!$A$2:$A$4,1),MATCH(D108,'Percentile (approx)'!$B$1:$E$1,1))</f>
        <v>25%-65%</v>
      </c>
      <c r="F108" s="103" t="str">
        <f t="shared" ca="1" si="10"/>
        <v>Strengthen</v>
      </c>
      <c r="G108" s="20"/>
      <c r="H108" s="25"/>
      <c r="I108" s="23" t="str">
        <f t="shared" ca="1" si="8"/>
        <v>NA</v>
      </c>
      <c r="J108" s="68"/>
      <c r="K108" s="71">
        <f t="shared" si="11"/>
        <v>0</v>
      </c>
      <c r="L108" s="72">
        <f ca="1">INDEX('Target Time'!$B$2:$E$4,MATCH(C108,'Target Time'!$A$2:$A$4,1),MATCH(D108,'Target Time'!$B$1:$E$1,1))</f>
        <v>90</v>
      </c>
      <c r="M108" s="72">
        <f t="shared" ca="1" si="12"/>
        <v>-90</v>
      </c>
      <c r="N108" s="71">
        <f t="shared" ca="1" si="13"/>
        <v>1.0416666666666667E-3</v>
      </c>
      <c r="O108" s="24"/>
    </row>
    <row r="109" spans="1:15" ht="15.75" customHeight="1" x14ac:dyDescent="0.25">
      <c r="A109" s="18">
        <v>107</v>
      </c>
      <c r="B109" s="19" t="s">
        <v>394</v>
      </c>
      <c r="C109" s="20" t="s">
        <v>37</v>
      </c>
      <c r="D109" s="21" t="str">
        <f t="shared" ca="1" si="9"/>
        <v>Easy</v>
      </c>
      <c r="E109" s="67" t="str">
        <f ca="1">INDEX('Percentile (approx)'!$B$2:$E$4,MATCH(C109,'Percentile (approx)'!$A$2:$A$4,1),MATCH(D109,'Percentile (approx)'!$B$1:$E$1,1))</f>
        <v>5%-15%</v>
      </c>
      <c r="F109" s="103" t="str">
        <f t="shared" ca="1" si="10"/>
        <v>Strengthen</v>
      </c>
      <c r="G109" s="20"/>
      <c r="H109" s="25"/>
      <c r="I109" s="23" t="str">
        <f t="shared" ca="1" si="8"/>
        <v>NA</v>
      </c>
      <c r="J109" s="68"/>
      <c r="K109" s="71">
        <f t="shared" si="11"/>
        <v>0</v>
      </c>
      <c r="L109" s="72">
        <f ca="1">INDEX('Target Time'!$B$2:$E$4,MATCH(C109,'Target Time'!$A$2:$A$4,1),MATCH(D109,'Target Time'!$B$1:$E$1,1))</f>
        <v>60</v>
      </c>
      <c r="M109" s="72">
        <f t="shared" ca="1" si="12"/>
        <v>-60</v>
      </c>
      <c r="N109" s="71">
        <f t="shared" ca="1" si="13"/>
        <v>6.9444444444444447E-4</v>
      </c>
      <c r="O109" s="24"/>
    </row>
    <row r="110" spans="1:15" ht="15.75" customHeight="1" x14ac:dyDescent="0.25">
      <c r="A110" s="18">
        <v>108</v>
      </c>
      <c r="B110" s="19" t="s">
        <v>394</v>
      </c>
      <c r="C110" s="20" t="s">
        <v>37</v>
      </c>
      <c r="D110" s="21" t="str">
        <f t="shared" ca="1" si="9"/>
        <v>Easy</v>
      </c>
      <c r="E110" s="67" t="str">
        <f ca="1">INDEX('Percentile (approx)'!$B$2:$E$4,MATCH(C110,'Percentile (approx)'!$A$2:$A$4,1),MATCH(D110,'Percentile (approx)'!$B$1:$E$1,1))</f>
        <v>5%-15%</v>
      </c>
      <c r="F110" s="103" t="str">
        <f t="shared" ca="1" si="10"/>
        <v>Assumption</v>
      </c>
      <c r="G110" s="20"/>
      <c r="H110" s="25"/>
      <c r="I110" s="23" t="str">
        <f t="shared" ca="1" si="8"/>
        <v>NA</v>
      </c>
      <c r="J110" s="68"/>
      <c r="K110" s="71">
        <f t="shared" si="11"/>
        <v>0</v>
      </c>
      <c r="L110" s="72">
        <f ca="1">INDEX('Target Time'!$B$2:$E$4,MATCH(C110,'Target Time'!$A$2:$A$4,1),MATCH(D110,'Target Time'!$B$1:$E$1,1))</f>
        <v>60</v>
      </c>
      <c r="M110" s="72">
        <f t="shared" ca="1" si="12"/>
        <v>-60</v>
      </c>
      <c r="N110" s="71">
        <f t="shared" ca="1" si="13"/>
        <v>6.9444444444444447E-4</v>
      </c>
      <c r="O110" s="24"/>
    </row>
    <row r="111" spans="1:15" ht="15.75" customHeight="1" x14ac:dyDescent="0.25">
      <c r="A111" s="18">
        <v>109</v>
      </c>
      <c r="B111" s="19" t="s">
        <v>394</v>
      </c>
      <c r="C111" s="20" t="s">
        <v>37</v>
      </c>
      <c r="D111" s="21" t="str">
        <f t="shared" ca="1" si="9"/>
        <v>Easy</v>
      </c>
      <c r="E111" s="67" t="str">
        <f ca="1">INDEX('Percentile (approx)'!$B$2:$E$4,MATCH(C111,'Percentile (approx)'!$A$2:$A$4,1),MATCH(D111,'Percentile (approx)'!$B$1:$E$1,1))</f>
        <v>5%-15%</v>
      </c>
      <c r="F111" s="103" t="str">
        <f t="shared" ca="1" si="10"/>
        <v>Assumption</v>
      </c>
      <c r="G111" s="20"/>
      <c r="H111" s="25"/>
      <c r="I111" s="23" t="str">
        <f t="shared" ca="1" si="8"/>
        <v>NA</v>
      </c>
      <c r="J111" s="68"/>
      <c r="K111" s="71">
        <f t="shared" si="11"/>
        <v>0</v>
      </c>
      <c r="L111" s="72">
        <f ca="1">INDEX('Target Time'!$B$2:$E$4,MATCH(C111,'Target Time'!$A$2:$A$4,1),MATCH(D111,'Target Time'!$B$1:$E$1,1))</f>
        <v>60</v>
      </c>
      <c r="M111" s="72">
        <f t="shared" ca="1" si="12"/>
        <v>-60</v>
      </c>
      <c r="N111" s="71">
        <f t="shared" ca="1" si="13"/>
        <v>6.9444444444444447E-4</v>
      </c>
      <c r="O111" s="24"/>
    </row>
    <row r="112" spans="1:15" ht="15.75" customHeight="1" x14ac:dyDescent="0.25">
      <c r="A112" s="18">
        <v>110</v>
      </c>
      <c r="B112" s="19" t="s">
        <v>394</v>
      </c>
      <c r="C112" s="20" t="s">
        <v>37</v>
      </c>
      <c r="D112" s="21" t="str">
        <f t="shared" ca="1" si="9"/>
        <v>Medium</v>
      </c>
      <c r="E112" s="67" t="str">
        <f ca="1">INDEX('Percentile (approx)'!$B$2:$E$4,MATCH(C112,'Percentile (approx)'!$A$2:$A$4,1),MATCH(D112,'Percentile (approx)'!$B$1:$E$1,1))</f>
        <v>25%-65%</v>
      </c>
      <c r="F112" s="103" t="str">
        <f t="shared" ca="1" si="10"/>
        <v>Strengthen</v>
      </c>
      <c r="G112" s="20"/>
      <c r="H112" s="25"/>
      <c r="I112" s="23" t="str">
        <f t="shared" ca="1" si="8"/>
        <v>NA</v>
      </c>
      <c r="J112" s="68"/>
      <c r="K112" s="71">
        <f t="shared" si="11"/>
        <v>0</v>
      </c>
      <c r="L112" s="72">
        <f ca="1">INDEX('Target Time'!$B$2:$E$4,MATCH(C112,'Target Time'!$A$2:$A$4,1),MATCH(D112,'Target Time'!$B$1:$E$1,1))</f>
        <v>90</v>
      </c>
      <c r="M112" s="72">
        <f t="shared" ca="1" si="12"/>
        <v>-90</v>
      </c>
      <c r="N112" s="71">
        <f t="shared" ca="1" si="13"/>
        <v>1.0416666666666667E-3</v>
      </c>
      <c r="O112" s="24"/>
    </row>
    <row r="113" spans="1:15" ht="15.75" customHeight="1" x14ac:dyDescent="0.25">
      <c r="A113" s="18">
        <v>111</v>
      </c>
      <c r="B113" s="19" t="s">
        <v>394</v>
      </c>
      <c r="C113" s="20" t="s">
        <v>37</v>
      </c>
      <c r="D113" s="21" t="str">
        <f t="shared" ca="1" si="9"/>
        <v>Easy</v>
      </c>
      <c r="E113" s="67" t="str">
        <f ca="1">INDEX('Percentile (approx)'!$B$2:$E$4,MATCH(C113,'Percentile (approx)'!$A$2:$A$4,1),MATCH(D113,'Percentile (approx)'!$B$1:$E$1,1))</f>
        <v>5%-15%</v>
      </c>
      <c r="F113" s="103" t="str">
        <f t="shared" ca="1" si="10"/>
        <v>Conclusion</v>
      </c>
      <c r="G113" s="20"/>
      <c r="H113" s="25"/>
      <c r="I113" s="23" t="str">
        <f t="shared" ca="1" si="8"/>
        <v>NA</v>
      </c>
      <c r="J113" s="68"/>
      <c r="K113" s="71">
        <f t="shared" si="11"/>
        <v>0</v>
      </c>
      <c r="L113" s="72">
        <f ca="1">INDEX('Target Time'!$B$2:$E$4,MATCH(C113,'Target Time'!$A$2:$A$4,1),MATCH(D113,'Target Time'!$B$1:$E$1,1))</f>
        <v>60</v>
      </c>
      <c r="M113" s="72">
        <f t="shared" ca="1" si="12"/>
        <v>-60</v>
      </c>
      <c r="N113" s="71">
        <f t="shared" ca="1" si="13"/>
        <v>6.9444444444444447E-4</v>
      </c>
      <c r="O113" s="24"/>
    </row>
    <row r="114" spans="1:15" ht="15.75" customHeight="1" x14ac:dyDescent="0.25">
      <c r="A114" s="18">
        <v>112</v>
      </c>
      <c r="B114" s="19" t="s">
        <v>394</v>
      </c>
      <c r="C114" s="20" t="s">
        <v>37</v>
      </c>
      <c r="D114" s="21" t="str">
        <f t="shared" ca="1" si="9"/>
        <v>Easy</v>
      </c>
      <c r="E114" s="67" t="str">
        <f ca="1">INDEX('Percentile (approx)'!$B$2:$E$4,MATCH(C114,'Percentile (approx)'!$A$2:$A$4,1),MATCH(D114,'Percentile (approx)'!$B$1:$E$1,1))</f>
        <v>5%-15%</v>
      </c>
      <c r="F114" s="103" t="str">
        <f t="shared" ca="1" si="10"/>
        <v>Resolve Paradox</v>
      </c>
      <c r="G114" s="20"/>
      <c r="H114" s="25"/>
      <c r="I114" s="23" t="str">
        <f t="shared" ca="1" si="8"/>
        <v>NA</v>
      </c>
      <c r="J114" s="68"/>
      <c r="K114" s="71">
        <f t="shared" si="11"/>
        <v>0</v>
      </c>
      <c r="L114" s="72">
        <f ca="1">INDEX('Target Time'!$B$2:$E$4,MATCH(C114,'Target Time'!$A$2:$A$4,1),MATCH(D114,'Target Time'!$B$1:$E$1,1))</f>
        <v>60</v>
      </c>
      <c r="M114" s="72">
        <f t="shared" ca="1" si="12"/>
        <v>-60</v>
      </c>
      <c r="N114" s="71">
        <f t="shared" ca="1" si="13"/>
        <v>6.9444444444444447E-4</v>
      </c>
      <c r="O114" s="24"/>
    </row>
    <row r="115" spans="1:15" ht="15.75" customHeight="1" x14ac:dyDescent="0.25">
      <c r="A115" s="18">
        <v>113</v>
      </c>
      <c r="B115" s="19" t="s">
        <v>394</v>
      </c>
      <c r="C115" s="20" t="s">
        <v>37</v>
      </c>
      <c r="D115" s="21" t="str">
        <f t="shared" ca="1" si="9"/>
        <v>Hard</v>
      </c>
      <c r="E115" s="67" t="str">
        <f ca="1">INDEX('Percentile (approx)'!$B$2:$E$4,MATCH(C115,'Percentile (approx)'!$A$2:$A$4,1),MATCH(D115,'Percentile (approx)'!$B$1:$E$1,1))</f>
        <v>5%-15%</v>
      </c>
      <c r="F115" s="103" t="str">
        <f t="shared" ca="1" si="10"/>
        <v>Assumption</v>
      </c>
      <c r="G115" s="20"/>
      <c r="H115" s="25"/>
      <c r="I115" s="23" t="str">
        <f t="shared" ca="1" si="8"/>
        <v>NA</v>
      </c>
      <c r="J115" s="68"/>
      <c r="K115" s="71">
        <f t="shared" si="11"/>
        <v>0</v>
      </c>
      <c r="L115" s="72">
        <f ca="1">INDEX('Target Time'!$B$2:$E$4,MATCH(C115,'Target Time'!$A$2:$A$4,1),MATCH(D115,'Target Time'!$B$1:$E$1,1))</f>
        <v>60</v>
      </c>
      <c r="M115" s="72">
        <f t="shared" ca="1" si="12"/>
        <v>-60</v>
      </c>
      <c r="N115" s="71">
        <f t="shared" ca="1" si="13"/>
        <v>6.9444444444444447E-4</v>
      </c>
      <c r="O115" s="24"/>
    </row>
    <row r="116" spans="1:15" ht="15.75" customHeight="1" x14ac:dyDescent="0.25">
      <c r="A116" s="18">
        <v>114</v>
      </c>
      <c r="B116" s="19" t="s">
        <v>394</v>
      </c>
      <c r="C116" s="20" t="s">
        <v>37</v>
      </c>
      <c r="D116" s="21" t="str">
        <f t="shared" ca="1" si="9"/>
        <v>Easy</v>
      </c>
      <c r="E116" s="67" t="str">
        <f ca="1">INDEX('Percentile (approx)'!$B$2:$E$4,MATCH(C116,'Percentile (approx)'!$A$2:$A$4,1),MATCH(D116,'Percentile (approx)'!$B$1:$E$1,1))</f>
        <v>5%-15%</v>
      </c>
      <c r="F116" s="103" t="str">
        <f t="shared" ca="1" si="10"/>
        <v>Must be True</v>
      </c>
      <c r="G116" s="20"/>
      <c r="H116" s="25"/>
      <c r="I116" s="23" t="str">
        <f t="shared" ca="1" si="8"/>
        <v>NA</v>
      </c>
      <c r="J116" s="68"/>
      <c r="K116" s="71">
        <f t="shared" si="11"/>
        <v>0</v>
      </c>
      <c r="L116" s="72">
        <f ca="1">INDEX('Target Time'!$B$2:$E$4,MATCH(C116,'Target Time'!$A$2:$A$4,1),MATCH(D116,'Target Time'!$B$1:$E$1,1))</f>
        <v>60</v>
      </c>
      <c r="M116" s="72">
        <f t="shared" ca="1" si="12"/>
        <v>-60</v>
      </c>
      <c r="N116" s="71">
        <f t="shared" ca="1" si="13"/>
        <v>6.9444444444444447E-4</v>
      </c>
      <c r="O116" s="24"/>
    </row>
    <row r="117" spans="1:15" ht="15.75" customHeight="1" x14ac:dyDescent="0.25">
      <c r="A117" s="18">
        <v>115</v>
      </c>
      <c r="B117" s="19" t="s">
        <v>394</v>
      </c>
      <c r="C117" s="20" t="s">
        <v>37</v>
      </c>
      <c r="D117" s="21" t="str">
        <f t="shared" ca="1" si="9"/>
        <v>Easy</v>
      </c>
      <c r="E117" s="67" t="str">
        <f ca="1">INDEX('Percentile (approx)'!$B$2:$E$4,MATCH(C117,'Percentile (approx)'!$A$2:$A$4,1),MATCH(D117,'Percentile (approx)'!$B$1:$E$1,1))</f>
        <v>5%-15%</v>
      </c>
      <c r="F117" s="103" t="str">
        <f t="shared" ca="1" si="10"/>
        <v>Complete the passage</v>
      </c>
      <c r="G117" s="20"/>
      <c r="H117" s="25"/>
      <c r="I117" s="23" t="str">
        <f t="shared" ca="1" si="8"/>
        <v>NA</v>
      </c>
      <c r="J117" s="68"/>
      <c r="K117" s="71">
        <f t="shared" si="11"/>
        <v>0</v>
      </c>
      <c r="L117" s="72">
        <f ca="1">INDEX('Target Time'!$B$2:$E$4,MATCH(C117,'Target Time'!$A$2:$A$4,1),MATCH(D117,'Target Time'!$B$1:$E$1,1))</f>
        <v>60</v>
      </c>
      <c r="M117" s="72">
        <f t="shared" ca="1" si="12"/>
        <v>-60</v>
      </c>
      <c r="N117" s="71">
        <f t="shared" ca="1" si="13"/>
        <v>6.9444444444444447E-4</v>
      </c>
      <c r="O117" s="24"/>
    </row>
    <row r="118" spans="1:15" ht="15.75" customHeight="1" x14ac:dyDescent="0.25">
      <c r="A118" s="18">
        <v>116</v>
      </c>
      <c r="B118" s="19" t="s">
        <v>394</v>
      </c>
      <c r="C118" s="20" t="s">
        <v>37</v>
      </c>
      <c r="D118" s="21" t="str">
        <f t="shared" ca="1" si="9"/>
        <v>Very Hard</v>
      </c>
      <c r="E118" s="67" t="str">
        <f ca="1">INDEX('Percentile (approx)'!$B$2:$E$4,MATCH(C118,'Percentile (approx)'!$A$2:$A$4,1),MATCH(D118,'Percentile (approx)'!$B$1:$E$1,1))</f>
        <v>45%-95%</v>
      </c>
      <c r="F118" s="103" t="str">
        <f t="shared" ca="1" si="10"/>
        <v>Assumption</v>
      </c>
      <c r="G118" s="20"/>
      <c r="H118" s="25"/>
      <c r="I118" s="23" t="str">
        <f t="shared" ca="1" si="8"/>
        <v>NA</v>
      </c>
      <c r="J118" s="68"/>
      <c r="K118" s="71">
        <f t="shared" si="11"/>
        <v>0</v>
      </c>
      <c r="L118" s="72">
        <f ca="1">INDEX('Target Time'!$B$2:$E$4,MATCH(C118,'Target Time'!$A$2:$A$4,1),MATCH(D118,'Target Time'!$B$1:$E$1,1))</f>
        <v>180</v>
      </c>
      <c r="M118" s="72">
        <f t="shared" ca="1" si="12"/>
        <v>-180</v>
      </c>
      <c r="N118" s="71">
        <f t="shared" ca="1" si="13"/>
        <v>2.0833333333333333E-3</v>
      </c>
      <c r="O118" s="24"/>
    </row>
    <row r="119" spans="1:15" ht="15.75" customHeight="1" x14ac:dyDescent="0.25">
      <c r="A119" s="18">
        <v>117</v>
      </c>
      <c r="B119" s="19" t="s">
        <v>394</v>
      </c>
      <c r="C119" s="20" t="s">
        <v>37</v>
      </c>
      <c r="D119" s="21" t="str">
        <f t="shared" ca="1" si="9"/>
        <v>Easy</v>
      </c>
      <c r="E119" s="67" t="str">
        <f ca="1">INDEX('Percentile (approx)'!$B$2:$E$4,MATCH(C119,'Percentile (approx)'!$A$2:$A$4,1),MATCH(D119,'Percentile (approx)'!$B$1:$E$1,1))</f>
        <v>5%-15%</v>
      </c>
      <c r="F119" s="103" t="str">
        <f t="shared" ca="1" si="10"/>
        <v>Weaken</v>
      </c>
      <c r="G119" s="20"/>
      <c r="H119" s="25"/>
      <c r="I119" s="23" t="str">
        <f t="shared" ca="1" si="8"/>
        <v>NA</v>
      </c>
      <c r="J119" s="68"/>
      <c r="K119" s="71">
        <f t="shared" si="11"/>
        <v>0</v>
      </c>
      <c r="L119" s="72">
        <f ca="1">INDEX('Target Time'!$B$2:$E$4,MATCH(C119,'Target Time'!$A$2:$A$4,1),MATCH(D119,'Target Time'!$B$1:$E$1,1))</f>
        <v>60</v>
      </c>
      <c r="M119" s="72">
        <f t="shared" ca="1" si="12"/>
        <v>-60</v>
      </c>
      <c r="N119" s="71">
        <f t="shared" ca="1" si="13"/>
        <v>6.9444444444444447E-4</v>
      </c>
      <c r="O119" s="24"/>
    </row>
    <row r="120" spans="1:15" ht="15.75" customHeight="1" x14ac:dyDescent="0.25">
      <c r="A120" s="18">
        <v>118</v>
      </c>
      <c r="B120" s="19" t="s">
        <v>394</v>
      </c>
      <c r="C120" s="20" t="s">
        <v>37</v>
      </c>
      <c r="D120" s="21" t="str">
        <f t="shared" ca="1" si="9"/>
        <v>Easy</v>
      </c>
      <c r="E120" s="67" t="str">
        <f ca="1">INDEX('Percentile (approx)'!$B$2:$E$4,MATCH(C120,'Percentile (approx)'!$A$2:$A$4,1),MATCH(D120,'Percentile (approx)'!$B$1:$E$1,1))</f>
        <v>5%-15%</v>
      </c>
      <c r="F120" s="103" t="str">
        <f t="shared" ca="1" si="10"/>
        <v>Inference</v>
      </c>
      <c r="G120" s="20"/>
      <c r="H120" s="25"/>
      <c r="I120" s="23" t="str">
        <f t="shared" ca="1" si="8"/>
        <v>NA</v>
      </c>
      <c r="J120" s="68"/>
      <c r="K120" s="71">
        <f t="shared" si="11"/>
        <v>0</v>
      </c>
      <c r="L120" s="72">
        <f ca="1">INDEX('Target Time'!$B$2:$E$4,MATCH(C120,'Target Time'!$A$2:$A$4,1),MATCH(D120,'Target Time'!$B$1:$E$1,1))</f>
        <v>60</v>
      </c>
      <c r="M120" s="72">
        <f t="shared" ca="1" si="12"/>
        <v>-60</v>
      </c>
      <c r="N120" s="71">
        <f t="shared" ca="1" si="13"/>
        <v>6.9444444444444447E-4</v>
      </c>
      <c r="O120" s="24"/>
    </row>
    <row r="121" spans="1:15" ht="15.75" customHeight="1" x14ac:dyDescent="0.25">
      <c r="A121" s="18">
        <v>119</v>
      </c>
      <c r="B121" s="19" t="s">
        <v>394</v>
      </c>
      <c r="C121" s="20" t="s">
        <v>37</v>
      </c>
      <c r="D121" s="21" t="str">
        <f t="shared" ca="1" si="9"/>
        <v>Medium</v>
      </c>
      <c r="E121" s="67" t="str">
        <f ca="1">INDEX('Percentile (approx)'!$B$2:$E$4,MATCH(C121,'Percentile (approx)'!$A$2:$A$4,1),MATCH(D121,'Percentile (approx)'!$B$1:$E$1,1))</f>
        <v>25%-65%</v>
      </c>
      <c r="F121" s="103" t="str">
        <f t="shared" ca="1" si="10"/>
        <v>Inference</v>
      </c>
      <c r="G121" s="20"/>
      <c r="H121" s="25"/>
      <c r="I121" s="23" t="str">
        <f t="shared" ca="1" si="8"/>
        <v>NA</v>
      </c>
      <c r="J121" s="68"/>
      <c r="K121" s="71">
        <f t="shared" si="11"/>
        <v>0</v>
      </c>
      <c r="L121" s="72">
        <f ca="1">INDEX('Target Time'!$B$2:$E$4,MATCH(C121,'Target Time'!$A$2:$A$4,1),MATCH(D121,'Target Time'!$B$1:$E$1,1))</f>
        <v>90</v>
      </c>
      <c r="M121" s="72">
        <f t="shared" ca="1" si="12"/>
        <v>-90</v>
      </c>
      <c r="N121" s="71">
        <f t="shared" ca="1" si="13"/>
        <v>1.0416666666666667E-3</v>
      </c>
      <c r="O121" s="24"/>
    </row>
    <row r="122" spans="1:15" ht="15.75" customHeight="1" x14ac:dyDescent="0.25">
      <c r="A122" s="18">
        <v>120</v>
      </c>
      <c r="B122" s="19" t="s">
        <v>394</v>
      </c>
      <c r="C122" s="20" t="s">
        <v>37</v>
      </c>
      <c r="D122" s="21" t="str">
        <f t="shared" ca="1" si="9"/>
        <v>Medium</v>
      </c>
      <c r="E122" s="67" t="str">
        <f ca="1">INDEX('Percentile (approx)'!$B$2:$E$4,MATCH(C122,'Percentile (approx)'!$A$2:$A$4,1),MATCH(D122,'Percentile (approx)'!$B$1:$E$1,1))</f>
        <v>25%-65%</v>
      </c>
      <c r="F122" s="103" t="str">
        <f t="shared" ca="1" si="10"/>
        <v>Resolve Paradox</v>
      </c>
      <c r="G122" s="20"/>
      <c r="H122" s="25"/>
      <c r="I122" s="23" t="str">
        <f t="shared" ca="1" si="8"/>
        <v>NA</v>
      </c>
      <c r="J122" s="68"/>
      <c r="K122" s="71">
        <f t="shared" si="11"/>
        <v>0</v>
      </c>
      <c r="L122" s="72">
        <f ca="1">INDEX('Target Time'!$B$2:$E$4,MATCH(C122,'Target Time'!$A$2:$A$4,1),MATCH(D122,'Target Time'!$B$1:$E$1,1))</f>
        <v>90</v>
      </c>
      <c r="M122" s="72">
        <f t="shared" ca="1" si="12"/>
        <v>-90</v>
      </c>
      <c r="N122" s="71">
        <f t="shared" ca="1" si="13"/>
        <v>1.0416666666666667E-3</v>
      </c>
      <c r="O122" s="24"/>
    </row>
    <row r="123" spans="1:15" ht="15.75" customHeight="1" x14ac:dyDescent="0.25">
      <c r="A123" s="18">
        <v>121</v>
      </c>
      <c r="B123" s="19" t="s">
        <v>394</v>
      </c>
      <c r="C123" s="20" t="s">
        <v>37</v>
      </c>
      <c r="D123" s="21" t="str">
        <f t="shared" ca="1" si="9"/>
        <v>Easy</v>
      </c>
      <c r="E123" s="67" t="str">
        <f ca="1">INDEX('Percentile (approx)'!$B$2:$E$4,MATCH(C123,'Percentile (approx)'!$A$2:$A$4,1),MATCH(D123,'Percentile (approx)'!$B$1:$E$1,1))</f>
        <v>5%-15%</v>
      </c>
      <c r="F123" s="103" t="str">
        <f t="shared" ca="1" si="10"/>
        <v>Assumption</v>
      </c>
      <c r="G123" s="20"/>
      <c r="H123" s="25"/>
      <c r="I123" s="23" t="str">
        <f t="shared" ca="1" si="8"/>
        <v>NA</v>
      </c>
      <c r="J123" s="68"/>
      <c r="K123" s="71">
        <f t="shared" si="11"/>
        <v>0</v>
      </c>
      <c r="L123" s="72">
        <f ca="1">INDEX('Target Time'!$B$2:$E$4,MATCH(C123,'Target Time'!$A$2:$A$4,1),MATCH(D123,'Target Time'!$B$1:$E$1,1))</f>
        <v>60</v>
      </c>
      <c r="M123" s="72">
        <f t="shared" ca="1" si="12"/>
        <v>-60</v>
      </c>
      <c r="N123" s="71">
        <f t="shared" ca="1" si="13"/>
        <v>6.9444444444444447E-4</v>
      </c>
      <c r="O123" s="24"/>
    </row>
    <row r="124" spans="1:15" ht="15.75" customHeight="1" x14ac:dyDescent="0.25">
      <c r="A124" s="18">
        <v>122</v>
      </c>
      <c r="B124" s="19" t="s">
        <v>394</v>
      </c>
      <c r="C124" s="20" t="s">
        <v>37</v>
      </c>
      <c r="D124" s="21" t="str">
        <f t="shared" ca="1" si="9"/>
        <v>Easy</v>
      </c>
      <c r="E124" s="67" t="str">
        <f ca="1">INDEX('Percentile (approx)'!$B$2:$E$4,MATCH(C124,'Percentile (approx)'!$A$2:$A$4,1),MATCH(D124,'Percentile (approx)'!$B$1:$E$1,1))</f>
        <v>5%-15%</v>
      </c>
      <c r="F124" s="103" t="str">
        <f t="shared" ca="1" si="10"/>
        <v>Evaluate Argument</v>
      </c>
      <c r="G124" s="20"/>
      <c r="H124" s="25"/>
      <c r="I124" s="23" t="str">
        <f t="shared" ca="1" si="8"/>
        <v>NA</v>
      </c>
      <c r="J124" s="68"/>
      <c r="K124" s="71">
        <f t="shared" si="11"/>
        <v>0</v>
      </c>
      <c r="L124" s="72">
        <f ca="1">INDEX('Target Time'!$B$2:$E$4,MATCH(C124,'Target Time'!$A$2:$A$4,1),MATCH(D124,'Target Time'!$B$1:$E$1,1))</f>
        <v>60</v>
      </c>
      <c r="M124" s="72">
        <f t="shared" ca="1" si="12"/>
        <v>-60</v>
      </c>
      <c r="N124" s="71">
        <f t="shared" ca="1" si="13"/>
        <v>6.9444444444444447E-4</v>
      </c>
      <c r="O124" s="24"/>
    </row>
    <row r="125" spans="1:15" ht="15.75" customHeight="1" x14ac:dyDescent="0.25">
      <c r="A125" s="18">
        <v>123</v>
      </c>
      <c r="B125" s="19" t="s">
        <v>394</v>
      </c>
      <c r="C125" s="20" t="s">
        <v>37</v>
      </c>
      <c r="D125" s="21" t="str">
        <f t="shared" ca="1" si="9"/>
        <v>Easy</v>
      </c>
      <c r="E125" s="67" t="str">
        <f ca="1">INDEX('Percentile (approx)'!$B$2:$E$4,MATCH(C125,'Percentile (approx)'!$A$2:$A$4,1),MATCH(D125,'Percentile (approx)'!$B$1:$E$1,1))</f>
        <v>5%-15%</v>
      </c>
      <c r="F125" s="103" t="str">
        <f t="shared" ca="1" si="10"/>
        <v>Strengthen</v>
      </c>
      <c r="G125" s="20"/>
      <c r="H125" s="25"/>
      <c r="I125" s="23" t="str">
        <f t="shared" ca="1" si="8"/>
        <v>NA</v>
      </c>
      <c r="J125" s="68"/>
      <c r="K125" s="71">
        <f t="shared" si="11"/>
        <v>0</v>
      </c>
      <c r="L125" s="72">
        <f ca="1">INDEX('Target Time'!$B$2:$E$4,MATCH(C125,'Target Time'!$A$2:$A$4,1),MATCH(D125,'Target Time'!$B$1:$E$1,1))</f>
        <v>60</v>
      </c>
      <c r="M125" s="72">
        <f t="shared" ca="1" si="12"/>
        <v>-60</v>
      </c>
      <c r="N125" s="71">
        <f t="shared" ca="1" si="13"/>
        <v>6.9444444444444447E-4</v>
      </c>
      <c r="O125" s="24"/>
    </row>
    <row r="126" spans="1:15" ht="15.75" customHeight="1" x14ac:dyDescent="0.25">
      <c r="A126" s="18">
        <v>124</v>
      </c>
      <c r="B126" s="19" t="s">
        <v>394</v>
      </c>
      <c r="C126" s="20" t="s">
        <v>37</v>
      </c>
      <c r="D126" s="21" t="str">
        <f t="shared" ca="1" si="9"/>
        <v>Medium</v>
      </c>
      <c r="E126" s="67" t="str">
        <f ca="1">INDEX('Percentile (approx)'!$B$2:$E$4,MATCH(C126,'Percentile (approx)'!$A$2:$A$4,1),MATCH(D126,'Percentile (approx)'!$B$1:$E$1,1))</f>
        <v>25%-65%</v>
      </c>
      <c r="F126" s="103" t="str">
        <f t="shared" ca="1" si="10"/>
        <v>Resolve Paradox</v>
      </c>
      <c r="G126" s="20"/>
      <c r="H126" s="25"/>
      <c r="I126" s="23" t="str">
        <f t="shared" ca="1" si="8"/>
        <v>NA</v>
      </c>
      <c r="J126" s="68"/>
      <c r="K126" s="71">
        <f t="shared" si="11"/>
        <v>0</v>
      </c>
      <c r="L126" s="72">
        <f ca="1">INDEX('Target Time'!$B$2:$E$4,MATCH(C126,'Target Time'!$A$2:$A$4,1),MATCH(D126,'Target Time'!$B$1:$E$1,1))</f>
        <v>90</v>
      </c>
      <c r="M126" s="72">
        <f t="shared" ca="1" si="12"/>
        <v>-90</v>
      </c>
      <c r="N126" s="71">
        <f t="shared" ca="1" si="13"/>
        <v>1.0416666666666667E-3</v>
      </c>
      <c r="O126" s="24"/>
    </row>
    <row r="127" spans="1:15" ht="15.75" customHeight="1" x14ac:dyDescent="0.25">
      <c r="A127" s="18">
        <v>125</v>
      </c>
      <c r="B127" s="19" t="s">
        <v>394</v>
      </c>
      <c r="C127" s="20" t="s">
        <v>37</v>
      </c>
      <c r="D127" s="21" t="str">
        <f t="shared" ca="1" si="9"/>
        <v>Easy</v>
      </c>
      <c r="E127" s="67" t="str">
        <f ca="1">INDEX('Percentile (approx)'!$B$2:$E$4,MATCH(C127,'Percentile (approx)'!$A$2:$A$4,1),MATCH(D127,'Percentile (approx)'!$B$1:$E$1,1))</f>
        <v>5%-15%</v>
      </c>
      <c r="F127" s="103" t="str">
        <f t="shared" ca="1" si="10"/>
        <v>Additional Evidence</v>
      </c>
      <c r="G127" s="20"/>
      <c r="H127" s="25"/>
      <c r="I127" s="23" t="str">
        <f t="shared" ca="1" si="8"/>
        <v>NA</v>
      </c>
      <c r="J127" s="68"/>
      <c r="K127" s="71">
        <f t="shared" si="11"/>
        <v>0</v>
      </c>
      <c r="L127" s="72">
        <f ca="1">INDEX('Target Time'!$B$2:$E$4,MATCH(C127,'Target Time'!$A$2:$A$4,1),MATCH(D127,'Target Time'!$B$1:$E$1,1))</f>
        <v>60</v>
      </c>
      <c r="M127" s="72">
        <f t="shared" ca="1" si="12"/>
        <v>-60</v>
      </c>
      <c r="N127" s="71">
        <f t="shared" ca="1" si="13"/>
        <v>6.9444444444444447E-4</v>
      </c>
      <c r="O127" s="24"/>
    </row>
    <row r="128" spans="1:15" ht="15.75" customHeight="1" x14ac:dyDescent="0.25">
      <c r="A128" s="18">
        <v>126</v>
      </c>
      <c r="B128" s="19" t="s">
        <v>394</v>
      </c>
      <c r="C128" s="20" t="s">
        <v>37</v>
      </c>
      <c r="D128" s="21" t="str">
        <f t="shared" ca="1" si="9"/>
        <v>Medium</v>
      </c>
      <c r="E128" s="67" t="str">
        <f ca="1">INDEX('Percentile (approx)'!$B$2:$E$4,MATCH(C128,'Percentile (approx)'!$A$2:$A$4,1),MATCH(D128,'Percentile (approx)'!$B$1:$E$1,1))</f>
        <v>25%-65%</v>
      </c>
      <c r="F128" s="103" t="str">
        <f t="shared" ca="1" si="10"/>
        <v>Weaken</v>
      </c>
      <c r="G128" s="20"/>
      <c r="H128" s="25"/>
      <c r="I128" s="23" t="str">
        <f t="shared" ca="1" si="8"/>
        <v>NA</v>
      </c>
      <c r="J128" s="68"/>
      <c r="K128" s="71">
        <f t="shared" si="11"/>
        <v>0</v>
      </c>
      <c r="L128" s="72">
        <f ca="1">INDEX('Target Time'!$B$2:$E$4,MATCH(C128,'Target Time'!$A$2:$A$4,1),MATCH(D128,'Target Time'!$B$1:$E$1,1))</f>
        <v>90</v>
      </c>
      <c r="M128" s="72">
        <f t="shared" ca="1" si="12"/>
        <v>-90</v>
      </c>
      <c r="N128" s="71">
        <f t="shared" ca="1" si="13"/>
        <v>1.0416666666666667E-3</v>
      </c>
      <c r="O128" s="24"/>
    </row>
    <row r="129" spans="1:15" ht="15.75" customHeight="1" x14ac:dyDescent="0.25">
      <c r="A129" s="18">
        <v>127</v>
      </c>
      <c r="B129" s="19" t="s">
        <v>394</v>
      </c>
      <c r="C129" s="20" t="s">
        <v>37</v>
      </c>
      <c r="D129" s="21" t="str">
        <f t="shared" ca="1" si="9"/>
        <v>Easy</v>
      </c>
      <c r="E129" s="67" t="str">
        <f ca="1">INDEX('Percentile (approx)'!$B$2:$E$4,MATCH(C129,'Percentile (approx)'!$A$2:$A$4,1),MATCH(D129,'Percentile (approx)'!$B$1:$E$1,1))</f>
        <v>5%-15%</v>
      </c>
      <c r="F129" s="103" t="str">
        <f t="shared" ca="1" si="10"/>
        <v>Weaken</v>
      </c>
      <c r="G129" s="20"/>
      <c r="H129" s="25"/>
      <c r="I129" s="23" t="str">
        <f t="shared" ca="1" si="8"/>
        <v>NA</v>
      </c>
      <c r="J129" s="68"/>
      <c r="K129" s="71">
        <f t="shared" si="11"/>
        <v>0</v>
      </c>
      <c r="L129" s="72">
        <f ca="1">INDEX('Target Time'!$B$2:$E$4,MATCH(C129,'Target Time'!$A$2:$A$4,1),MATCH(D129,'Target Time'!$B$1:$E$1,1))</f>
        <v>60</v>
      </c>
      <c r="M129" s="72">
        <f t="shared" ca="1" si="12"/>
        <v>-60</v>
      </c>
      <c r="N129" s="71">
        <f t="shared" ca="1" si="13"/>
        <v>6.9444444444444447E-4</v>
      </c>
      <c r="O129" s="24"/>
    </row>
    <row r="130" spans="1:15" ht="15.75" customHeight="1" x14ac:dyDescent="0.25">
      <c r="A130" s="18">
        <v>128</v>
      </c>
      <c r="B130" s="19" t="s">
        <v>394</v>
      </c>
      <c r="C130" s="20" t="s">
        <v>37</v>
      </c>
      <c r="D130" s="21" t="str">
        <f t="shared" ca="1" si="9"/>
        <v>Medium</v>
      </c>
      <c r="E130" s="67" t="str">
        <f ca="1">INDEX('Percentile (approx)'!$B$2:$E$4,MATCH(C130,'Percentile (approx)'!$A$2:$A$4,1),MATCH(D130,'Percentile (approx)'!$B$1:$E$1,1))</f>
        <v>25%-65%</v>
      </c>
      <c r="F130" s="103" t="str">
        <f t="shared" ca="1" si="10"/>
        <v>Complete the passage</v>
      </c>
      <c r="G130" s="20"/>
      <c r="H130" s="25"/>
      <c r="I130" s="23" t="str">
        <f t="shared" ca="1" si="8"/>
        <v>NA</v>
      </c>
      <c r="J130" s="68"/>
      <c r="K130" s="71">
        <f t="shared" si="11"/>
        <v>0</v>
      </c>
      <c r="L130" s="72">
        <f ca="1">INDEX('Target Time'!$B$2:$E$4,MATCH(C130,'Target Time'!$A$2:$A$4,1),MATCH(D130,'Target Time'!$B$1:$E$1,1))</f>
        <v>90</v>
      </c>
      <c r="M130" s="72">
        <f t="shared" ca="1" si="12"/>
        <v>-90</v>
      </c>
      <c r="N130" s="71">
        <f t="shared" ca="1" si="13"/>
        <v>1.0416666666666667E-3</v>
      </c>
      <c r="O130" s="24"/>
    </row>
    <row r="131" spans="1:15" ht="15.75" customHeight="1" x14ac:dyDescent="0.25">
      <c r="A131" s="18">
        <v>129</v>
      </c>
      <c r="B131" s="19" t="s">
        <v>394</v>
      </c>
      <c r="C131" s="20" t="s">
        <v>37</v>
      </c>
      <c r="D131" s="21" t="str">
        <f t="shared" ca="1" si="9"/>
        <v>Easy</v>
      </c>
      <c r="E131" s="67" t="str">
        <f ca="1">INDEX('Percentile (approx)'!$B$2:$E$4,MATCH(C131,'Percentile (approx)'!$A$2:$A$4,1),MATCH(D131,'Percentile (approx)'!$B$1:$E$1,1))</f>
        <v>5%-15%</v>
      </c>
      <c r="F131" s="103" t="str">
        <f t="shared" ca="1" si="10"/>
        <v>Logical Flaw</v>
      </c>
      <c r="G131" s="20"/>
      <c r="H131" s="25"/>
      <c r="I131" s="23" t="str">
        <f t="shared" ref="I131:I194" ca="1" si="14">IF(H131="","NA",IF(H131=VLOOKUP(A131,INDIRECT("'"&amp;C131&amp;"'!"&amp;"A:G"),5,0), "Correct","Incorrect"))</f>
        <v>NA</v>
      </c>
      <c r="J131" s="68"/>
      <c r="K131" s="71">
        <f t="shared" si="11"/>
        <v>0</v>
      </c>
      <c r="L131" s="72">
        <f ca="1">INDEX('Target Time'!$B$2:$E$4,MATCH(C131,'Target Time'!$A$2:$A$4,1),MATCH(D131,'Target Time'!$B$1:$E$1,1))</f>
        <v>60</v>
      </c>
      <c r="M131" s="72">
        <f t="shared" ca="1" si="12"/>
        <v>-60</v>
      </c>
      <c r="N131" s="71">
        <f t="shared" ca="1" si="13"/>
        <v>6.9444444444444447E-4</v>
      </c>
      <c r="O131" s="24"/>
    </row>
    <row r="132" spans="1:15" ht="15.75" customHeight="1" x14ac:dyDescent="0.25">
      <c r="A132" s="18">
        <v>130</v>
      </c>
      <c r="B132" s="19" t="s">
        <v>394</v>
      </c>
      <c r="C132" s="20" t="s">
        <v>37</v>
      </c>
      <c r="D132" s="21" t="str">
        <f t="shared" ref="D132:D195" ca="1" si="15">VLOOKUP(A132,INDIRECT("'"&amp;C132&amp;"'!"&amp;"A:G"),3,0)</f>
        <v>Easy</v>
      </c>
      <c r="E132" s="67" t="str">
        <f ca="1">INDEX('Percentile (approx)'!$B$2:$E$4,MATCH(C132,'Percentile (approx)'!$A$2:$A$4,1),MATCH(D132,'Percentile (approx)'!$B$1:$E$1,1))</f>
        <v>5%-15%</v>
      </c>
      <c r="F132" s="103" t="str">
        <f t="shared" ref="F132:F195" ca="1" si="16">VLOOKUP(A132,INDIRECT("'"&amp;C132&amp;"'!"&amp;"A:G"),6,0)</f>
        <v>Strengthen</v>
      </c>
      <c r="G132" s="20"/>
      <c r="H132" s="25"/>
      <c r="I132" s="23" t="str">
        <f t="shared" ca="1" si="14"/>
        <v>NA</v>
      </c>
      <c r="J132" s="68"/>
      <c r="K132" s="71">
        <f t="shared" ref="K132:K195" si="17">J132/86400</f>
        <v>0</v>
      </c>
      <c r="L132" s="72">
        <f ca="1">INDEX('Target Time'!$B$2:$E$4,MATCH(C132,'Target Time'!$A$2:$A$4,1),MATCH(D132,'Target Time'!$B$1:$E$1,1))</f>
        <v>60</v>
      </c>
      <c r="M132" s="72">
        <f t="shared" ref="M132:M195" ca="1" si="18">J132-L132</f>
        <v>-60</v>
      </c>
      <c r="N132" s="71">
        <f t="shared" ref="N132:N195" ca="1" si="19">ABS(J132-L132)/86400</f>
        <v>6.9444444444444447E-4</v>
      </c>
      <c r="O132" s="24"/>
    </row>
    <row r="133" spans="1:15" ht="15.75" customHeight="1" x14ac:dyDescent="0.25">
      <c r="A133" s="18">
        <v>131</v>
      </c>
      <c r="B133" s="19" t="s">
        <v>394</v>
      </c>
      <c r="C133" s="20" t="s">
        <v>37</v>
      </c>
      <c r="D133" s="21" t="str">
        <f t="shared" ca="1" si="15"/>
        <v>Easy</v>
      </c>
      <c r="E133" s="67" t="str">
        <f ca="1">INDEX('Percentile (approx)'!$B$2:$E$4,MATCH(C133,'Percentile (approx)'!$A$2:$A$4,1),MATCH(D133,'Percentile (approx)'!$B$1:$E$1,1))</f>
        <v>5%-15%</v>
      </c>
      <c r="F133" s="103" t="str">
        <f t="shared" ca="1" si="16"/>
        <v>Complete the passage</v>
      </c>
      <c r="G133" s="20"/>
      <c r="H133" s="25"/>
      <c r="I133" s="23" t="str">
        <f t="shared" ca="1" si="14"/>
        <v>NA</v>
      </c>
      <c r="J133" s="68"/>
      <c r="K133" s="71">
        <f t="shared" si="17"/>
        <v>0</v>
      </c>
      <c r="L133" s="72">
        <f ca="1">INDEX('Target Time'!$B$2:$E$4,MATCH(C133,'Target Time'!$A$2:$A$4,1),MATCH(D133,'Target Time'!$B$1:$E$1,1))</f>
        <v>60</v>
      </c>
      <c r="M133" s="72">
        <f t="shared" ca="1" si="18"/>
        <v>-60</v>
      </c>
      <c r="N133" s="71">
        <f t="shared" ca="1" si="19"/>
        <v>6.9444444444444447E-4</v>
      </c>
      <c r="O133" s="24"/>
    </row>
    <row r="134" spans="1:15" ht="15.75" customHeight="1" x14ac:dyDescent="0.25">
      <c r="A134" s="18">
        <v>132</v>
      </c>
      <c r="B134" s="19" t="s">
        <v>394</v>
      </c>
      <c r="C134" s="20" t="s">
        <v>37</v>
      </c>
      <c r="D134" s="21" t="str">
        <f t="shared" ca="1" si="15"/>
        <v>Easy</v>
      </c>
      <c r="E134" s="67" t="str">
        <f ca="1">INDEX('Percentile (approx)'!$B$2:$E$4,MATCH(C134,'Percentile (approx)'!$A$2:$A$4,1),MATCH(D134,'Percentile (approx)'!$B$1:$E$1,1))</f>
        <v>5%-15%</v>
      </c>
      <c r="F134" s="103" t="str">
        <f t="shared" ca="1" si="16"/>
        <v>Resolve Paradox</v>
      </c>
      <c r="G134" s="20"/>
      <c r="H134" s="25"/>
      <c r="I134" s="23" t="str">
        <f t="shared" ca="1" si="14"/>
        <v>NA</v>
      </c>
      <c r="J134" s="68"/>
      <c r="K134" s="71">
        <f t="shared" si="17"/>
        <v>0</v>
      </c>
      <c r="L134" s="72">
        <f ca="1">INDEX('Target Time'!$B$2:$E$4,MATCH(C134,'Target Time'!$A$2:$A$4,1),MATCH(D134,'Target Time'!$B$1:$E$1,1))</f>
        <v>60</v>
      </c>
      <c r="M134" s="72">
        <f t="shared" ca="1" si="18"/>
        <v>-60</v>
      </c>
      <c r="N134" s="71">
        <f t="shared" ca="1" si="19"/>
        <v>6.9444444444444447E-4</v>
      </c>
      <c r="O134" s="24"/>
    </row>
    <row r="135" spans="1:15" ht="15.75" customHeight="1" x14ac:dyDescent="0.25">
      <c r="A135" s="18">
        <v>133</v>
      </c>
      <c r="B135" s="19" t="s">
        <v>394</v>
      </c>
      <c r="C135" s="20" t="s">
        <v>37</v>
      </c>
      <c r="D135" s="21" t="str">
        <f t="shared" ca="1" si="15"/>
        <v>Medium</v>
      </c>
      <c r="E135" s="67" t="str">
        <f ca="1">INDEX('Percentile (approx)'!$B$2:$E$4,MATCH(C135,'Percentile (approx)'!$A$2:$A$4,1),MATCH(D135,'Percentile (approx)'!$B$1:$E$1,1))</f>
        <v>25%-65%</v>
      </c>
      <c r="F135" s="103" t="str">
        <f t="shared" ca="1" si="16"/>
        <v>Bold Face</v>
      </c>
      <c r="G135" s="20"/>
      <c r="H135" s="25"/>
      <c r="I135" s="23" t="str">
        <f t="shared" ca="1" si="14"/>
        <v>NA</v>
      </c>
      <c r="J135" s="68"/>
      <c r="K135" s="71">
        <f t="shared" si="17"/>
        <v>0</v>
      </c>
      <c r="L135" s="72">
        <f ca="1">INDEX('Target Time'!$B$2:$E$4,MATCH(C135,'Target Time'!$A$2:$A$4,1),MATCH(D135,'Target Time'!$B$1:$E$1,1))</f>
        <v>90</v>
      </c>
      <c r="M135" s="72">
        <f t="shared" ca="1" si="18"/>
        <v>-90</v>
      </c>
      <c r="N135" s="71">
        <f t="shared" ca="1" si="19"/>
        <v>1.0416666666666667E-3</v>
      </c>
      <c r="O135" s="24"/>
    </row>
    <row r="136" spans="1:15" ht="15.75" customHeight="1" x14ac:dyDescent="0.25">
      <c r="A136" s="18">
        <v>134</v>
      </c>
      <c r="B136" s="19" t="s">
        <v>394</v>
      </c>
      <c r="C136" s="20" t="s">
        <v>37</v>
      </c>
      <c r="D136" s="21" t="str">
        <f t="shared" ca="1" si="15"/>
        <v>Medium</v>
      </c>
      <c r="E136" s="67" t="str">
        <f ca="1">INDEX('Percentile (approx)'!$B$2:$E$4,MATCH(C136,'Percentile (approx)'!$A$2:$A$4,1),MATCH(D136,'Percentile (approx)'!$B$1:$E$1,1))</f>
        <v>25%-65%</v>
      </c>
      <c r="F136" s="103" t="str">
        <f t="shared" ca="1" si="16"/>
        <v>Assumption</v>
      </c>
      <c r="G136" s="20"/>
      <c r="H136" s="25"/>
      <c r="I136" s="23" t="str">
        <f t="shared" ca="1" si="14"/>
        <v>NA</v>
      </c>
      <c r="J136" s="68"/>
      <c r="K136" s="71">
        <f t="shared" si="17"/>
        <v>0</v>
      </c>
      <c r="L136" s="72">
        <f ca="1">INDEX('Target Time'!$B$2:$E$4,MATCH(C136,'Target Time'!$A$2:$A$4,1),MATCH(D136,'Target Time'!$B$1:$E$1,1))</f>
        <v>90</v>
      </c>
      <c r="M136" s="72">
        <f t="shared" ca="1" si="18"/>
        <v>-90</v>
      </c>
      <c r="N136" s="71">
        <f t="shared" ca="1" si="19"/>
        <v>1.0416666666666667E-3</v>
      </c>
      <c r="O136" s="24"/>
    </row>
    <row r="137" spans="1:15" ht="15.75" customHeight="1" x14ac:dyDescent="0.25">
      <c r="A137" s="18">
        <v>135</v>
      </c>
      <c r="B137" s="19" t="s">
        <v>394</v>
      </c>
      <c r="C137" s="20" t="s">
        <v>37</v>
      </c>
      <c r="D137" s="21" t="str">
        <f t="shared" ca="1" si="15"/>
        <v>Easy</v>
      </c>
      <c r="E137" s="67" t="str">
        <f ca="1">INDEX('Percentile (approx)'!$B$2:$E$4,MATCH(C137,'Percentile (approx)'!$A$2:$A$4,1),MATCH(D137,'Percentile (approx)'!$B$1:$E$1,1))</f>
        <v>5%-15%</v>
      </c>
      <c r="F137" s="103" t="str">
        <f t="shared" ca="1" si="16"/>
        <v>Evaluate Argument</v>
      </c>
      <c r="G137" s="20"/>
      <c r="H137" s="25"/>
      <c r="I137" s="23" t="str">
        <f t="shared" ca="1" si="14"/>
        <v>NA</v>
      </c>
      <c r="J137" s="68"/>
      <c r="K137" s="71">
        <f t="shared" si="17"/>
        <v>0</v>
      </c>
      <c r="L137" s="72">
        <f ca="1">INDEX('Target Time'!$B$2:$E$4,MATCH(C137,'Target Time'!$A$2:$A$4,1),MATCH(D137,'Target Time'!$B$1:$E$1,1))</f>
        <v>60</v>
      </c>
      <c r="M137" s="72">
        <f t="shared" ca="1" si="18"/>
        <v>-60</v>
      </c>
      <c r="N137" s="71">
        <f t="shared" ca="1" si="19"/>
        <v>6.9444444444444447E-4</v>
      </c>
      <c r="O137" s="24"/>
    </row>
    <row r="138" spans="1:15" ht="15.75" customHeight="1" x14ac:dyDescent="0.25">
      <c r="A138" s="18">
        <v>136</v>
      </c>
      <c r="B138" s="19" t="s">
        <v>394</v>
      </c>
      <c r="C138" s="20" t="s">
        <v>37</v>
      </c>
      <c r="D138" s="21" t="str">
        <f t="shared" ca="1" si="15"/>
        <v>Easy</v>
      </c>
      <c r="E138" s="67" t="str">
        <f ca="1">INDEX('Percentile (approx)'!$B$2:$E$4,MATCH(C138,'Percentile (approx)'!$A$2:$A$4,1),MATCH(D138,'Percentile (approx)'!$B$1:$E$1,1))</f>
        <v>5%-15%</v>
      </c>
      <c r="F138" s="103" t="str">
        <f t="shared" ca="1" si="16"/>
        <v>Inference/Conclusion</v>
      </c>
      <c r="G138" s="20"/>
      <c r="H138" s="25"/>
      <c r="I138" s="23" t="str">
        <f t="shared" ca="1" si="14"/>
        <v>NA</v>
      </c>
      <c r="J138" s="68"/>
      <c r="K138" s="71">
        <f t="shared" si="17"/>
        <v>0</v>
      </c>
      <c r="L138" s="72">
        <f ca="1">INDEX('Target Time'!$B$2:$E$4,MATCH(C138,'Target Time'!$A$2:$A$4,1),MATCH(D138,'Target Time'!$B$1:$E$1,1))</f>
        <v>60</v>
      </c>
      <c r="M138" s="72">
        <f t="shared" ca="1" si="18"/>
        <v>-60</v>
      </c>
      <c r="N138" s="71">
        <f t="shared" ca="1" si="19"/>
        <v>6.9444444444444447E-4</v>
      </c>
      <c r="O138" s="24"/>
    </row>
    <row r="139" spans="1:15" ht="15.75" customHeight="1" x14ac:dyDescent="0.25">
      <c r="A139" s="18">
        <v>137</v>
      </c>
      <c r="B139" s="19" t="s">
        <v>394</v>
      </c>
      <c r="C139" s="20" t="s">
        <v>37</v>
      </c>
      <c r="D139" s="21" t="str">
        <f t="shared" ca="1" si="15"/>
        <v>Easy</v>
      </c>
      <c r="E139" s="67" t="str">
        <f ca="1">INDEX('Percentile (approx)'!$B$2:$E$4,MATCH(C139,'Percentile (approx)'!$A$2:$A$4,1),MATCH(D139,'Percentile (approx)'!$B$1:$E$1,1))</f>
        <v>5%-15%</v>
      </c>
      <c r="F139" s="103" t="str">
        <f t="shared" ca="1" si="16"/>
        <v>Strengthen</v>
      </c>
      <c r="G139" s="20"/>
      <c r="H139" s="25"/>
      <c r="I139" s="23" t="str">
        <f t="shared" ca="1" si="14"/>
        <v>NA</v>
      </c>
      <c r="J139" s="68"/>
      <c r="K139" s="71">
        <f t="shared" si="17"/>
        <v>0</v>
      </c>
      <c r="L139" s="72">
        <f ca="1">INDEX('Target Time'!$B$2:$E$4,MATCH(C139,'Target Time'!$A$2:$A$4,1),MATCH(D139,'Target Time'!$B$1:$E$1,1))</f>
        <v>60</v>
      </c>
      <c r="M139" s="72">
        <f t="shared" ca="1" si="18"/>
        <v>-60</v>
      </c>
      <c r="N139" s="71">
        <f t="shared" ca="1" si="19"/>
        <v>6.9444444444444447E-4</v>
      </c>
      <c r="O139" s="24"/>
    </row>
    <row r="140" spans="1:15" ht="15.75" customHeight="1" x14ac:dyDescent="0.25">
      <c r="A140" s="18">
        <v>138</v>
      </c>
      <c r="B140" s="19" t="s">
        <v>394</v>
      </c>
      <c r="C140" s="20" t="s">
        <v>37</v>
      </c>
      <c r="D140" s="21" t="str">
        <f t="shared" ca="1" si="15"/>
        <v>Easy</v>
      </c>
      <c r="E140" s="67" t="str">
        <f ca="1">INDEX('Percentile (approx)'!$B$2:$E$4,MATCH(C140,'Percentile (approx)'!$A$2:$A$4,1),MATCH(D140,'Percentile (approx)'!$B$1:$E$1,1))</f>
        <v>5%-15%</v>
      </c>
      <c r="F140" s="103" t="str">
        <f t="shared" ca="1" si="16"/>
        <v>Evaluate Argument</v>
      </c>
      <c r="G140" s="20"/>
      <c r="H140" s="25"/>
      <c r="I140" s="23" t="str">
        <f t="shared" ca="1" si="14"/>
        <v>NA</v>
      </c>
      <c r="J140" s="68"/>
      <c r="K140" s="71">
        <f t="shared" si="17"/>
        <v>0</v>
      </c>
      <c r="L140" s="72">
        <f ca="1">INDEX('Target Time'!$B$2:$E$4,MATCH(C140,'Target Time'!$A$2:$A$4,1),MATCH(D140,'Target Time'!$B$1:$E$1,1))</f>
        <v>60</v>
      </c>
      <c r="M140" s="72">
        <f t="shared" ca="1" si="18"/>
        <v>-60</v>
      </c>
      <c r="N140" s="71">
        <f t="shared" ca="1" si="19"/>
        <v>6.9444444444444447E-4</v>
      </c>
      <c r="O140" s="24"/>
    </row>
    <row r="141" spans="1:15" ht="15.75" customHeight="1" x14ac:dyDescent="0.25">
      <c r="A141" s="18">
        <v>139</v>
      </c>
      <c r="B141" s="19" t="s">
        <v>394</v>
      </c>
      <c r="C141" s="20" t="s">
        <v>37</v>
      </c>
      <c r="D141" s="21" t="str">
        <f t="shared" ca="1" si="15"/>
        <v>Very Hard</v>
      </c>
      <c r="E141" s="67" t="str">
        <f ca="1">INDEX('Percentile (approx)'!$B$2:$E$4,MATCH(C141,'Percentile (approx)'!$A$2:$A$4,1),MATCH(D141,'Percentile (approx)'!$B$1:$E$1,1))</f>
        <v>45%-95%</v>
      </c>
      <c r="F141" s="103" t="str">
        <f t="shared" ca="1" si="16"/>
        <v>Evaluate Argument</v>
      </c>
      <c r="G141" s="20"/>
      <c r="H141" s="25"/>
      <c r="I141" s="23" t="str">
        <f t="shared" ca="1" si="14"/>
        <v>NA</v>
      </c>
      <c r="J141" s="68"/>
      <c r="K141" s="71">
        <f t="shared" si="17"/>
        <v>0</v>
      </c>
      <c r="L141" s="72">
        <f ca="1">INDEX('Target Time'!$B$2:$E$4,MATCH(C141,'Target Time'!$A$2:$A$4,1),MATCH(D141,'Target Time'!$B$1:$E$1,1))</f>
        <v>180</v>
      </c>
      <c r="M141" s="72">
        <f t="shared" ca="1" si="18"/>
        <v>-180</v>
      </c>
      <c r="N141" s="71">
        <f t="shared" ca="1" si="19"/>
        <v>2.0833333333333333E-3</v>
      </c>
      <c r="O141" s="24"/>
    </row>
    <row r="142" spans="1:15" ht="15.75" customHeight="1" x14ac:dyDescent="0.25">
      <c r="A142" s="18">
        <v>140</v>
      </c>
      <c r="B142" s="19" t="s">
        <v>394</v>
      </c>
      <c r="C142" s="20" t="s">
        <v>37</v>
      </c>
      <c r="D142" s="21" t="str">
        <f t="shared" ca="1" si="15"/>
        <v>Easy</v>
      </c>
      <c r="E142" s="67" t="str">
        <f ca="1">INDEX('Percentile (approx)'!$B$2:$E$4,MATCH(C142,'Percentile (approx)'!$A$2:$A$4,1),MATCH(D142,'Percentile (approx)'!$B$1:$E$1,1))</f>
        <v>5%-15%</v>
      </c>
      <c r="F142" s="103" t="str">
        <f t="shared" ca="1" si="16"/>
        <v>Weaken</v>
      </c>
      <c r="G142" s="20"/>
      <c r="H142" s="25"/>
      <c r="I142" s="23" t="str">
        <f t="shared" ca="1" si="14"/>
        <v>NA</v>
      </c>
      <c r="J142" s="68"/>
      <c r="K142" s="71">
        <f t="shared" si="17"/>
        <v>0</v>
      </c>
      <c r="L142" s="72">
        <f ca="1">INDEX('Target Time'!$B$2:$E$4,MATCH(C142,'Target Time'!$A$2:$A$4,1),MATCH(D142,'Target Time'!$B$1:$E$1,1))</f>
        <v>60</v>
      </c>
      <c r="M142" s="72">
        <f t="shared" ca="1" si="18"/>
        <v>-60</v>
      </c>
      <c r="N142" s="71">
        <f t="shared" ca="1" si="19"/>
        <v>6.9444444444444447E-4</v>
      </c>
      <c r="O142" s="24"/>
    </row>
    <row r="143" spans="1:15" ht="15.75" customHeight="1" x14ac:dyDescent="0.25">
      <c r="A143" s="18">
        <v>141</v>
      </c>
      <c r="B143" s="19" t="s">
        <v>394</v>
      </c>
      <c r="C143" s="20" t="s">
        <v>37</v>
      </c>
      <c r="D143" s="21" t="str">
        <f t="shared" ca="1" si="15"/>
        <v>Very Hard</v>
      </c>
      <c r="E143" s="67" t="str">
        <f ca="1">INDEX('Percentile (approx)'!$B$2:$E$4,MATCH(C143,'Percentile (approx)'!$A$2:$A$4,1),MATCH(D143,'Percentile (approx)'!$B$1:$E$1,1))</f>
        <v>45%-95%</v>
      </c>
      <c r="F143" s="103" t="str">
        <f t="shared" ca="1" si="16"/>
        <v>Evaluate Argument</v>
      </c>
      <c r="G143" s="20"/>
      <c r="H143" s="25"/>
      <c r="I143" s="23" t="str">
        <f t="shared" ca="1" si="14"/>
        <v>NA</v>
      </c>
      <c r="J143" s="68"/>
      <c r="K143" s="71">
        <f t="shared" si="17"/>
        <v>0</v>
      </c>
      <c r="L143" s="72">
        <f ca="1">INDEX('Target Time'!$B$2:$E$4,MATCH(C143,'Target Time'!$A$2:$A$4,1),MATCH(D143,'Target Time'!$B$1:$E$1,1))</f>
        <v>180</v>
      </c>
      <c r="M143" s="72">
        <f t="shared" ca="1" si="18"/>
        <v>-180</v>
      </c>
      <c r="N143" s="71">
        <f t="shared" ca="1" si="19"/>
        <v>2.0833333333333333E-3</v>
      </c>
      <c r="O143" s="24"/>
    </row>
    <row r="144" spans="1:15" ht="15.75" customHeight="1" x14ac:dyDescent="0.25">
      <c r="A144" s="18">
        <v>142</v>
      </c>
      <c r="B144" s="19" t="s">
        <v>394</v>
      </c>
      <c r="C144" s="20" t="s">
        <v>37</v>
      </c>
      <c r="D144" s="21" t="str">
        <f t="shared" ca="1" si="15"/>
        <v>Hard</v>
      </c>
      <c r="E144" s="67" t="str">
        <f ca="1">INDEX('Percentile (approx)'!$B$2:$E$4,MATCH(C144,'Percentile (approx)'!$A$2:$A$4,1),MATCH(D144,'Percentile (approx)'!$B$1:$E$1,1))</f>
        <v>5%-15%</v>
      </c>
      <c r="F144" s="103" t="str">
        <f t="shared" ca="1" si="16"/>
        <v>Logical Flaw</v>
      </c>
      <c r="G144" s="20"/>
      <c r="H144" s="25"/>
      <c r="I144" s="23" t="str">
        <f t="shared" ca="1" si="14"/>
        <v>NA</v>
      </c>
      <c r="J144" s="68"/>
      <c r="K144" s="71">
        <f t="shared" si="17"/>
        <v>0</v>
      </c>
      <c r="L144" s="72">
        <f ca="1">INDEX('Target Time'!$B$2:$E$4,MATCH(C144,'Target Time'!$A$2:$A$4,1),MATCH(D144,'Target Time'!$B$1:$E$1,1))</f>
        <v>60</v>
      </c>
      <c r="M144" s="72">
        <f t="shared" ca="1" si="18"/>
        <v>-60</v>
      </c>
      <c r="N144" s="71">
        <f t="shared" ca="1" si="19"/>
        <v>6.9444444444444447E-4</v>
      </c>
      <c r="O144" s="24"/>
    </row>
    <row r="145" spans="1:15" ht="15.75" customHeight="1" x14ac:dyDescent="0.25">
      <c r="A145" s="18">
        <v>143</v>
      </c>
      <c r="B145" s="19" t="s">
        <v>394</v>
      </c>
      <c r="C145" s="20" t="s">
        <v>37</v>
      </c>
      <c r="D145" s="21" t="str">
        <f t="shared" ca="1" si="15"/>
        <v>Easy</v>
      </c>
      <c r="E145" s="67" t="str">
        <f ca="1">INDEX('Percentile (approx)'!$B$2:$E$4,MATCH(C145,'Percentile (approx)'!$A$2:$A$4,1),MATCH(D145,'Percentile (approx)'!$B$1:$E$1,1))</f>
        <v>5%-15%</v>
      </c>
      <c r="F145" s="103" t="str">
        <f t="shared" ca="1" si="16"/>
        <v>Weaken</v>
      </c>
      <c r="G145" s="20"/>
      <c r="H145" s="25"/>
      <c r="I145" s="23" t="str">
        <f t="shared" ca="1" si="14"/>
        <v>NA</v>
      </c>
      <c r="J145" s="68"/>
      <c r="K145" s="71">
        <f t="shared" si="17"/>
        <v>0</v>
      </c>
      <c r="L145" s="72">
        <f ca="1">INDEX('Target Time'!$B$2:$E$4,MATCH(C145,'Target Time'!$A$2:$A$4,1),MATCH(D145,'Target Time'!$B$1:$E$1,1))</f>
        <v>60</v>
      </c>
      <c r="M145" s="72">
        <f t="shared" ca="1" si="18"/>
        <v>-60</v>
      </c>
      <c r="N145" s="71">
        <f t="shared" ca="1" si="19"/>
        <v>6.9444444444444447E-4</v>
      </c>
      <c r="O145" s="24"/>
    </row>
    <row r="146" spans="1:15" ht="15.75" customHeight="1" x14ac:dyDescent="0.25">
      <c r="A146" s="18">
        <v>144</v>
      </c>
      <c r="B146" s="19" t="s">
        <v>394</v>
      </c>
      <c r="C146" s="20" t="s">
        <v>37</v>
      </c>
      <c r="D146" s="21" t="str">
        <f t="shared" ca="1" si="15"/>
        <v>Easy</v>
      </c>
      <c r="E146" s="67" t="str">
        <f ca="1">INDEX('Percentile (approx)'!$B$2:$E$4,MATCH(C146,'Percentile (approx)'!$A$2:$A$4,1),MATCH(D146,'Percentile (approx)'!$B$1:$E$1,1))</f>
        <v>5%-15%</v>
      </c>
      <c r="F146" s="103" t="str">
        <f t="shared" ca="1" si="16"/>
        <v>Strengthen/Except</v>
      </c>
      <c r="G146" s="20"/>
      <c r="H146" s="25"/>
      <c r="I146" s="23" t="str">
        <f t="shared" ca="1" si="14"/>
        <v>NA</v>
      </c>
      <c r="J146" s="68"/>
      <c r="K146" s="71">
        <f t="shared" si="17"/>
        <v>0</v>
      </c>
      <c r="L146" s="72">
        <f ca="1">INDEX('Target Time'!$B$2:$E$4,MATCH(C146,'Target Time'!$A$2:$A$4,1),MATCH(D146,'Target Time'!$B$1:$E$1,1))</f>
        <v>60</v>
      </c>
      <c r="M146" s="72">
        <f t="shared" ca="1" si="18"/>
        <v>-60</v>
      </c>
      <c r="N146" s="71">
        <f t="shared" ca="1" si="19"/>
        <v>6.9444444444444447E-4</v>
      </c>
      <c r="O146" s="24"/>
    </row>
    <row r="147" spans="1:15" ht="15.75" customHeight="1" x14ac:dyDescent="0.25">
      <c r="A147" s="18">
        <v>145</v>
      </c>
      <c r="B147" s="19" t="s">
        <v>394</v>
      </c>
      <c r="C147" s="20" t="s">
        <v>37</v>
      </c>
      <c r="D147" s="21" t="str">
        <f t="shared" ca="1" si="15"/>
        <v>Medium</v>
      </c>
      <c r="E147" s="67" t="str">
        <f ca="1">INDEX('Percentile (approx)'!$B$2:$E$4,MATCH(C147,'Percentile (approx)'!$A$2:$A$4,1),MATCH(D147,'Percentile (approx)'!$B$1:$E$1,1))</f>
        <v>25%-65%</v>
      </c>
      <c r="F147" s="103" t="str">
        <f t="shared" ca="1" si="16"/>
        <v>Assumption</v>
      </c>
      <c r="G147" s="20"/>
      <c r="H147" s="25"/>
      <c r="I147" s="23" t="str">
        <f t="shared" ca="1" si="14"/>
        <v>NA</v>
      </c>
      <c r="J147" s="68"/>
      <c r="K147" s="71">
        <f t="shared" si="17"/>
        <v>0</v>
      </c>
      <c r="L147" s="72">
        <f ca="1">INDEX('Target Time'!$B$2:$E$4,MATCH(C147,'Target Time'!$A$2:$A$4,1),MATCH(D147,'Target Time'!$B$1:$E$1,1))</f>
        <v>90</v>
      </c>
      <c r="M147" s="72">
        <f t="shared" ca="1" si="18"/>
        <v>-90</v>
      </c>
      <c r="N147" s="71">
        <f t="shared" ca="1" si="19"/>
        <v>1.0416666666666667E-3</v>
      </c>
      <c r="O147" s="24"/>
    </row>
    <row r="148" spans="1:15" ht="15.75" customHeight="1" x14ac:dyDescent="0.25">
      <c r="A148" s="18">
        <v>146</v>
      </c>
      <c r="B148" s="19" t="s">
        <v>394</v>
      </c>
      <c r="C148" s="20" t="s">
        <v>37</v>
      </c>
      <c r="D148" s="21" t="str">
        <f t="shared" ca="1" si="15"/>
        <v>Easy</v>
      </c>
      <c r="E148" s="67" t="str">
        <f ca="1">INDEX('Percentile (approx)'!$B$2:$E$4,MATCH(C148,'Percentile (approx)'!$A$2:$A$4,1),MATCH(D148,'Percentile (approx)'!$B$1:$E$1,1))</f>
        <v>5%-15%</v>
      </c>
      <c r="F148" s="103" t="str">
        <f t="shared" ca="1" si="16"/>
        <v>Resolve Paradox</v>
      </c>
      <c r="G148" s="20"/>
      <c r="H148" s="25"/>
      <c r="I148" s="23" t="str">
        <f t="shared" ca="1" si="14"/>
        <v>NA</v>
      </c>
      <c r="J148" s="68"/>
      <c r="K148" s="71">
        <f t="shared" si="17"/>
        <v>0</v>
      </c>
      <c r="L148" s="72">
        <f ca="1">INDEX('Target Time'!$B$2:$E$4,MATCH(C148,'Target Time'!$A$2:$A$4,1),MATCH(D148,'Target Time'!$B$1:$E$1,1))</f>
        <v>60</v>
      </c>
      <c r="M148" s="72">
        <f t="shared" ca="1" si="18"/>
        <v>-60</v>
      </c>
      <c r="N148" s="71">
        <f t="shared" ca="1" si="19"/>
        <v>6.9444444444444447E-4</v>
      </c>
      <c r="O148" s="24"/>
    </row>
    <row r="149" spans="1:15" ht="15.75" customHeight="1" x14ac:dyDescent="0.25">
      <c r="A149" s="18">
        <v>147</v>
      </c>
      <c r="B149" s="19" t="s">
        <v>394</v>
      </c>
      <c r="C149" s="20" t="s">
        <v>37</v>
      </c>
      <c r="D149" s="21" t="str">
        <f t="shared" ca="1" si="15"/>
        <v>Medium</v>
      </c>
      <c r="E149" s="67" t="str">
        <f ca="1">INDEX('Percentile (approx)'!$B$2:$E$4,MATCH(C149,'Percentile (approx)'!$A$2:$A$4,1),MATCH(D149,'Percentile (approx)'!$B$1:$E$1,1))</f>
        <v>25%-65%</v>
      </c>
      <c r="F149" s="103" t="str">
        <f t="shared" ca="1" si="16"/>
        <v>Resolve Paradox</v>
      </c>
      <c r="G149" s="20"/>
      <c r="H149" s="25"/>
      <c r="I149" s="23" t="str">
        <f t="shared" ca="1" si="14"/>
        <v>NA</v>
      </c>
      <c r="J149" s="68"/>
      <c r="K149" s="71">
        <f t="shared" si="17"/>
        <v>0</v>
      </c>
      <c r="L149" s="72">
        <f ca="1">INDEX('Target Time'!$B$2:$E$4,MATCH(C149,'Target Time'!$A$2:$A$4,1),MATCH(D149,'Target Time'!$B$1:$E$1,1))</f>
        <v>90</v>
      </c>
      <c r="M149" s="72">
        <f t="shared" ca="1" si="18"/>
        <v>-90</v>
      </c>
      <c r="N149" s="71">
        <f t="shared" ca="1" si="19"/>
        <v>1.0416666666666667E-3</v>
      </c>
      <c r="O149" s="24"/>
    </row>
    <row r="150" spans="1:15" ht="15.75" customHeight="1" x14ac:dyDescent="0.25">
      <c r="A150" s="18">
        <v>148</v>
      </c>
      <c r="B150" s="19" t="s">
        <v>394</v>
      </c>
      <c r="C150" s="20" t="s">
        <v>37</v>
      </c>
      <c r="D150" s="21" t="str">
        <f t="shared" ca="1" si="15"/>
        <v>Medium</v>
      </c>
      <c r="E150" s="67" t="str">
        <f ca="1">INDEX('Percentile (approx)'!$B$2:$E$4,MATCH(C150,'Percentile (approx)'!$A$2:$A$4,1),MATCH(D150,'Percentile (approx)'!$B$1:$E$1,1))</f>
        <v>25%-65%</v>
      </c>
      <c r="F150" s="103" t="str">
        <f t="shared" ca="1" si="16"/>
        <v>Complete the passage</v>
      </c>
      <c r="G150" s="20"/>
      <c r="H150" s="25"/>
      <c r="I150" s="23" t="str">
        <f t="shared" ca="1" si="14"/>
        <v>NA</v>
      </c>
      <c r="J150" s="68"/>
      <c r="K150" s="71">
        <f t="shared" si="17"/>
        <v>0</v>
      </c>
      <c r="L150" s="72">
        <f ca="1">INDEX('Target Time'!$B$2:$E$4,MATCH(C150,'Target Time'!$A$2:$A$4,1),MATCH(D150,'Target Time'!$B$1:$E$1,1))</f>
        <v>90</v>
      </c>
      <c r="M150" s="72">
        <f t="shared" ca="1" si="18"/>
        <v>-90</v>
      </c>
      <c r="N150" s="71">
        <f t="shared" ca="1" si="19"/>
        <v>1.0416666666666667E-3</v>
      </c>
      <c r="O150" s="24"/>
    </row>
    <row r="151" spans="1:15" ht="15.75" customHeight="1" x14ac:dyDescent="0.25">
      <c r="A151" s="18">
        <v>149</v>
      </c>
      <c r="B151" s="19" t="s">
        <v>394</v>
      </c>
      <c r="C151" s="20" t="s">
        <v>37</v>
      </c>
      <c r="D151" s="21" t="str">
        <f t="shared" ca="1" si="15"/>
        <v>Hard</v>
      </c>
      <c r="E151" s="67" t="str">
        <f ca="1">INDEX('Percentile (approx)'!$B$2:$E$4,MATCH(C151,'Percentile (approx)'!$A$2:$A$4,1),MATCH(D151,'Percentile (approx)'!$B$1:$E$1,1))</f>
        <v>5%-15%</v>
      </c>
      <c r="F151" s="103" t="str">
        <f t="shared" ca="1" si="16"/>
        <v>Strengthen</v>
      </c>
      <c r="G151" s="20"/>
      <c r="H151" s="25"/>
      <c r="I151" s="23" t="str">
        <f t="shared" ca="1" si="14"/>
        <v>NA</v>
      </c>
      <c r="J151" s="68"/>
      <c r="K151" s="71">
        <f t="shared" si="17"/>
        <v>0</v>
      </c>
      <c r="L151" s="72">
        <f ca="1">INDEX('Target Time'!$B$2:$E$4,MATCH(C151,'Target Time'!$A$2:$A$4,1),MATCH(D151,'Target Time'!$B$1:$E$1,1))</f>
        <v>60</v>
      </c>
      <c r="M151" s="72">
        <f t="shared" ca="1" si="18"/>
        <v>-60</v>
      </c>
      <c r="N151" s="71">
        <f t="shared" ca="1" si="19"/>
        <v>6.9444444444444447E-4</v>
      </c>
      <c r="O151" s="24"/>
    </row>
    <row r="152" spans="1:15" ht="15.75" customHeight="1" x14ac:dyDescent="0.25">
      <c r="A152" s="18">
        <v>150</v>
      </c>
      <c r="B152" s="19" t="s">
        <v>394</v>
      </c>
      <c r="C152" s="20" t="s">
        <v>37</v>
      </c>
      <c r="D152" s="21" t="str">
        <f t="shared" ca="1" si="15"/>
        <v>Easy</v>
      </c>
      <c r="E152" s="67" t="str">
        <f ca="1">INDEX('Percentile (approx)'!$B$2:$E$4,MATCH(C152,'Percentile (approx)'!$A$2:$A$4,1),MATCH(D152,'Percentile (approx)'!$B$1:$E$1,1))</f>
        <v>5%-15%</v>
      </c>
      <c r="F152" s="103" t="str">
        <f t="shared" ca="1" si="16"/>
        <v>Strengthen</v>
      </c>
      <c r="G152" s="20"/>
      <c r="H152" s="25"/>
      <c r="I152" s="23" t="str">
        <f t="shared" ca="1" si="14"/>
        <v>NA</v>
      </c>
      <c r="J152" s="68"/>
      <c r="K152" s="71">
        <f t="shared" si="17"/>
        <v>0</v>
      </c>
      <c r="L152" s="72">
        <f ca="1">INDEX('Target Time'!$B$2:$E$4,MATCH(C152,'Target Time'!$A$2:$A$4,1),MATCH(D152,'Target Time'!$B$1:$E$1,1))</f>
        <v>60</v>
      </c>
      <c r="M152" s="72">
        <f t="shared" ca="1" si="18"/>
        <v>-60</v>
      </c>
      <c r="N152" s="71">
        <f t="shared" ca="1" si="19"/>
        <v>6.9444444444444447E-4</v>
      </c>
      <c r="O152" s="24"/>
    </row>
    <row r="153" spans="1:15" ht="15.75" customHeight="1" x14ac:dyDescent="0.25">
      <c r="A153" s="18">
        <v>151</v>
      </c>
      <c r="B153" s="19" t="s">
        <v>394</v>
      </c>
      <c r="C153" s="20" t="s">
        <v>37</v>
      </c>
      <c r="D153" s="21" t="str">
        <f t="shared" ca="1" si="15"/>
        <v>Medium</v>
      </c>
      <c r="E153" s="67" t="str">
        <f ca="1">INDEX('Percentile (approx)'!$B$2:$E$4,MATCH(C153,'Percentile (approx)'!$A$2:$A$4,1),MATCH(D153,'Percentile (approx)'!$B$1:$E$1,1))</f>
        <v>25%-65%</v>
      </c>
      <c r="F153" s="103" t="str">
        <f t="shared" ca="1" si="16"/>
        <v>Strengthen</v>
      </c>
      <c r="G153" s="20"/>
      <c r="H153" s="25"/>
      <c r="I153" s="23" t="str">
        <f t="shared" ca="1" si="14"/>
        <v>NA</v>
      </c>
      <c r="J153" s="68"/>
      <c r="K153" s="71">
        <f t="shared" si="17"/>
        <v>0</v>
      </c>
      <c r="L153" s="72">
        <f ca="1">INDEX('Target Time'!$B$2:$E$4,MATCH(C153,'Target Time'!$A$2:$A$4,1),MATCH(D153,'Target Time'!$B$1:$E$1,1))</f>
        <v>90</v>
      </c>
      <c r="M153" s="72">
        <f t="shared" ca="1" si="18"/>
        <v>-90</v>
      </c>
      <c r="N153" s="71">
        <f t="shared" ca="1" si="19"/>
        <v>1.0416666666666667E-3</v>
      </c>
      <c r="O153" s="24"/>
    </row>
    <row r="154" spans="1:15" ht="15.75" customHeight="1" x14ac:dyDescent="0.25">
      <c r="A154" s="18">
        <v>152</v>
      </c>
      <c r="B154" s="19" t="s">
        <v>394</v>
      </c>
      <c r="C154" s="20" t="s">
        <v>37</v>
      </c>
      <c r="D154" s="21" t="str">
        <f t="shared" ca="1" si="15"/>
        <v>Medium</v>
      </c>
      <c r="E154" s="67" t="str">
        <f ca="1">INDEX('Percentile (approx)'!$B$2:$E$4,MATCH(C154,'Percentile (approx)'!$A$2:$A$4,1),MATCH(D154,'Percentile (approx)'!$B$1:$E$1,1))</f>
        <v>25%-65%</v>
      </c>
      <c r="F154" s="103" t="str">
        <f t="shared" ca="1" si="16"/>
        <v>Weaken</v>
      </c>
      <c r="G154" s="20"/>
      <c r="H154" s="25"/>
      <c r="I154" s="23" t="str">
        <f t="shared" ca="1" si="14"/>
        <v>NA</v>
      </c>
      <c r="J154" s="68"/>
      <c r="K154" s="71">
        <f t="shared" si="17"/>
        <v>0</v>
      </c>
      <c r="L154" s="72">
        <f ca="1">INDEX('Target Time'!$B$2:$E$4,MATCH(C154,'Target Time'!$A$2:$A$4,1),MATCH(D154,'Target Time'!$B$1:$E$1,1))</f>
        <v>90</v>
      </c>
      <c r="M154" s="72">
        <f t="shared" ca="1" si="18"/>
        <v>-90</v>
      </c>
      <c r="N154" s="71">
        <f t="shared" ca="1" si="19"/>
        <v>1.0416666666666667E-3</v>
      </c>
      <c r="O154" s="24"/>
    </row>
    <row r="155" spans="1:15" ht="15.75" customHeight="1" x14ac:dyDescent="0.25">
      <c r="A155" s="18">
        <v>153</v>
      </c>
      <c r="B155" s="19" t="s">
        <v>394</v>
      </c>
      <c r="C155" s="20" t="s">
        <v>37</v>
      </c>
      <c r="D155" s="21" t="str">
        <f t="shared" ca="1" si="15"/>
        <v>Medium</v>
      </c>
      <c r="E155" s="67" t="str">
        <f ca="1">INDEX('Percentile (approx)'!$B$2:$E$4,MATCH(C155,'Percentile (approx)'!$A$2:$A$4,1),MATCH(D155,'Percentile (approx)'!$B$1:$E$1,1))</f>
        <v>25%-65%</v>
      </c>
      <c r="F155" s="103" t="str">
        <f t="shared" ca="1" si="16"/>
        <v>Strengthen</v>
      </c>
      <c r="G155" s="20"/>
      <c r="H155" s="25"/>
      <c r="I155" s="23" t="str">
        <f t="shared" ca="1" si="14"/>
        <v>NA</v>
      </c>
      <c r="J155" s="68"/>
      <c r="K155" s="71">
        <f t="shared" si="17"/>
        <v>0</v>
      </c>
      <c r="L155" s="72">
        <f ca="1">INDEX('Target Time'!$B$2:$E$4,MATCH(C155,'Target Time'!$A$2:$A$4,1),MATCH(D155,'Target Time'!$B$1:$E$1,1))</f>
        <v>90</v>
      </c>
      <c r="M155" s="72">
        <f t="shared" ca="1" si="18"/>
        <v>-90</v>
      </c>
      <c r="N155" s="71">
        <f t="shared" ca="1" si="19"/>
        <v>1.0416666666666667E-3</v>
      </c>
      <c r="O155" s="24"/>
    </row>
    <row r="156" spans="1:15" ht="15.75" customHeight="1" x14ac:dyDescent="0.25">
      <c r="A156" s="18">
        <v>154</v>
      </c>
      <c r="B156" s="19" t="s">
        <v>394</v>
      </c>
      <c r="C156" s="20" t="s">
        <v>37</v>
      </c>
      <c r="D156" s="21" t="str">
        <f t="shared" ca="1" si="15"/>
        <v>Medium</v>
      </c>
      <c r="E156" s="67" t="str">
        <f ca="1">INDEX('Percentile (approx)'!$B$2:$E$4,MATCH(C156,'Percentile (approx)'!$A$2:$A$4,1),MATCH(D156,'Percentile (approx)'!$B$1:$E$1,1))</f>
        <v>25%-65%</v>
      </c>
      <c r="F156" s="103" t="str">
        <f t="shared" ca="1" si="16"/>
        <v>Assumption</v>
      </c>
      <c r="G156" s="20"/>
      <c r="H156" s="25"/>
      <c r="I156" s="23" t="str">
        <f t="shared" ca="1" si="14"/>
        <v>NA</v>
      </c>
      <c r="J156" s="68"/>
      <c r="K156" s="71">
        <f t="shared" si="17"/>
        <v>0</v>
      </c>
      <c r="L156" s="72">
        <f ca="1">INDEX('Target Time'!$B$2:$E$4,MATCH(C156,'Target Time'!$A$2:$A$4,1),MATCH(D156,'Target Time'!$B$1:$E$1,1))</f>
        <v>90</v>
      </c>
      <c r="M156" s="72">
        <f t="shared" ca="1" si="18"/>
        <v>-90</v>
      </c>
      <c r="N156" s="71">
        <f t="shared" ca="1" si="19"/>
        <v>1.0416666666666667E-3</v>
      </c>
      <c r="O156" s="24"/>
    </row>
    <row r="157" spans="1:15" ht="15.75" customHeight="1" x14ac:dyDescent="0.25">
      <c r="A157" s="18">
        <v>155</v>
      </c>
      <c r="B157" s="19" t="s">
        <v>394</v>
      </c>
      <c r="C157" s="20" t="s">
        <v>37</v>
      </c>
      <c r="D157" s="21" t="str">
        <f t="shared" ca="1" si="15"/>
        <v>Medium</v>
      </c>
      <c r="E157" s="67" t="str">
        <f ca="1">INDEX('Percentile (approx)'!$B$2:$E$4,MATCH(C157,'Percentile (approx)'!$A$2:$A$4,1),MATCH(D157,'Percentile (approx)'!$B$1:$E$1,1))</f>
        <v>25%-65%</v>
      </c>
      <c r="F157" s="103" t="str">
        <f t="shared" ca="1" si="16"/>
        <v>Assumption</v>
      </c>
      <c r="G157" s="20"/>
      <c r="H157" s="25"/>
      <c r="I157" s="23" t="str">
        <f t="shared" ca="1" si="14"/>
        <v>NA</v>
      </c>
      <c r="J157" s="68"/>
      <c r="K157" s="71">
        <f t="shared" si="17"/>
        <v>0</v>
      </c>
      <c r="L157" s="72">
        <f ca="1">INDEX('Target Time'!$B$2:$E$4,MATCH(C157,'Target Time'!$A$2:$A$4,1),MATCH(D157,'Target Time'!$B$1:$E$1,1))</f>
        <v>90</v>
      </c>
      <c r="M157" s="72">
        <f t="shared" ca="1" si="18"/>
        <v>-90</v>
      </c>
      <c r="N157" s="71">
        <f t="shared" ca="1" si="19"/>
        <v>1.0416666666666667E-3</v>
      </c>
      <c r="O157" s="24"/>
    </row>
    <row r="158" spans="1:15" ht="15.75" customHeight="1" x14ac:dyDescent="0.25">
      <c r="A158" s="18">
        <v>156</v>
      </c>
      <c r="B158" s="19" t="s">
        <v>394</v>
      </c>
      <c r="C158" s="20" t="s">
        <v>37</v>
      </c>
      <c r="D158" s="21" t="str">
        <f t="shared" ca="1" si="15"/>
        <v>Medium</v>
      </c>
      <c r="E158" s="67" t="str">
        <f ca="1">INDEX('Percentile (approx)'!$B$2:$E$4,MATCH(C158,'Percentile (approx)'!$A$2:$A$4,1),MATCH(D158,'Percentile (approx)'!$B$1:$E$1,1))</f>
        <v>25%-65%</v>
      </c>
      <c r="F158" s="103" t="str">
        <f t="shared" ca="1" si="16"/>
        <v>Evaluate Argument</v>
      </c>
      <c r="G158" s="20"/>
      <c r="H158" s="25"/>
      <c r="I158" s="23" t="str">
        <f t="shared" ca="1" si="14"/>
        <v>NA</v>
      </c>
      <c r="J158" s="68"/>
      <c r="K158" s="71">
        <f t="shared" si="17"/>
        <v>0</v>
      </c>
      <c r="L158" s="72">
        <f ca="1">INDEX('Target Time'!$B$2:$E$4,MATCH(C158,'Target Time'!$A$2:$A$4,1),MATCH(D158,'Target Time'!$B$1:$E$1,1))</f>
        <v>90</v>
      </c>
      <c r="M158" s="72">
        <f t="shared" ca="1" si="18"/>
        <v>-90</v>
      </c>
      <c r="N158" s="71">
        <f t="shared" ca="1" si="19"/>
        <v>1.0416666666666667E-3</v>
      </c>
      <c r="O158" s="24"/>
    </row>
    <row r="159" spans="1:15" ht="15.75" customHeight="1" x14ac:dyDescent="0.25">
      <c r="A159" s="18">
        <v>157</v>
      </c>
      <c r="B159" s="19" t="s">
        <v>394</v>
      </c>
      <c r="C159" s="20" t="s">
        <v>37</v>
      </c>
      <c r="D159" s="21" t="str">
        <f t="shared" ca="1" si="15"/>
        <v>Easy</v>
      </c>
      <c r="E159" s="67" t="str">
        <f ca="1">INDEX('Percentile (approx)'!$B$2:$E$4,MATCH(C159,'Percentile (approx)'!$A$2:$A$4,1),MATCH(D159,'Percentile (approx)'!$B$1:$E$1,1))</f>
        <v>5%-15%</v>
      </c>
      <c r="F159" s="103" t="str">
        <f t="shared" ca="1" si="16"/>
        <v>Complete the passage</v>
      </c>
      <c r="G159" s="20"/>
      <c r="H159" s="25"/>
      <c r="I159" s="23" t="str">
        <f t="shared" ca="1" si="14"/>
        <v>NA</v>
      </c>
      <c r="J159" s="68"/>
      <c r="K159" s="71">
        <f t="shared" si="17"/>
        <v>0</v>
      </c>
      <c r="L159" s="72">
        <f ca="1">INDEX('Target Time'!$B$2:$E$4,MATCH(C159,'Target Time'!$A$2:$A$4,1),MATCH(D159,'Target Time'!$B$1:$E$1,1))</f>
        <v>60</v>
      </c>
      <c r="M159" s="72">
        <f t="shared" ca="1" si="18"/>
        <v>-60</v>
      </c>
      <c r="N159" s="71">
        <f t="shared" ca="1" si="19"/>
        <v>6.9444444444444447E-4</v>
      </c>
      <c r="O159" s="24"/>
    </row>
    <row r="160" spans="1:15" ht="15.75" customHeight="1" x14ac:dyDescent="0.25">
      <c r="A160" s="18">
        <v>158</v>
      </c>
      <c r="B160" s="19" t="s">
        <v>394</v>
      </c>
      <c r="C160" s="20" t="s">
        <v>37</v>
      </c>
      <c r="D160" s="21" t="str">
        <f t="shared" ca="1" si="15"/>
        <v>Medium</v>
      </c>
      <c r="E160" s="67" t="str">
        <f ca="1">INDEX('Percentile (approx)'!$B$2:$E$4,MATCH(C160,'Percentile (approx)'!$A$2:$A$4,1),MATCH(D160,'Percentile (approx)'!$B$1:$E$1,1))</f>
        <v>25%-65%</v>
      </c>
      <c r="F160" s="103" t="str">
        <f t="shared" ca="1" si="16"/>
        <v>Evaluate Argument</v>
      </c>
      <c r="G160" s="20"/>
      <c r="H160" s="25"/>
      <c r="I160" s="23" t="str">
        <f t="shared" ca="1" si="14"/>
        <v>NA</v>
      </c>
      <c r="J160" s="68"/>
      <c r="K160" s="71">
        <f t="shared" si="17"/>
        <v>0</v>
      </c>
      <c r="L160" s="72">
        <f ca="1">INDEX('Target Time'!$B$2:$E$4,MATCH(C160,'Target Time'!$A$2:$A$4,1),MATCH(D160,'Target Time'!$B$1:$E$1,1))</f>
        <v>90</v>
      </c>
      <c r="M160" s="72">
        <f t="shared" ca="1" si="18"/>
        <v>-90</v>
      </c>
      <c r="N160" s="71">
        <f t="shared" ca="1" si="19"/>
        <v>1.0416666666666667E-3</v>
      </c>
      <c r="O160" s="24"/>
    </row>
    <row r="161" spans="1:15" ht="15.75" customHeight="1" x14ac:dyDescent="0.25">
      <c r="A161" s="18">
        <v>159</v>
      </c>
      <c r="B161" s="19" t="s">
        <v>394</v>
      </c>
      <c r="C161" s="20" t="s">
        <v>37</v>
      </c>
      <c r="D161" s="21" t="str">
        <f t="shared" ca="1" si="15"/>
        <v>Medium</v>
      </c>
      <c r="E161" s="67" t="str">
        <f ca="1">INDEX('Percentile (approx)'!$B$2:$E$4,MATCH(C161,'Percentile (approx)'!$A$2:$A$4,1),MATCH(D161,'Percentile (approx)'!$B$1:$E$1,1))</f>
        <v>25%-65%</v>
      </c>
      <c r="F161" s="103" t="str">
        <f t="shared" ca="1" si="16"/>
        <v>Method of Reasoning</v>
      </c>
      <c r="G161" s="20"/>
      <c r="H161" s="25"/>
      <c r="I161" s="23" t="str">
        <f t="shared" ca="1" si="14"/>
        <v>NA</v>
      </c>
      <c r="J161" s="68"/>
      <c r="K161" s="71">
        <f t="shared" si="17"/>
        <v>0</v>
      </c>
      <c r="L161" s="72">
        <f ca="1">INDEX('Target Time'!$B$2:$E$4,MATCH(C161,'Target Time'!$A$2:$A$4,1),MATCH(D161,'Target Time'!$B$1:$E$1,1))</f>
        <v>90</v>
      </c>
      <c r="M161" s="72">
        <f t="shared" ca="1" si="18"/>
        <v>-90</v>
      </c>
      <c r="N161" s="71">
        <f t="shared" ca="1" si="19"/>
        <v>1.0416666666666667E-3</v>
      </c>
      <c r="O161" s="24"/>
    </row>
    <row r="162" spans="1:15" ht="15.75" customHeight="1" x14ac:dyDescent="0.25">
      <c r="A162" s="18">
        <v>160</v>
      </c>
      <c r="B162" s="19" t="s">
        <v>394</v>
      </c>
      <c r="C162" s="20" t="s">
        <v>37</v>
      </c>
      <c r="D162" s="21" t="str">
        <f t="shared" ca="1" si="15"/>
        <v>Hard</v>
      </c>
      <c r="E162" s="67" t="str">
        <f ca="1">INDEX('Percentile (approx)'!$B$2:$E$4,MATCH(C162,'Percentile (approx)'!$A$2:$A$4,1),MATCH(D162,'Percentile (approx)'!$B$1:$E$1,1))</f>
        <v>5%-15%</v>
      </c>
      <c r="F162" s="103" t="str">
        <f t="shared" ca="1" si="16"/>
        <v>Complete the Passage</v>
      </c>
      <c r="G162" s="20"/>
      <c r="H162" s="25"/>
      <c r="I162" s="23" t="str">
        <f t="shared" ca="1" si="14"/>
        <v>NA</v>
      </c>
      <c r="J162" s="68"/>
      <c r="K162" s="71">
        <f t="shared" si="17"/>
        <v>0</v>
      </c>
      <c r="L162" s="72">
        <f ca="1">INDEX('Target Time'!$B$2:$E$4,MATCH(C162,'Target Time'!$A$2:$A$4,1),MATCH(D162,'Target Time'!$B$1:$E$1,1))</f>
        <v>60</v>
      </c>
      <c r="M162" s="72">
        <f t="shared" ca="1" si="18"/>
        <v>-60</v>
      </c>
      <c r="N162" s="71">
        <f t="shared" ca="1" si="19"/>
        <v>6.9444444444444447E-4</v>
      </c>
      <c r="O162" s="24"/>
    </row>
    <row r="163" spans="1:15" ht="15.75" customHeight="1" x14ac:dyDescent="0.25">
      <c r="A163" s="18">
        <v>161</v>
      </c>
      <c r="B163" s="19" t="s">
        <v>394</v>
      </c>
      <c r="C163" s="20" t="s">
        <v>37</v>
      </c>
      <c r="D163" s="21" t="str">
        <f t="shared" ca="1" si="15"/>
        <v>Easy</v>
      </c>
      <c r="E163" s="67" t="str">
        <f ca="1">INDEX('Percentile (approx)'!$B$2:$E$4,MATCH(C163,'Percentile (approx)'!$A$2:$A$4,1),MATCH(D163,'Percentile (approx)'!$B$1:$E$1,1))</f>
        <v>5%-15%</v>
      </c>
      <c r="F163" s="103" t="str">
        <f t="shared" ca="1" si="16"/>
        <v>Resolve Paradox</v>
      </c>
      <c r="G163" s="20"/>
      <c r="H163" s="25"/>
      <c r="I163" s="23" t="str">
        <f t="shared" ca="1" si="14"/>
        <v>NA</v>
      </c>
      <c r="J163" s="68"/>
      <c r="K163" s="71">
        <f t="shared" si="17"/>
        <v>0</v>
      </c>
      <c r="L163" s="72">
        <f ca="1">INDEX('Target Time'!$B$2:$E$4,MATCH(C163,'Target Time'!$A$2:$A$4,1),MATCH(D163,'Target Time'!$B$1:$E$1,1))</f>
        <v>60</v>
      </c>
      <c r="M163" s="72">
        <f t="shared" ca="1" si="18"/>
        <v>-60</v>
      </c>
      <c r="N163" s="71">
        <f t="shared" ca="1" si="19"/>
        <v>6.9444444444444447E-4</v>
      </c>
      <c r="O163" s="24"/>
    </row>
    <row r="164" spans="1:15" ht="15.75" customHeight="1" x14ac:dyDescent="0.25">
      <c r="A164" s="18">
        <v>162</v>
      </c>
      <c r="B164" s="19" t="s">
        <v>394</v>
      </c>
      <c r="C164" s="20" t="s">
        <v>37</v>
      </c>
      <c r="D164" s="21" t="str">
        <f t="shared" ca="1" si="15"/>
        <v>Medium</v>
      </c>
      <c r="E164" s="67" t="str">
        <f ca="1">INDEX('Percentile (approx)'!$B$2:$E$4,MATCH(C164,'Percentile (approx)'!$A$2:$A$4,1),MATCH(D164,'Percentile (approx)'!$B$1:$E$1,1))</f>
        <v>25%-65%</v>
      </c>
      <c r="F164" s="103" t="str">
        <f t="shared" ca="1" si="16"/>
        <v>Resolve Paradox</v>
      </c>
      <c r="G164" s="20"/>
      <c r="H164" s="25"/>
      <c r="I164" s="23" t="str">
        <f t="shared" ca="1" si="14"/>
        <v>NA</v>
      </c>
      <c r="J164" s="68"/>
      <c r="K164" s="71">
        <f t="shared" si="17"/>
        <v>0</v>
      </c>
      <c r="L164" s="72">
        <f ca="1">INDEX('Target Time'!$B$2:$E$4,MATCH(C164,'Target Time'!$A$2:$A$4,1),MATCH(D164,'Target Time'!$B$1:$E$1,1))</f>
        <v>90</v>
      </c>
      <c r="M164" s="72">
        <f t="shared" ca="1" si="18"/>
        <v>-90</v>
      </c>
      <c r="N164" s="71">
        <f t="shared" ca="1" si="19"/>
        <v>1.0416666666666667E-3</v>
      </c>
      <c r="O164" s="24"/>
    </row>
    <row r="165" spans="1:15" ht="15.75" customHeight="1" x14ac:dyDescent="0.25">
      <c r="A165" s="18">
        <v>163</v>
      </c>
      <c r="B165" s="19" t="s">
        <v>394</v>
      </c>
      <c r="C165" s="20" t="s">
        <v>37</v>
      </c>
      <c r="D165" s="21" t="str">
        <f t="shared" ca="1" si="15"/>
        <v>Medium</v>
      </c>
      <c r="E165" s="67" t="str">
        <f ca="1">INDEX('Percentile (approx)'!$B$2:$E$4,MATCH(C165,'Percentile (approx)'!$A$2:$A$4,1),MATCH(D165,'Percentile (approx)'!$B$1:$E$1,1))</f>
        <v>25%-65%</v>
      </c>
      <c r="F165" s="103" t="str">
        <f t="shared" ca="1" si="16"/>
        <v>Weaken</v>
      </c>
      <c r="G165" s="20"/>
      <c r="H165" s="25"/>
      <c r="I165" s="23" t="str">
        <f t="shared" ca="1" si="14"/>
        <v>NA</v>
      </c>
      <c r="J165" s="68"/>
      <c r="K165" s="71">
        <f t="shared" si="17"/>
        <v>0</v>
      </c>
      <c r="L165" s="72">
        <f ca="1">INDEX('Target Time'!$B$2:$E$4,MATCH(C165,'Target Time'!$A$2:$A$4,1),MATCH(D165,'Target Time'!$B$1:$E$1,1))</f>
        <v>90</v>
      </c>
      <c r="M165" s="72">
        <f t="shared" ca="1" si="18"/>
        <v>-90</v>
      </c>
      <c r="N165" s="71">
        <f t="shared" ca="1" si="19"/>
        <v>1.0416666666666667E-3</v>
      </c>
      <c r="O165" s="24"/>
    </row>
    <row r="166" spans="1:15" ht="15.75" customHeight="1" x14ac:dyDescent="0.25">
      <c r="A166" s="18">
        <v>164</v>
      </c>
      <c r="B166" s="19" t="s">
        <v>394</v>
      </c>
      <c r="C166" s="20" t="s">
        <v>37</v>
      </c>
      <c r="D166" s="21" t="str">
        <f t="shared" ca="1" si="15"/>
        <v>Hard</v>
      </c>
      <c r="E166" s="67" t="str">
        <f ca="1">INDEX('Percentile (approx)'!$B$2:$E$4,MATCH(C166,'Percentile (approx)'!$A$2:$A$4,1),MATCH(D166,'Percentile (approx)'!$B$1:$E$1,1))</f>
        <v>5%-15%</v>
      </c>
      <c r="F166" s="103" t="str">
        <f t="shared" ca="1" si="16"/>
        <v>Strengthen</v>
      </c>
      <c r="G166" s="20"/>
      <c r="H166" s="25"/>
      <c r="I166" s="23" t="str">
        <f t="shared" ca="1" si="14"/>
        <v>NA</v>
      </c>
      <c r="J166" s="68"/>
      <c r="K166" s="71">
        <f t="shared" si="17"/>
        <v>0</v>
      </c>
      <c r="L166" s="72">
        <f ca="1">INDEX('Target Time'!$B$2:$E$4,MATCH(C166,'Target Time'!$A$2:$A$4,1),MATCH(D166,'Target Time'!$B$1:$E$1,1))</f>
        <v>60</v>
      </c>
      <c r="M166" s="72">
        <f t="shared" ca="1" si="18"/>
        <v>-60</v>
      </c>
      <c r="N166" s="71">
        <f t="shared" ca="1" si="19"/>
        <v>6.9444444444444447E-4</v>
      </c>
      <c r="O166" s="24"/>
    </row>
    <row r="167" spans="1:15" ht="15.75" customHeight="1" x14ac:dyDescent="0.25">
      <c r="A167" s="18">
        <v>165</v>
      </c>
      <c r="B167" s="19" t="s">
        <v>394</v>
      </c>
      <c r="C167" s="20" t="s">
        <v>37</v>
      </c>
      <c r="D167" s="21" t="str">
        <f t="shared" ca="1" si="15"/>
        <v>Medium</v>
      </c>
      <c r="E167" s="67" t="str">
        <f ca="1">INDEX('Percentile (approx)'!$B$2:$E$4,MATCH(C167,'Percentile (approx)'!$A$2:$A$4,1),MATCH(D167,'Percentile (approx)'!$B$1:$E$1,1))</f>
        <v>25%-65%</v>
      </c>
      <c r="F167" s="103" t="str">
        <f t="shared" ca="1" si="16"/>
        <v>Assumption</v>
      </c>
      <c r="G167" s="20"/>
      <c r="H167" s="25"/>
      <c r="I167" s="23" t="str">
        <f t="shared" ca="1" si="14"/>
        <v>NA</v>
      </c>
      <c r="J167" s="68"/>
      <c r="K167" s="71">
        <f t="shared" si="17"/>
        <v>0</v>
      </c>
      <c r="L167" s="72">
        <f ca="1">INDEX('Target Time'!$B$2:$E$4,MATCH(C167,'Target Time'!$A$2:$A$4,1),MATCH(D167,'Target Time'!$B$1:$E$1,1))</f>
        <v>90</v>
      </c>
      <c r="M167" s="72">
        <f t="shared" ca="1" si="18"/>
        <v>-90</v>
      </c>
      <c r="N167" s="71">
        <f t="shared" ca="1" si="19"/>
        <v>1.0416666666666667E-3</v>
      </c>
      <c r="O167" s="24"/>
    </row>
    <row r="168" spans="1:15" ht="15.75" customHeight="1" x14ac:dyDescent="0.25">
      <c r="A168" s="18">
        <v>166</v>
      </c>
      <c r="B168" s="19" t="s">
        <v>394</v>
      </c>
      <c r="C168" s="20" t="s">
        <v>37</v>
      </c>
      <c r="D168" s="21" t="str">
        <f t="shared" ca="1" si="15"/>
        <v>Hard</v>
      </c>
      <c r="E168" s="67" t="str">
        <f ca="1">INDEX('Percentile (approx)'!$B$2:$E$4,MATCH(C168,'Percentile (approx)'!$A$2:$A$4,1),MATCH(D168,'Percentile (approx)'!$B$1:$E$1,1))</f>
        <v>5%-15%</v>
      </c>
      <c r="F168" s="103" t="str">
        <f t="shared" ca="1" si="16"/>
        <v>Strengthen</v>
      </c>
      <c r="G168" s="20"/>
      <c r="H168" s="25"/>
      <c r="I168" s="23" t="str">
        <f t="shared" ca="1" si="14"/>
        <v>NA</v>
      </c>
      <c r="J168" s="68"/>
      <c r="K168" s="71">
        <f t="shared" si="17"/>
        <v>0</v>
      </c>
      <c r="L168" s="72">
        <f ca="1">INDEX('Target Time'!$B$2:$E$4,MATCH(C168,'Target Time'!$A$2:$A$4,1),MATCH(D168,'Target Time'!$B$1:$E$1,1))</f>
        <v>60</v>
      </c>
      <c r="M168" s="72">
        <f t="shared" ca="1" si="18"/>
        <v>-60</v>
      </c>
      <c r="N168" s="71">
        <f t="shared" ca="1" si="19"/>
        <v>6.9444444444444447E-4</v>
      </c>
      <c r="O168" s="24"/>
    </row>
    <row r="169" spans="1:15" ht="15.75" customHeight="1" x14ac:dyDescent="0.25">
      <c r="A169" s="18">
        <v>167</v>
      </c>
      <c r="B169" s="19" t="s">
        <v>394</v>
      </c>
      <c r="C169" s="20" t="s">
        <v>37</v>
      </c>
      <c r="D169" s="21" t="str">
        <f t="shared" ca="1" si="15"/>
        <v>Medium</v>
      </c>
      <c r="E169" s="67" t="str">
        <f ca="1">INDEX('Percentile (approx)'!$B$2:$E$4,MATCH(C169,'Percentile (approx)'!$A$2:$A$4,1),MATCH(D169,'Percentile (approx)'!$B$1:$E$1,1))</f>
        <v>25%-65%</v>
      </c>
      <c r="F169" s="103" t="str">
        <f t="shared" ca="1" si="16"/>
        <v>Cause and Effect</v>
      </c>
      <c r="G169" s="20"/>
      <c r="H169" s="25"/>
      <c r="I169" s="23" t="str">
        <f t="shared" ca="1" si="14"/>
        <v>NA</v>
      </c>
      <c r="J169" s="68"/>
      <c r="K169" s="71">
        <f t="shared" si="17"/>
        <v>0</v>
      </c>
      <c r="L169" s="72">
        <f ca="1">INDEX('Target Time'!$B$2:$E$4,MATCH(C169,'Target Time'!$A$2:$A$4,1),MATCH(D169,'Target Time'!$B$1:$E$1,1))</f>
        <v>90</v>
      </c>
      <c r="M169" s="72">
        <f t="shared" ca="1" si="18"/>
        <v>-90</v>
      </c>
      <c r="N169" s="71">
        <f t="shared" ca="1" si="19"/>
        <v>1.0416666666666667E-3</v>
      </c>
      <c r="O169" s="24"/>
    </row>
    <row r="170" spans="1:15" ht="15.75" customHeight="1" x14ac:dyDescent="0.25">
      <c r="A170" s="18">
        <v>168</v>
      </c>
      <c r="B170" s="19" t="s">
        <v>394</v>
      </c>
      <c r="C170" s="20" t="s">
        <v>37</v>
      </c>
      <c r="D170" s="21" t="str">
        <f t="shared" ca="1" si="15"/>
        <v>Very Hard</v>
      </c>
      <c r="E170" s="67" t="str">
        <f ca="1">INDEX('Percentile (approx)'!$B$2:$E$4,MATCH(C170,'Percentile (approx)'!$A$2:$A$4,1),MATCH(D170,'Percentile (approx)'!$B$1:$E$1,1))</f>
        <v>45%-95%</v>
      </c>
      <c r="F170" s="103" t="str">
        <f t="shared" ca="1" si="16"/>
        <v>Method of Reasoning</v>
      </c>
      <c r="G170" s="20"/>
      <c r="H170" s="25"/>
      <c r="I170" s="23" t="str">
        <f t="shared" ca="1" si="14"/>
        <v>NA</v>
      </c>
      <c r="J170" s="68"/>
      <c r="K170" s="71">
        <f t="shared" si="17"/>
        <v>0</v>
      </c>
      <c r="L170" s="72">
        <f ca="1">INDEX('Target Time'!$B$2:$E$4,MATCH(C170,'Target Time'!$A$2:$A$4,1),MATCH(D170,'Target Time'!$B$1:$E$1,1))</f>
        <v>180</v>
      </c>
      <c r="M170" s="72">
        <f t="shared" ca="1" si="18"/>
        <v>-180</v>
      </c>
      <c r="N170" s="71">
        <f t="shared" ca="1" si="19"/>
        <v>2.0833333333333333E-3</v>
      </c>
      <c r="O170" s="24"/>
    </row>
    <row r="171" spans="1:15" ht="15.75" customHeight="1" x14ac:dyDescent="0.25">
      <c r="A171" s="18">
        <v>169</v>
      </c>
      <c r="B171" s="19" t="s">
        <v>394</v>
      </c>
      <c r="C171" s="20" t="s">
        <v>37</v>
      </c>
      <c r="D171" s="21" t="str">
        <f t="shared" ca="1" si="15"/>
        <v>Medium</v>
      </c>
      <c r="E171" s="67" t="str">
        <f ca="1">INDEX('Percentile (approx)'!$B$2:$E$4,MATCH(C171,'Percentile (approx)'!$A$2:$A$4,1),MATCH(D171,'Percentile (approx)'!$B$1:$E$1,1))</f>
        <v>25%-65%</v>
      </c>
      <c r="F171" s="103" t="str">
        <f t="shared" ca="1" si="16"/>
        <v>Resolve Paradox</v>
      </c>
      <c r="G171" s="20"/>
      <c r="H171" s="25"/>
      <c r="I171" s="23" t="str">
        <f t="shared" ca="1" si="14"/>
        <v>NA</v>
      </c>
      <c r="J171" s="68"/>
      <c r="K171" s="71">
        <f t="shared" si="17"/>
        <v>0</v>
      </c>
      <c r="L171" s="72">
        <f ca="1">INDEX('Target Time'!$B$2:$E$4,MATCH(C171,'Target Time'!$A$2:$A$4,1),MATCH(D171,'Target Time'!$B$1:$E$1,1))</f>
        <v>90</v>
      </c>
      <c r="M171" s="72">
        <f t="shared" ca="1" si="18"/>
        <v>-90</v>
      </c>
      <c r="N171" s="71">
        <f t="shared" ca="1" si="19"/>
        <v>1.0416666666666667E-3</v>
      </c>
      <c r="O171" s="24"/>
    </row>
    <row r="172" spans="1:15" ht="15.75" customHeight="1" x14ac:dyDescent="0.25">
      <c r="A172" s="18">
        <v>170</v>
      </c>
      <c r="B172" s="19" t="s">
        <v>394</v>
      </c>
      <c r="C172" s="20" t="s">
        <v>37</v>
      </c>
      <c r="D172" s="21" t="str">
        <f t="shared" ca="1" si="15"/>
        <v>Hard</v>
      </c>
      <c r="E172" s="67" t="str">
        <f ca="1">INDEX('Percentile (approx)'!$B$2:$E$4,MATCH(C172,'Percentile (approx)'!$A$2:$A$4,1),MATCH(D172,'Percentile (approx)'!$B$1:$E$1,1))</f>
        <v>5%-15%</v>
      </c>
      <c r="F172" s="103" t="str">
        <f t="shared" ca="1" si="16"/>
        <v>Strengthen</v>
      </c>
      <c r="G172" s="20"/>
      <c r="H172" s="25"/>
      <c r="I172" s="23" t="str">
        <f t="shared" ca="1" si="14"/>
        <v>NA</v>
      </c>
      <c r="J172" s="68"/>
      <c r="K172" s="71">
        <f t="shared" si="17"/>
        <v>0</v>
      </c>
      <c r="L172" s="72">
        <f ca="1">INDEX('Target Time'!$B$2:$E$4,MATCH(C172,'Target Time'!$A$2:$A$4,1),MATCH(D172,'Target Time'!$B$1:$E$1,1))</f>
        <v>60</v>
      </c>
      <c r="M172" s="72">
        <f t="shared" ca="1" si="18"/>
        <v>-60</v>
      </c>
      <c r="N172" s="71">
        <f t="shared" ca="1" si="19"/>
        <v>6.9444444444444447E-4</v>
      </c>
      <c r="O172" s="24"/>
    </row>
    <row r="173" spans="1:15" ht="15.75" customHeight="1" x14ac:dyDescent="0.25">
      <c r="A173" s="18">
        <v>171</v>
      </c>
      <c r="B173" s="19" t="s">
        <v>394</v>
      </c>
      <c r="C173" s="20" t="s">
        <v>37</v>
      </c>
      <c r="D173" s="21" t="str">
        <f t="shared" ca="1" si="15"/>
        <v>Medium</v>
      </c>
      <c r="E173" s="67" t="str">
        <f ca="1">INDEX('Percentile (approx)'!$B$2:$E$4,MATCH(C173,'Percentile (approx)'!$A$2:$A$4,1),MATCH(D173,'Percentile (approx)'!$B$1:$E$1,1))</f>
        <v>25%-65%</v>
      </c>
      <c r="F173" s="103" t="str">
        <f t="shared" ca="1" si="16"/>
        <v>Bold Face</v>
      </c>
      <c r="G173" s="20"/>
      <c r="H173" s="25"/>
      <c r="I173" s="23" t="str">
        <f t="shared" ca="1" si="14"/>
        <v>NA</v>
      </c>
      <c r="J173" s="68"/>
      <c r="K173" s="71">
        <f t="shared" si="17"/>
        <v>0</v>
      </c>
      <c r="L173" s="72">
        <f ca="1">INDEX('Target Time'!$B$2:$E$4,MATCH(C173,'Target Time'!$A$2:$A$4,1),MATCH(D173,'Target Time'!$B$1:$E$1,1))</f>
        <v>90</v>
      </c>
      <c r="M173" s="72">
        <f t="shared" ca="1" si="18"/>
        <v>-90</v>
      </c>
      <c r="N173" s="71">
        <f t="shared" ca="1" si="19"/>
        <v>1.0416666666666667E-3</v>
      </c>
      <c r="O173" s="24"/>
    </row>
    <row r="174" spans="1:15" ht="15.75" customHeight="1" x14ac:dyDescent="0.25">
      <c r="A174" s="18">
        <v>172</v>
      </c>
      <c r="B174" s="19" t="s">
        <v>394</v>
      </c>
      <c r="C174" s="20" t="s">
        <v>37</v>
      </c>
      <c r="D174" s="21" t="str">
        <f t="shared" ca="1" si="15"/>
        <v>Medium</v>
      </c>
      <c r="E174" s="67" t="str">
        <f ca="1">INDEX('Percentile (approx)'!$B$2:$E$4,MATCH(C174,'Percentile (approx)'!$A$2:$A$4,1),MATCH(D174,'Percentile (approx)'!$B$1:$E$1,1))</f>
        <v>25%-65%</v>
      </c>
      <c r="F174" s="103" t="str">
        <f t="shared" ca="1" si="16"/>
        <v>Complete the Passage</v>
      </c>
      <c r="G174" s="20"/>
      <c r="H174" s="25"/>
      <c r="I174" s="23" t="str">
        <f t="shared" ca="1" si="14"/>
        <v>NA</v>
      </c>
      <c r="J174" s="68"/>
      <c r="K174" s="71">
        <f t="shared" si="17"/>
        <v>0</v>
      </c>
      <c r="L174" s="72">
        <f ca="1">INDEX('Target Time'!$B$2:$E$4,MATCH(C174,'Target Time'!$A$2:$A$4,1),MATCH(D174,'Target Time'!$B$1:$E$1,1))</f>
        <v>90</v>
      </c>
      <c r="M174" s="72">
        <f t="shared" ca="1" si="18"/>
        <v>-90</v>
      </c>
      <c r="N174" s="71">
        <f t="shared" ca="1" si="19"/>
        <v>1.0416666666666667E-3</v>
      </c>
      <c r="O174" s="24"/>
    </row>
    <row r="175" spans="1:15" ht="15.75" customHeight="1" x14ac:dyDescent="0.25">
      <c r="A175" s="18">
        <v>173</v>
      </c>
      <c r="B175" s="19" t="s">
        <v>394</v>
      </c>
      <c r="C175" s="20" t="s">
        <v>37</v>
      </c>
      <c r="D175" s="21" t="str">
        <f t="shared" ca="1" si="15"/>
        <v>Hard</v>
      </c>
      <c r="E175" s="67" t="str">
        <f ca="1">INDEX('Percentile (approx)'!$B$2:$E$4,MATCH(C175,'Percentile (approx)'!$A$2:$A$4,1),MATCH(D175,'Percentile (approx)'!$B$1:$E$1,1))</f>
        <v>5%-15%</v>
      </c>
      <c r="F175" s="103" t="str">
        <f t="shared" ca="1" si="16"/>
        <v>Evaluate Argument</v>
      </c>
      <c r="G175" s="20"/>
      <c r="H175" s="25"/>
      <c r="I175" s="23" t="str">
        <f t="shared" ca="1" si="14"/>
        <v>NA</v>
      </c>
      <c r="J175" s="68"/>
      <c r="K175" s="71">
        <f t="shared" si="17"/>
        <v>0</v>
      </c>
      <c r="L175" s="72">
        <f ca="1">INDEX('Target Time'!$B$2:$E$4,MATCH(C175,'Target Time'!$A$2:$A$4,1),MATCH(D175,'Target Time'!$B$1:$E$1,1))</f>
        <v>60</v>
      </c>
      <c r="M175" s="72">
        <f t="shared" ca="1" si="18"/>
        <v>-60</v>
      </c>
      <c r="N175" s="71">
        <f t="shared" ca="1" si="19"/>
        <v>6.9444444444444447E-4</v>
      </c>
      <c r="O175" s="24"/>
    </row>
    <row r="176" spans="1:15" ht="15.75" customHeight="1" x14ac:dyDescent="0.25">
      <c r="A176" s="18">
        <v>174</v>
      </c>
      <c r="B176" s="19" t="s">
        <v>394</v>
      </c>
      <c r="C176" s="20" t="s">
        <v>37</v>
      </c>
      <c r="D176" s="21" t="str">
        <f t="shared" ca="1" si="15"/>
        <v>Hard</v>
      </c>
      <c r="E176" s="67" t="str">
        <f ca="1">INDEX('Percentile (approx)'!$B$2:$E$4,MATCH(C176,'Percentile (approx)'!$A$2:$A$4,1),MATCH(D176,'Percentile (approx)'!$B$1:$E$1,1))</f>
        <v>5%-15%</v>
      </c>
      <c r="F176" s="103" t="str">
        <f t="shared" ca="1" si="16"/>
        <v>Except</v>
      </c>
      <c r="G176" s="20"/>
      <c r="H176" s="25"/>
      <c r="I176" s="23" t="str">
        <f t="shared" ca="1" si="14"/>
        <v>NA</v>
      </c>
      <c r="J176" s="68"/>
      <c r="K176" s="71">
        <f t="shared" si="17"/>
        <v>0</v>
      </c>
      <c r="L176" s="72">
        <f ca="1">INDEX('Target Time'!$B$2:$E$4,MATCH(C176,'Target Time'!$A$2:$A$4,1),MATCH(D176,'Target Time'!$B$1:$E$1,1))</f>
        <v>60</v>
      </c>
      <c r="M176" s="72">
        <f t="shared" ca="1" si="18"/>
        <v>-60</v>
      </c>
      <c r="N176" s="71">
        <f t="shared" ca="1" si="19"/>
        <v>6.9444444444444447E-4</v>
      </c>
      <c r="O176" s="24"/>
    </row>
    <row r="177" spans="1:15" ht="15.75" customHeight="1" x14ac:dyDescent="0.25">
      <c r="A177" s="18">
        <v>175</v>
      </c>
      <c r="B177" s="19" t="s">
        <v>394</v>
      </c>
      <c r="C177" s="20" t="s">
        <v>37</v>
      </c>
      <c r="D177" s="21" t="str">
        <f t="shared" ca="1" si="15"/>
        <v>Hard</v>
      </c>
      <c r="E177" s="67" t="str">
        <f ca="1">INDEX('Percentile (approx)'!$B$2:$E$4,MATCH(C177,'Percentile (approx)'!$A$2:$A$4,1),MATCH(D177,'Percentile (approx)'!$B$1:$E$1,1))</f>
        <v>5%-15%</v>
      </c>
      <c r="F177" s="103" t="str">
        <f t="shared" ca="1" si="16"/>
        <v>Logical Flaw</v>
      </c>
      <c r="G177" s="20"/>
      <c r="H177" s="25"/>
      <c r="I177" s="23" t="str">
        <f t="shared" ca="1" si="14"/>
        <v>NA</v>
      </c>
      <c r="J177" s="68"/>
      <c r="K177" s="71">
        <f t="shared" si="17"/>
        <v>0</v>
      </c>
      <c r="L177" s="72">
        <f ca="1">INDEX('Target Time'!$B$2:$E$4,MATCH(C177,'Target Time'!$A$2:$A$4,1),MATCH(D177,'Target Time'!$B$1:$E$1,1))</f>
        <v>60</v>
      </c>
      <c r="M177" s="72">
        <f t="shared" ca="1" si="18"/>
        <v>-60</v>
      </c>
      <c r="N177" s="71">
        <f t="shared" ca="1" si="19"/>
        <v>6.9444444444444447E-4</v>
      </c>
      <c r="O177" s="24"/>
    </row>
    <row r="178" spans="1:15" ht="15.75" customHeight="1" x14ac:dyDescent="0.25">
      <c r="A178" s="18">
        <v>176</v>
      </c>
      <c r="B178" s="19" t="s">
        <v>394</v>
      </c>
      <c r="C178" s="20" t="s">
        <v>37</v>
      </c>
      <c r="D178" s="21" t="str">
        <f t="shared" ca="1" si="15"/>
        <v>Hard</v>
      </c>
      <c r="E178" s="67" t="str">
        <f ca="1">INDEX('Percentile (approx)'!$B$2:$E$4,MATCH(C178,'Percentile (approx)'!$A$2:$A$4,1),MATCH(D178,'Percentile (approx)'!$B$1:$E$1,1))</f>
        <v>5%-15%</v>
      </c>
      <c r="F178" s="103" t="str">
        <f t="shared" ca="1" si="16"/>
        <v>Method of Reasoning</v>
      </c>
      <c r="G178" s="20"/>
      <c r="H178" s="25"/>
      <c r="I178" s="23" t="str">
        <f t="shared" ca="1" si="14"/>
        <v>NA</v>
      </c>
      <c r="J178" s="68"/>
      <c r="K178" s="71">
        <f t="shared" si="17"/>
        <v>0</v>
      </c>
      <c r="L178" s="72">
        <f ca="1">INDEX('Target Time'!$B$2:$E$4,MATCH(C178,'Target Time'!$A$2:$A$4,1),MATCH(D178,'Target Time'!$B$1:$E$1,1))</f>
        <v>60</v>
      </c>
      <c r="M178" s="72">
        <f t="shared" ca="1" si="18"/>
        <v>-60</v>
      </c>
      <c r="N178" s="71">
        <f t="shared" ca="1" si="19"/>
        <v>6.9444444444444447E-4</v>
      </c>
      <c r="O178" s="24"/>
    </row>
    <row r="179" spans="1:15" ht="15.75" customHeight="1" x14ac:dyDescent="0.25">
      <c r="A179" s="18">
        <v>177</v>
      </c>
      <c r="B179" s="19" t="s">
        <v>394</v>
      </c>
      <c r="C179" s="20" t="s">
        <v>37</v>
      </c>
      <c r="D179" s="21" t="str">
        <f t="shared" ca="1" si="15"/>
        <v>Hard</v>
      </c>
      <c r="E179" s="67" t="str">
        <f ca="1">INDEX('Percentile (approx)'!$B$2:$E$4,MATCH(C179,'Percentile (approx)'!$A$2:$A$4,1),MATCH(D179,'Percentile (approx)'!$B$1:$E$1,1))</f>
        <v>5%-15%</v>
      </c>
      <c r="F179" s="103" t="str">
        <f t="shared" ca="1" si="16"/>
        <v>Assumption</v>
      </c>
      <c r="G179" s="20"/>
      <c r="H179" s="25"/>
      <c r="I179" s="23" t="str">
        <f t="shared" ca="1" si="14"/>
        <v>NA</v>
      </c>
      <c r="J179" s="68">
        <v>36</v>
      </c>
      <c r="K179" s="71">
        <f t="shared" si="17"/>
        <v>4.1666666666666669E-4</v>
      </c>
      <c r="L179" s="72">
        <f ca="1">INDEX('Target Time'!$B$2:$E$4,MATCH(C179,'Target Time'!$A$2:$A$4,1),MATCH(D179,'Target Time'!$B$1:$E$1,1))</f>
        <v>60</v>
      </c>
      <c r="M179" s="72">
        <f t="shared" ca="1" si="18"/>
        <v>-24</v>
      </c>
      <c r="N179" s="71">
        <f t="shared" ca="1" si="19"/>
        <v>2.7777777777777778E-4</v>
      </c>
      <c r="O179" s="24"/>
    </row>
    <row r="180" spans="1:15" ht="15.75" customHeight="1" x14ac:dyDescent="0.25">
      <c r="A180" s="18">
        <v>178</v>
      </c>
      <c r="B180" s="19" t="s">
        <v>394</v>
      </c>
      <c r="C180" s="20" t="s">
        <v>37</v>
      </c>
      <c r="D180" s="21" t="str">
        <f t="shared" ca="1" si="15"/>
        <v>Medium</v>
      </c>
      <c r="E180" s="67" t="str">
        <f ca="1">INDEX('Percentile (approx)'!$B$2:$E$4,MATCH(C180,'Percentile (approx)'!$A$2:$A$4,1),MATCH(D180,'Percentile (approx)'!$B$1:$E$1,1))</f>
        <v>25%-65%</v>
      </c>
      <c r="F180" s="103" t="str">
        <f t="shared" ca="1" si="16"/>
        <v>Strengthen</v>
      </c>
      <c r="G180" s="20"/>
      <c r="H180" s="25"/>
      <c r="I180" s="23" t="str">
        <f t="shared" ca="1" si="14"/>
        <v>NA</v>
      </c>
      <c r="J180" s="68">
        <v>43</v>
      </c>
      <c r="K180" s="71">
        <f t="shared" si="17"/>
        <v>4.9768518518518521E-4</v>
      </c>
      <c r="L180" s="72">
        <f ca="1">INDEX('Target Time'!$B$2:$E$4,MATCH(C180,'Target Time'!$A$2:$A$4,1),MATCH(D180,'Target Time'!$B$1:$E$1,1))</f>
        <v>90</v>
      </c>
      <c r="M180" s="72">
        <f t="shared" ca="1" si="18"/>
        <v>-47</v>
      </c>
      <c r="N180" s="71">
        <f t="shared" ca="1" si="19"/>
        <v>5.4398148148148144E-4</v>
      </c>
      <c r="O180" s="24"/>
    </row>
    <row r="181" spans="1:15" ht="15.75" customHeight="1" x14ac:dyDescent="0.25">
      <c r="A181" s="18">
        <v>179</v>
      </c>
      <c r="B181" s="19" t="s">
        <v>394</v>
      </c>
      <c r="C181" s="20" t="s">
        <v>37</v>
      </c>
      <c r="D181" s="21" t="str">
        <f t="shared" ca="1" si="15"/>
        <v>Medium</v>
      </c>
      <c r="E181" s="67" t="str">
        <f ca="1">INDEX('Percentile (approx)'!$B$2:$E$4,MATCH(C181,'Percentile (approx)'!$A$2:$A$4,1),MATCH(D181,'Percentile (approx)'!$B$1:$E$1,1))</f>
        <v>25%-65%</v>
      </c>
      <c r="F181" s="103" t="str">
        <f t="shared" ca="1" si="16"/>
        <v>Weaken</v>
      </c>
      <c r="G181" s="20"/>
      <c r="H181" s="25"/>
      <c r="I181" s="23" t="str">
        <f t="shared" ca="1" si="14"/>
        <v>NA</v>
      </c>
      <c r="J181" s="68">
        <v>39</v>
      </c>
      <c r="K181" s="71">
        <f t="shared" si="17"/>
        <v>4.5138888888888887E-4</v>
      </c>
      <c r="L181" s="72">
        <f ca="1">INDEX('Target Time'!$B$2:$E$4,MATCH(C181,'Target Time'!$A$2:$A$4,1),MATCH(D181,'Target Time'!$B$1:$E$1,1))</f>
        <v>90</v>
      </c>
      <c r="M181" s="72">
        <f t="shared" ca="1" si="18"/>
        <v>-51</v>
      </c>
      <c r="N181" s="71">
        <f t="shared" ca="1" si="19"/>
        <v>5.9027777777777778E-4</v>
      </c>
      <c r="O181" s="24"/>
    </row>
    <row r="182" spans="1:15" ht="15.75" customHeight="1" x14ac:dyDescent="0.25">
      <c r="A182" s="18">
        <v>180</v>
      </c>
      <c r="B182" s="19" t="s">
        <v>394</v>
      </c>
      <c r="C182" s="20" t="s">
        <v>37</v>
      </c>
      <c r="D182" s="21" t="str">
        <f t="shared" ca="1" si="15"/>
        <v>Hard</v>
      </c>
      <c r="E182" s="67" t="str">
        <f ca="1">INDEX('Percentile (approx)'!$B$2:$E$4,MATCH(C182,'Percentile (approx)'!$A$2:$A$4,1),MATCH(D182,'Percentile (approx)'!$B$1:$E$1,1))</f>
        <v>5%-15%</v>
      </c>
      <c r="F182" s="103" t="str">
        <f t="shared" ca="1" si="16"/>
        <v>Bold Face</v>
      </c>
      <c r="G182" s="20"/>
      <c r="H182" s="25"/>
      <c r="I182" s="23" t="str">
        <f t="shared" ca="1" si="14"/>
        <v>NA</v>
      </c>
      <c r="J182" s="68">
        <v>28</v>
      </c>
      <c r="K182" s="71">
        <f t="shared" si="17"/>
        <v>3.2407407407407406E-4</v>
      </c>
      <c r="L182" s="72">
        <f ca="1">INDEX('Target Time'!$B$2:$E$4,MATCH(C182,'Target Time'!$A$2:$A$4,1),MATCH(D182,'Target Time'!$B$1:$E$1,1))</f>
        <v>60</v>
      </c>
      <c r="M182" s="72">
        <f t="shared" ca="1" si="18"/>
        <v>-32</v>
      </c>
      <c r="N182" s="71">
        <f t="shared" ca="1" si="19"/>
        <v>3.7037037037037035E-4</v>
      </c>
      <c r="O182" s="24"/>
    </row>
    <row r="183" spans="1:15" ht="15.75" customHeight="1" x14ac:dyDescent="0.25">
      <c r="A183" s="18">
        <v>181</v>
      </c>
      <c r="B183" s="19" t="s">
        <v>394</v>
      </c>
      <c r="C183" s="20" t="s">
        <v>37</v>
      </c>
      <c r="D183" s="21" t="str">
        <f t="shared" ca="1" si="15"/>
        <v>Hard</v>
      </c>
      <c r="E183" s="67" t="str">
        <f ca="1">INDEX('Percentile (approx)'!$B$2:$E$4,MATCH(C183,'Percentile (approx)'!$A$2:$A$4,1),MATCH(D183,'Percentile (approx)'!$B$1:$E$1,1))</f>
        <v>5%-15%</v>
      </c>
      <c r="F183" s="103" t="str">
        <f t="shared" ca="1" si="16"/>
        <v>Strengthen</v>
      </c>
      <c r="G183" s="20"/>
      <c r="H183" s="25"/>
      <c r="I183" s="23" t="str">
        <f t="shared" ca="1" si="14"/>
        <v>NA</v>
      </c>
      <c r="J183" s="68">
        <v>71</v>
      </c>
      <c r="K183" s="71">
        <f t="shared" si="17"/>
        <v>8.2175925925925927E-4</v>
      </c>
      <c r="L183" s="72">
        <f ca="1">INDEX('Target Time'!$B$2:$E$4,MATCH(C183,'Target Time'!$A$2:$A$4,1),MATCH(D183,'Target Time'!$B$1:$E$1,1))</f>
        <v>60</v>
      </c>
      <c r="M183" s="72">
        <f t="shared" ca="1" si="18"/>
        <v>11</v>
      </c>
      <c r="N183" s="71">
        <f t="shared" ca="1" si="19"/>
        <v>1.273148148148148E-4</v>
      </c>
      <c r="O183" s="24"/>
    </row>
    <row r="184" spans="1:15" ht="15.75" customHeight="1" x14ac:dyDescent="0.25">
      <c r="A184" s="18">
        <v>182</v>
      </c>
      <c r="B184" s="19" t="s">
        <v>394</v>
      </c>
      <c r="C184" s="20" t="s">
        <v>37</v>
      </c>
      <c r="D184" s="21" t="str">
        <f t="shared" ca="1" si="15"/>
        <v>Hard</v>
      </c>
      <c r="E184" s="67" t="str">
        <f ca="1">INDEX('Percentile (approx)'!$B$2:$E$4,MATCH(C184,'Percentile (approx)'!$A$2:$A$4,1),MATCH(D184,'Percentile (approx)'!$B$1:$E$1,1))</f>
        <v>5%-15%</v>
      </c>
      <c r="F184" s="103" t="str">
        <f t="shared" ca="1" si="16"/>
        <v>Weaken</v>
      </c>
      <c r="G184" s="20"/>
      <c r="H184" s="25"/>
      <c r="I184" s="23" t="str">
        <f t="shared" ca="1" si="14"/>
        <v>NA</v>
      </c>
      <c r="J184" s="68">
        <v>28</v>
      </c>
      <c r="K184" s="71">
        <f t="shared" si="17"/>
        <v>3.2407407407407406E-4</v>
      </c>
      <c r="L184" s="72">
        <f ca="1">INDEX('Target Time'!$B$2:$E$4,MATCH(C184,'Target Time'!$A$2:$A$4,1),MATCH(D184,'Target Time'!$B$1:$E$1,1))</f>
        <v>60</v>
      </c>
      <c r="M184" s="72">
        <f t="shared" ca="1" si="18"/>
        <v>-32</v>
      </c>
      <c r="N184" s="71">
        <f t="shared" ca="1" si="19"/>
        <v>3.7037037037037035E-4</v>
      </c>
      <c r="O184" s="24"/>
    </row>
    <row r="185" spans="1:15" ht="15.75" customHeight="1" x14ac:dyDescent="0.25">
      <c r="A185" s="18">
        <v>183</v>
      </c>
      <c r="B185" s="19" t="s">
        <v>394</v>
      </c>
      <c r="C185" s="20" t="s">
        <v>37</v>
      </c>
      <c r="D185" s="21" t="str">
        <f t="shared" ca="1" si="15"/>
        <v>Medium</v>
      </c>
      <c r="E185" s="67" t="str">
        <f ca="1">INDEX('Percentile (approx)'!$B$2:$E$4,MATCH(C185,'Percentile (approx)'!$A$2:$A$4,1),MATCH(D185,'Percentile (approx)'!$B$1:$E$1,1))</f>
        <v>25%-65%</v>
      </c>
      <c r="F185" s="103" t="str">
        <f t="shared" ca="1" si="16"/>
        <v>Assumption</v>
      </c>
      <c r="G185" s="20"/>
      <c r="H185" s="25"/>
      <c r="I185" s="23" t="str">
        <f t="shared" ca="1" si="14"/>
        <v>NA</v>
      </c>
      <c r="J185" s="68">
        <v>48</v>
      </c>
      <c r="K185" s="71">
        <f t="shared" si="17"/>
        <v>5.5555555555555556E-4</v>
      </c>
      <c r="L185" s="72">
        <f ca="1">INDEX('Target Time'!$B$2:$E$4,MATCH(C185,'Target Time'!$A$2:$A$4,1),MATCH(D185,'Target Time'!$B$1:$E$1,1))</f>
        <v>90</v>
      </c>
      <c r="M185" s="72">
        <f t="shared" ca="1" si="18"/>
        <v>-42</v>
      </c>
      <c r="N185" s="71">
        <f t="shared" ca="1" si="19"/>
        <v>4.861111111111111E-4</v>
      </c>
      <c r="O185" s="24"/>
    </row>
    <row r="186" spans="1:15" ht="15.75" customHeight="1" x14ac:dyDescent="0.25">
      <c r="A186" s="18">
        <v>184</v>
      </c>
      <c r="B186" s="19" t="s">
        <v>394</v>
      </c>
      <c r="C186" s="20" t="s">
        <v>37</v>
      </c>
      <c r="D186" s="21" t="str">
        <f t="shared" ca="1" si="15"/>
        <v>Hard</v>
      </c>
      <c r="E186" s="67" t="str">
        <f ca="1">INDEX('Percentile (approx)'!$B$2:$E$4,MATCH(C186,'Percentile (approx)'!$A$2:$A$4,1),MATCH(D186,'Percentile (approx)'!$B$1:$E$1,1))</f>
        <v>5%-15%</v>
      </c>
      <c r="F186" s="103" t="str">
        <f t="shared" ca="1" si="16"/>
        <v>Weaken</v>
      </c>
      <c r="G186" s="20"/>
      <c r="H186" s="25"/>
      <c r="I186" s="23" t="str">
        <f t="shared" ca="1" si="14"/>
        <v>NA</v>
      </c>
      <c r="J186" s="68">
        <v>84</v>
      </c>
      <c r="K186" s="71">
        <f t="shared" si="17"/>
        <v>9.7222222222222219E-4</v>
      </c>
      <c r="L186" s="72">
        <f ca="1">INDEX('Target Time'!$B$2:$E$4,MATCH(C186,'Target Time'!$A$2:$A$4,1),MATCH(D186,'Target Time'!$B$1:$E$1,1))</f>
        <v>60</v>
      </c>
      <c r="M186" s="72">
        <f t="shared" ca="1" si="18"/>
        <v>24</v>
      </c>
      <c r="N186" s="71">
        <f t="shared" ca="1" si="19"/>
        <v>2.7777777777777778E-4</v>
      </c>
      <c r="O186" s="24"/>
    </row>
    <row r="187" spans="1:15" ht="15.75" customHeight="1" x14ac:dyDescent="0.25">
      <c r="A187" s="18">
        <v>185</v>
      </c>
      <c r="B187" s="19" t="s">
        <v>394</v>
      </c>
      <c r="C187" s="20" t="s">
        <v>37</v>
      </c>
      <c r="D187" s="21" t="str">
        <f t="shared" ca="1" si="15"/>
        <v>Medium</v>
      </c>
      <c r="E187" s="67" t="str">
        <f ca="1">INDEX('Percentile (approx)'!$B$2:$E$4,MATCH(C187,'Percentile (approx)'!$A$2:$A$4,1),MATCH(D187,'Percentile (approx)'!$B$1:$E$1,1))</f>
        <v>25%-65%</v>
      </c>
      <c r="F187" s="103" t="str">
        <f t="shared" ca="1" si="16"/>
        <v>Complete the Passage</v>
      </c>
      <c r="G187" s="20"/>
      <c r="H187" s="25"/>
      <c r="I187" s="23" t="str">
        <f t="shared" ca="1" si="14"/>
        <v>NA</v>
      </c>
      <c r="J187" s="68">
        <v>125</v>
      </c>
      <c r="K187" s="71">
        <f t="shared" si="17"/>
        <v>1.4467592592592592E-3</v>
      </c>
      <c r="L187" s="72">
        <f ca="1">INDEX('Target Time'!$B$2:$E$4,MATCH(C187,'Target Time'!$A$2:$A$4,1),MATCH(D187,'Target Time'!$B$1:$E$1,1))</f>
        <v>90</v>
      </c>
      <c r="M187" s="72">
        <f t="shared" ca="1" si="18"/>
        <v>35</v>
      </c>
      <c r="N187" s="71">
        <f t="shared" ca="1" si="19"/>
        <v>4.0509259259259258E-4</v>
      </c>
      <c r="O187" s="24"/>
    </row>
    <row r="188" spans="1:15" ht="15.75" customHeight="1" x14ac:dyDescent="0.25">
      <c r="A188" s="18">
        <v>186</v>
      </c>
      <c r="B188" s="19" t="s">
        <v>394</v>
      </c>
      <c r="C188" s="20" t="s">
        <v>37</v>
      </c>
      <c r="D188" s="21" t="str">
        <f t="shared" ca="1" si="15"/>
        <v>Medium</v>
      </c>
      <c r="E188" s="67" t="str">
        <f ca="1">INDEX('Percentile (approx)'!$B$2:$E$4,MATCH(C188,'Percentile (approx)'!$A$2:$A$4,1),MATCH(D188,'Percentile (approx)'!$B$1:$E$1,1))</f>
        <v>25%-65%</v>
      </c>
      <c r="F188" s="103" t="str">
        <f t="shared" ca="1" si="16"/>
        <v>Strengthen</v>
      </c>
      <c r="G188" s="20"/>
      <c r="H188" s="25"/>
      <c r="I188" s="23" t="str">
        <f t="shared" ca="1" si="14"/>
        <v>NA</v>
      </c>
      <c r="J188" s="68">
        <v>49</v>
      </c>
      <c r="K188" s="71">
        <f t="shared" si="17"/>
        <v>5.6712962962962967E-4</v>
      </c>
      <c r="L188" s="72">
        <f ca="1">INDEX('Target Time'!$B$2:$E$4,MATCH(C188,'Target Time'!$A$2:$A$4,1),MATCH(D188,'Target Time'!$B$1:$E$1,1))</f>
        <v>90</v>
      </c>
      <c r="M188" s="72">
        <f t="shared" ca="1" si="18"/>
        <v>-41</v>
      </c>
      <c r="N188" s="71">
        <f t="shared" ca="1" si="19"/>
        <v>4.7453703703703704E-4</v>
      </c>
      <c r="O188" s="24" t="s">
        <v>45</v>
      </c>
    </row>
    <row r="189" spans="1:15" ht="15.75" customHeight="1" x14ac:dyDescent="0.25">
      <c r="A189" s="18">
        <v>187</v>
      </c>
      <c r="B189" s="19" t="s">
        <v>394</v>
      </c>
      <c r="C189" s="20" t="s">
        <v>37</v>
      </c>
      <c r="D189" s="21" t="str">
        <f t="shared" ca="1" si="15"/>
        <v>Hard</v>
      </c>
      <c r="E189" s="67" t="str">
        <f ca="1">INDEX('Percentile (approx)'!$B$2:$E$4,MATCH(C189,'Percentile (approx)'!$A$2:$A$4,1),MATCH(D189,'Percentile (approx)'!$B$1:$E$1,1))</f>
        <v>5%-15%</v>
      </c>
      <c r="F189" s="103" t="str">
        <f t="shared" ca="1" si="16"/>
        <v>Weaken</v>
      </c>
      <c r="G189" s="20"/>
      <c r="H189" s="25"/>
      <c r="I189" s="23" t="str">
        <f t="shared" ca="1" si="14"/>
        <v>NA</v>
      </c>
      <c r="J189" s="68">
        <v>130</v>
      </c>
      <c r="K189" s="71">
        <f t="shared" si="17"/>
        <v>1.5046296296296296E-3</v>
      </c>
      <c r="L189" s="72">
        <f ca="1">INDEX('Target Time'!$B$2:$E$4,MATCH(C189,'Target Time'!$A$2:$A$4,1),MATCH(D189,'Target Time'!$B$1:$E$1,1))</f>
        <v>60</v>
      </c>
      <c r="M189" s="72">
        <f t="shared" ca="1" si="18"/>
        <v>70</v>
      </c>
      <c r="N189" s="71">
        <f t="shared" ca="1" si="19"/>
        <v>8.1018518518518516E-4</v>
      </c>
      <c r="O189" s="24"/>
    </row>
    <row r="190" spans="1:15" ht="15.75" customHeight="1" x14ac:dyDescent="0.25">
      <c r="A190" s="18">
        <v>188</v>
      </c>
      <c r="B190" s="19" t="s">
        <v>394</v>
      </c>
      <c r="C190" s="20" t="s">
        <v>37</v>
      </c>
      <c r="D190" s="21" t="str">
        <f t="shared" ca="1" si="15"/>
        <v>Easy</v>
      </c>
      <c r="E190" s="67" t="str">
        <f ca="1">INDEX('Percentile (approx)'!$B$2:$E$4,MATCH(C190,'Percentile (approx)'!$A$2:$A$4,1),MATCH(D190,'Percentile (approx)'!$B$1:$E$1,1))</f>
        <v>5%-15%</v>
      </c>
      <c r="F190" s="103" t="str">
        <f t="shared" ca="1" si="16"/>
        <v>Weaken</v>
      </c>
      <c r="G190" s="20"/>
      <c r="H190" s="25"/>
      <c r="I190" s="23" t="str">
        <f t="shared" ca="1" si="14"/>
        <v>NA</v>
      </c>
      <c r="J190" s="68">
        <v>75</v>
      </c>
      <c r="K190" s="71">
        <f t="shared" si="17"/>
        <v>8.6805555555555551E-4</v>
      </c>
      <c r="L190" s="72">
        <f ca="1">INDEX('Target Time'!$B$2:$E$4,MATCH(C190,'Target Time'!$A$2:$A$4,1),MATCH(D190,'Target Time'!$B$1:$E$1,1))</f>
        <v>60</v>
      </c>
      <c r="M190" s="72">
        <f t="shared" ca="1" si="18"/>
        <v>15</v>
      </c>
      <c r="N190" s="71">
        <f t="shared" ca="1" si="19"/>
        <v>1.7361111111111112E-4</v>
      </c>
      <c r="O190" s="24"/>
    </row>
    <row r="191" spans="1:15" ht="15.75" customHeight="1" x14ac:dyDescent="0.25">
      <c r="A191" s="18">
        <v>189</v>
      </c>
      <c r="B191" s="19" t="s">
        <v>394</v>
      </c>
      <c r="C191" s="20" t="s">
        <v>37</v>
      </c>
      <c r="D191" s="21" t="str">
        <f t="shared" ca="1" si="15"/>
        <v>Hard</v>
      </c>
      <c r="E191" s="67" t="str">
        <f ca="1">INDEX('Percentile (approx)'!$B$2:$E$4,MATCH(C191,'Percentile (approx)'!$A$2:$A$4,1),MATCH(D191,'Percentile (approx)'!$B$1:$E$1,1))</f>
        <v>5%-15%</v>
      </c>
      <c r="F191" s="103" t="str">
        <f t="shared" ca="1" si="16"/>
        <v>Evaluate Argument</v>
      </c>
      <c r="G191" s="20"/>
      <c r="H191" s="25"/>
      <c r="I191" s="23" t="str">
        <f t="shared" ca="1" si="14"/>
        <v>NA</v>
      </c>
      <c r="J191" s="68"/>
      <c r="K191" s="71">
        <f t="shared" si="17"/>
        <v>0</v>
      </c>
      <c r="L191" s="72">
        <f ca="1">INDEX('Target Time'!$B$2:$E$4,MATCH(C191,'Target Time'!$A$2:$A$4,1),MATCH(D191,'Target Time'!$B$1:$E$1,1))</f>
        <v>60</v>
      </c>
      <c r="M191" s="72">
        <f t="shared" ca="1" si="18"/>
        <v>-60</v>
      </c>
      <c r="N191" s="71">
        <f t="shared" ca="1" si="19"/>
        <v>6.9444444444444447E-4</v>
      </c>
      <c r="O191" s="24"/>
    </row>
    <row r="192" spans="1:15" ht="15.75" customHeight="1" x14ac:dyDescent="0.25">
      <c r="A192" s="18">
        <v>190</v>
      </c>
      <c r="B192" s="19" t="s">
        <v>394</v>
      </c>
      <c r="C192" s="20" t="s">
        <v>37</v>
      </c>
      <c r="D192" s="21" t="str">
        <f t="shared" ca="1" si="15"/>
        <v>Medium</v>
      </c>
      <c r="E192" s="67" t="str">
        <f ca="1">INDEX('Percentile (approx)'!$B$2:$E$4,MATCH(C192,'Percentile (approx)'!$A$2:$A$4,1),MATCH(D192,'Percentile (approx)'!$B$1:$E$1,1))</f>
        <v>25%-65%</v>
      </c>
      <c r="F192" s="103" t="str">
        <f t="shared" ca="1" si="16"/>
        <v>Weaken</v>
      </c>
      <c r="G192" s="20"/>
      <c r="H192" s="25"/>
      <c r="I192" s="23" t="str">
        <f t="shared" ca="1" si="14"/>
        <v>NA</v>
      </c>
      <c r="J192" s="68"/>
      <c r="K192" s="71">
        <f t="shared" si="17"/>
        <v>0</v>
      </c>
      <c r="L192" s="72">
        <f ca="1">INDEX('Target Time'!$B$2:$E$4,MATCH(C192,'Target Time'!$A$2:$A$4,1),MATCH(D192,'Target Time'!$B$1:$E$1,1))</f>
        <v>90</v>
      </c>
      <c r="M192" s="72">
        <f t="shared" ca="1" si="18"/>
        <v>-90</v>
      </c>
      <c r="N192" s="71">
        <f t="shared" ca="1" si="19"/>
        <v>1.0416666666666667E-3</v>
      </c>
      <c r="O192" s="24"/>
    </row>
    <row r="193" spans="1:15" ht="15.75" customHeight="1" x14ac:dyDescent="0.25">
      <c r="A193" s="18">
        <v>191</v>
      </c>
      <c r="B193" s="19" t="s">
        <v>394</v>
      </c>
      <c r="C193" s="20" t="s">
        <v>37</v>
      </c>
      <c r="D193" s="21" t="str">
        <f t="shared" ca="1" si="15"/>
        <v>Hard</v>
      </c>
      <c r="E193" s="67" t="str">
        <f ca="1">INDEX('Percentile (approx)'!$B$2:$E$4,MATCH(C193,'Percentile (approx)'!$A$2:$A$4,1),MATCH(D193,'Percentile (approx)'!$B$1:$E$1,1))</f>
        <v>5%-15%</v>
      </c>
      <c r="F193" s="103" t="str">
        <f t="shared" ca="1" si="16"/>
        <v>Assumption</v>
      </c>
      <c r="G193" s="20"/>
      <c r="H193" s="25"/>
      <c r="I193" s="23" t="str">
        <f t="shared" ca="1" si="14"/>
        <v>NA</v>
      </c>
      <c r="J193" s="68"/>
      <c r="K193" s="71">
        <f t="shared" si="17"/>
        <v>0</v>
      </c>
      <c r="L193" s="72">
        <f ca="1">INDEX('Target Time'!$B$2:$E$4,MATCH(C193,'Target Time'!$A$2:$A$4,1),MATCH(D193,'Target Time'!$B$1:$E$1,1))</f>
        <v>60</v>
      </c>
      <c r="M193" s="72">
        <f t="shared" ca="1" si="18"/>
        <v>-60</v>
      </c>
      <c r="N193" s="71">
        <f t="shared" ca="1" si="19"/>
        <v>6.9444444444444447E-4</v>
      </c>
      <c r="O193" s="24"/>
    </row>
    <row r="194" spans="1:15" ht="15.75" customHeight="1" x14ac:dyDescent="0.25">
      <c r="A194" s="18">
        <v>192</v>
      </c>
      <c r="B194" s="19" t="s">
        <v>394</v>
      </c>
      <c r="C194" s="20" t="s">
        <v>37</v>
      </c>
      <c r="D194" s="21" t="str">
        <f t="shared" ca="1" si="15"/>
        <v>Hard</v>
      </c>
      <c r="E194" s="67" t="str">
        <f ca="1">INDEX('Percentile (approx)'!$B$2:$E$4,MATCH(C194,'Percentile (approx)'!$A$2:$A$4,1),MATCH(D194,'Percentile (approx)'!$B$1:$E$1,1))</f>
        <v>5%-15%</v>
      </c>
      <c r="F194" s="103" t="str">
        <f t="shared" ca="1" si="16"/>
        <v>Strengthen</v>
      </c>
      <c r="G194" s="20"/>
      <c r="H194" s="25"/>
      <c r="I194" s="23" t="str">
        <f t="shared" ca="1" si="14"/>
        <v>NA</v>
      </c>
      <c r="J194" s="68"/>
      <c r="K194" s="71">
        <f t="shared" si="17"/>
        <v>0</v>
      </c>
      <c r="L194" s="72">
        <f ca="1">INDEX('Target Time'!$B$2:$E$4,MATCH(C194,'Target Time'!$A$2:$A$4,1),MATCH(D194,'Target Time'!$B$1:$E$1,1))</f>
        <v>60</v>
      </c>
      <c r="M194" s="72">
        <f t="shared" ca="1" si="18"/>
        <v>-60</v>
      </c>
      <c r="N194" s="71">
        <f t="shared" ca="1" si="19"/>
        <v>6.9444444444444447E-4</v>
      </c>
      <c r="O194" s="24"/>
    </row>
    <row r="195" spans="1:15" ht="15.75" customHeight="1" x14ac:dyDescent="0.25">
      <c r="A195" s="18">
        <v>193</v>
      </c>
      <c r="B195" s="19" t="s">
        <v>394</v>
      </c>
      <c r="C195" s="20" t="s">
        <v>37</v>
      </c>
      <c r="D195" s="21" t="str">
        <f t="shared" ca="1" si="15"/>
        <v>Hard</v>
      </c>
      <c r="E195" s="67" t="str">
        <f ca="1">INDEX('Percentile (approx)'!$B$2:$E$4,MATCH(C195,'Percentile (approx)'!$A$2:$A$4,1),MATCH(D195,'Percentile (approx)'!$B$1:$E$1,1))</f>
        <v>5%-15%</v>
      </c>
      <c r="F195" s="103" t="str">
        <f t="shared" ca="1" si="16"/>
        <v>Logical Flaw</v>
      </c>
      <c r="G195" s="20"/>
      <c r="H195" s="25"/>
      <c r="I195" s="23" t="str">
        <f t="shared" ref="I195:I258" ca="1" si="20">IF(H195="","NA",IF(H195=VLOOKUP(A195,INDIRECT("'"&amp;C195&amp;"'!"&amp;"A:G"),5,0), "Correct","Incorrect"))</f>
        <v>NA</v>
      </c>
      <c r="J195" s="68"/>
      <c r="K195" s="71">
        <f t="shared" si="17"/>
        <v>0</v>
      </c>
      <c r="L195" s="72">
        <f ca="1">INDEX('Target Time'!$B$2:$E$4,MATCH(C195,'Target Time'!$A$2:$A$4,1),MATCH(D195,'Target Time'!$B$1:$E$1,1))</f>
        <v>60</v>
      </c>
      <c r="M195" s="72">
        <f t="shared" ca="1" si="18"/>
        <v>-60</v>
      </c>
      <c r="N195" s="71">
        <f t="shared" ca="1" si="19"/>
        <v>6.9444444444444447E-4</v>
      </c>
      <c r="O195" s="24"/>
    </row>
    <row r="196" spans="1:15" ht="15.75" customHeight="1" x14ac:dyDescent="0.25">
      <c r="A196" s="18">
        <v>194</v>
      </c>
      <c r="B196" s="19" t="s">
        <v>394</v>
      </c>
      <c r="C196" s="20" t="s">
        <v>37</v>
      </c>
      <c r="D196" s="21" t="str">
        <f t="shared" ref="D196:D259" ca="1" si="21">VLOOKUP(A196,INDIRECT("'"&amp;C196&amp;"'!"&amp;"A:G"),3,0)</f>
        <v>Very Hard</v>
      </c>
      <c r="E196" s="67" t="str">
        <f ca="1">INDEX('Percentile (approx)'!$B$2:$E$4,MATCH(C196,'Percentile (approx)'!$A$2:$A$4,1),MATCH(D196,'Percentile (approx)'!$B$1:$E$1,1))</f>
        <v>45%-95%</v>
      </c>
      <c r="F196" s="103" t="str">
        <f t="shared" ref="F196:F259" ca="1" si="22">VLOOKUP(A196,INDIRECT("'"&amp;C196&amp;"'!"&amp;"A:G"),6,0)</f>
        <v>Bold Face</v>
      </c>
      <c r="G196" s="20"/>
      <c r="H196" s="25"/>
      <c r="I196" s="23" t="str">
        <f t="shared" ca="1" si="20"/>
        <v>NA</v>
      </c>
      <c r="J196" s="68"/>
      <c r="K196" s="71">
        <f t="shared" ref="K196:K259" si="23">J196/86400</f>
        <v>0</v>
      </c>
      <c r="L196" s="72">
        <f ca="1">INDEX('Target Time'!$B$2:$E$4,MATCH(C196,'Target Time'!$A$2:$A$4,1),MATCH(D196,'Target Time'!$B$1:$E$1,1))</f>
        <v>180</v>
      </c>
      <c r="M196" s="72">
        <f t="shared" ref="M196:M259" ca="1" si="24">J196-L196</f>
        <v>-180</v>
      </c>
      <c r="N196" s="71">
        <f t="shared" ref="N196:N259" ca="1" si="25">ABS(J196-L196)/86400</f>
        <v>2.0833333333333333E-3</v>
      </c>
      <c r="O196" s="24"/>
    </row>
    <row r="197" spans="1:15" ht="15.75" customHeight="1" x14ac:dyDescent="0.25">
      <c r="A197" s="18">
        <v>195</v>
      </c>
      <c r="B197" s="19" t="s">
        <v>394</v>
      </c>
      <c r="C197" s="20" t="s">
        <v>37</v>
      </c>
      <c r="D197" s="21" t="str">
        <f t="shared" ca="1" si="21"/>
        <v>Medium</v>
      </c>
      <c r="E197" s="67" t="str">
        <f ca="1">INDEX('Percentile (approx)'!$B$2:$E$4,MATCH(C197,'Percentile (approx)'!$A$2:$A$4,1),MATCH(D197,'Percentile (approx)'!$B$1:$E$1,1))</f>
        <v>25%-65%</v>
      </c>
      <c r="F197" s="103" t="str">
        <f t="shared" ca="1" si="22"/>
        <v>Assumption</v>
      </c>
      <c r="G197" s="20"/>
      <c r="H197" s="25"/>
      <c r="I197" s="23" t="str">
        <f t="shared" ca="1" si="20"/>
        <v>NA</v>
      </c>
      <c r="J197" s="68"/>
      <c r="K197" s="71">
        <f t="shared" si="23"/>
        <v>0</v>
      </c>
      <c r="L197" s="72">
        <f ca="1">INDEX('Target Time'!$B$2:$E$4,MATCH(C197,'Target Time'!$A$2:$A$4,1),MATCH(D197,'Target Time'!$B$1:$E$1,1))</f>
        <v>90</v>
      </c>
      <c r="M197" s="72">
        <f t="shared" ca="1" si="24"/>
        <v>-90</v>
      </c>
      <c r="N197" s="71">
        <f t="shared" ca="1" si="25"/>
        <v>1.0416666666666667E-3</v>
      </c>
      <c r="O197" s="24"/>
    </row>
    <row r="198" spans="1:15" ht="15.75" customHeight="1" x14ac:dyDescent="0.25">
      <c r="A198" s="18">
        <v>196</v>
      </c>
      <c r="B198" s="19" t="s">
        <v>394</v>
      </c>
      <c r="C198" s="20" t="s">
        <v>37</v>
      </c>
      <c r="D198" s="21" t="str">
        <f t="shared" ca="1" si="21"/>
        <v>Medium</v>
      </c>
      <c r="E198" s="67" t="str">
        <f ca="1">INDEX('Percentile (approx)'!$B$2:$E$4,MATCH(C198,'Percentile (approx)'!$A$2:$A$4,1),MATCH(D198,'Percentile (approx)'!$B$1:$E$1,1))</f>
        <v>25%-65%</v>
      </c>
      <c r="F198" s="103" t="str">
        <f t="shared" ca="1" si="22"/>
        <v>Weaken</v>
      </c>
      <c r="G198" s="20"/>
      <c r="H198" s="25"/>
      <c r="I198" s="23" t="str">
        <f t="shared" ca="1" si="20"/>
        <v>NA</v>
      </c>
      <c r="J198" s="68"/>
      <c r="K198" s="71">
        <f t="shared" si="23"/>
        <v>0</v>
      </c>
      <c r="L198" s="72">
        <f ca="1">INDEX('Target Time'!$B$2:$E$4,MATCH(C198,'Target Time'!$A$2:$A$4,1),MATCH(D198,'Target Time'!$B$1:$E$1,1))</f>
        <v>90</v>
      </c>
      <c r="M198" s="72">
        <f t="shared" ca="1" si="24"/>
        <v>-90</v>
      </c>
      <c r="N198" s="71">
        <f t="shared" ca="1" si="25"/>
        <v>1.0416666666666667E-3</v>
      </c>
      <c r="O198" s="24"/>
    </row>
    <row r="199" spans="1:15" ht="15.75" customHeight="1" x14ac:dyDescent="0.25">
      <c r="A199" s="18">
        <v>197</v>
      </c>
      <c r="B199" s="19" t="s">
        <v>394</v>
      </c>
      <c r="C199" s="20" t="s">
        <v>37</v>
      </c>
      <c r="D199" s="21" t="str">
        <f t="shared" ca="1" si="21"/>
        <v>Very Hard</v>
      </c>
      <c r="E199" s="67" t="str">
        <f ca="1">INDEX('Percentile (approx)'!$B$2:$E$4,MATCH(C199,'Percentile (approx)'!$A$2:$A$4,1),MATCH(D199,'Percentile (approx)'!$B$1:$E$1,1))</f>
        <v>45%-95%</v>
      </c>
      <c r="F199" s="103" t="str">
        <f t="shared" ca="1" si="22"/>
        <v>Weaken</v>
      </c>
      <c r="G199" s="20"/>
      <c r="H199" s="25"/>
      <c r="I199" s="23" t="str">
        <f t="shared" ca="1" si="20"/>
        <v>NA</v>
      </c>
      <c r="J199" s="68"/>
      <c r="K199" s="71">
        <f t="shared" si="23"/>
        <v>0</v>
      </c>
      <c r="L199" s="72">
        <f ca="1">INDEX('Target Time'!$B$2:$E$4,MATCH(C199,'Target Time'!$A$2:$A$4,1),MATCH(D199,'Target Time'!$B$1:$E$1,1))</f>
        <v>180</v>
      </c>
      <c r="M199" s="72">
        <f t="shared" ca="1" si="24"/>
        <v>-180</v>
      </c>
      <c r="N199" s="71">
        <f t="shared" ca="1" si="25"/>
        <v>2.0833333333333333E-3</v>
      </c>
      <c r="O199" s="24"/>
    </row>
    <row r="200" spans="1:15" ht="15.75" customHeight="1" x14ac:dyDescent="0.25">
      <c r="A200" s="18">
        <v>198</v>
      </c>
      <c r="B200" s="19" t="s">
        <v>394</v>
      </c>
      <c r="C200" s="20" t="s">
        <v>37</v>
      </c>
      <c r="D200" s="21" t="str">
        <f t="shared" ca="1" si="21"/>
        <v>Very Hard</v>
      </c>
      <c r="E200" s="67" t="str">
        <f ca="1">INDEX('Percentile (approx)'!$B$2:$E$4,MATCH(C200,'Percentile (approx)'!$A$2:$A$4,1),MATCH(D200,'Percentile (approx)'!$B$1:$E$1,1))</f>
        <v>45%-95%</v>
      </c>
      <c r="F200" s="103" t="str">
        <f t="shared" ca="1" si="22"/>
        <v>Weaken</v>
      </c>
      <c r="G200" s="20"/>
      <c r="H200" s="25"/>
      <c r="I200" s="23" t="str">
        <f t="shared" ca="1" si="20"/>
        <v>NA</v>
      </c>
      <c r="J200" s="68"/>
      <c r="K200" s="71">
        <f t="shared" si="23"/>
        <v>0</v>
      </c>
      <c r="L200" s="72">
        <f ca="1">INDEX('Target Time'!$B$2:$E$4,MATCH(C200,'Target Time'!$A$2:$A$4,1),MATCH(D200,'Target Time'!$B$1:$E$1,1))</f>
        <v>180</v>
      </c>
      <c r="M200" s="72">
        <f t="shared" ca="1" si="24"/>
        <v>-180</v>
      </c>
      <c r="N200" s="71">
        <f t="shared" ca="1" si="25"/>
        <v>2.0833333333333333E-3</v>
      </c>
      <c r="O200" s="24"/>
    </row>
    <row r="201" spans="1:15" ht="15.75" customHeight="1" x14ac:dyDescent="0.25">
      <c r="A201" s="18">
        <v>199</v>
      </c>
      <c r="B201" s="19" t="s">
        <v>394</v>
      </c>
      <c r="C201" s="20" t="s">
        <v>37</v>
      </c>
      <c r="D201" s="21" t="str">
        <f t="shared" ca="1" si="21"/>
        <v>Medium</v>
      </c>
      <c r="E201" s="67" t="str">
        <f ca="1">INDEX('Percentile (approx)'!$B$2:$E$4,MATCH(C201,'Percentile (approx)'!$A$2:$A$4,1),MATCH(D201,'Percentile (approx)'!$B$1:$E$1,1))</f>
        <v>25%-65%</v>
      </c>
      <c r="F201" s="103" t="str">
        <f t="shared" ca="1" si="22"/>
        <v>Strengthen</v>
      </c>
      <c r="G201" s="20"/>
      <c r="H201" s="25"/>
      <c r="I201" s="23" t="str">
        <f t="shared" ca="1" si="20"/>
        <v>NA</v>
      </c>
      <c r="J201" s="68"/>
      <c r="K201" s="71">
        <f t="shared" si="23"/>
        <v>0</v>
      </c>
      <c r="L201" s="72">
        <f ca="1">INDEX('Target Time'!$B$2:$E$4,MATCH(C201,'Target Time'!$A$2:$A$4,1),MATCH(D201,'Target Time'!$B$1:$E$1,1))</f>
        <v>90</v>
      </c>
      <c r="M201" s="72">
        <f t="shared" ca="1" si="24"/>
        <v>-90</v>
      </c>
      <c r="N201" s="71">
        <f t="shared" ca="1" si="25"/>
        <v>1.0416666666666667E-3</v>
      </c>
      <c r="O201" s="24"/>
    </row>
    <row r="202" spans="1:15" ht="15.75" customHeight="1" x14ac:dyDescent="0.25">
      <c r="A202" s="18">
        <v>200</v>
      </c>
      <c r="B202" s="19" t="s">
        <v>394</v>
      </c>
      <c r="C202" s="20" t="s">
        <v>39</v>
      </c>
      <c r="D202" s="21" t="str">
        <f t="shared" ca="1" si="21"/>
        <v>Easy</v>
      </c>
      <c r="E202" s="67" t="str">
        <f ca="1">INDEX('Percentile (approx)'!$B$2:$E$4,MATCH(C202,'Percentile (approx)'!$A$2:$A$4,1),MATCH(D202,'Percentile (approx)'!$B$1:$E$1,1))</f>
        <v>5%-45%</v>
      </c>
      <c r="F202" s="103" t="str">
        <f t="shared" ca="1" si="22"/>
        <v>Comparisons</v>
      </c>
      <c r="G202" s="20"/>
      <c r="H202" s="25"/>
      <c r="I202" s="23" t="str">
        <f t="shared" ca="1" si="20"/>
        <v>NA</v>
      </c>
      <c r="J202" s="68">
        <v>100</v>
      </c>
      <c r="K202" s="71">
        <f t="shared" si="23"/>
        <v>1.1574074074074073E-3</v>
      </c>
      <c r="L202" s="72">
        <f ca="1">INDEX('Target Time'!$B$2:$E$4,MATCH(C202,'Target Time'!$A$2:$A$4,1),MATCH(D202,'Target Time'!$B$1:$E$1,1))</f>
        <v>60</v>
      </c>
      <c r="M202" s="72">
        <f t="shared" ca="1" si="24"/>
        <v>40</v>
      </c>
      <c r="N202" s="71">
        <f t="shared" ca="1" si="25"/>
        <v>4.6296296296296298E-4</v>
      </c>
      <c r="O202" s="24"/>
    </row>
    <row r="203" spans="1:15" ht="15.75" customHeight="1" x14ac:dyDescent="0.25">
      <c r="A203" s="18">
        <v>201</v>
      </c>
      <c r="B203" s="19" t="s">
        <v>394</v>
      </c>
      <c r="C203" s="20" t="s">
        <v>39</v>
      </c>
      <c r="D203" s="21" t="str">
        <f t="shared" ca="1" si="21"/>
        <v>Easy</v>
      </c>
      <c r="E203" s="67" t="str">
        <f ca="1">INDEX('Percentile (approx)'!$B$2:$E$4,MATCH(C203,'Percentile (approx)'!$A$2:$A$4,1),MATCH(D203,'Percentile (approx)'!$B$1:$E$1,1))</f>
        <v>5%-45%</v>
      </c>
      <c r="F203" s="103" t="str">
        <f t="shared" ca="1" si="22"/>
        <v>Gerund; Grammatical Construction</v>
      </c>
      <c r="G203" s="20"/>
      <c r="H203" s="25"/>
      <c r="I203" s="23" t="str">
        <f t="shared" ca="1" si="20"/>
        <v>NA</v>
      </c>
      <c r="J203" s="68">
        <v>100</v>
      </c>
      <c r="K203" s="71">
        <f t="shared" si="23"/>
        <v>1.1574074074074073E-3</v>
      </c>
      <c r="L203" s="72">
        <f ca="1">INDEX('Target Time'!$B$2:$E$4,MATCH(C203,'Target Time'!$A$2:$A$4,1),MATCH(D203,'Target Time'!$B$1:$E$1,1))</f>
        <v>60</v>
      </c>
      <c r="M203" s="72">
        <f t="shared" ca="1" si="24"/>
        <v>40</v>
      </c>
      <c r="N203" s="71">
        <f t="shared" ca="1" si="25"/>
        <v>4.6296296296296298E-4</v>
      </c>
      <c r="O203" s="24"/>
    </row>
    <row r="204" spans="1:15" ht="15.75" customHeight="1" x14ac:dyDescent="0.25">
      <c r="A204" s="18">
        <v>202</v>
      </c>
      <c r="B204" s="19" t="s">
        <v>394</v>
      </c>
      <c r="C204" s="20" t="s">
        <v>39</v>
      </c>
      <c r="D204" s="21" t="str">
        <f t="shared" ca="1" si="21"/>
        <v>Easy</v>
      </c>
      <c r="E204" s="67" t="str">
        <f ca="1">INDEX('Percentile (approx)'!$B$2:$E$4,MATCH(C204,'Percentile (approx)'!$A$2:$A$4,1),MATCH(D204,'Percentile (approx)'!$B$1:$E$1,1))</f>
        <v>5%-45%</v>
      </c>
      <c r="F204" s="103" t="str">
        <f t="shared" ca="1" si="22"/>
        <v>Grammatical Construction</v>
      </c>
      <c r="G204" s="20"/>
      <c r="H204" s="25"/>
      <c r="I204" s="23" t="str">
        <f t="shared" ca="1" si="20"/>
        <v>NA</v>
      </c>
      <c r="J204" s="68">
        <v>50</v>
      </c>
      <c r="K204" s="71">
        <f t="shared" si="23"/>
        <v>5.7870370370370367E-4</v>
      </c>
      <c r="L204" s="72">
        <f ca="1">INDEX('Target Time'!$B$2:$E$4,MATCH(C204,'Target Time'!$A$2:$A$4,1),MATCH(D204,'Target Time'!$B$1:$E$1,1))</f>
        <v>60</v>
      </c>
      <c r="M204" s="72">
        <f t="shared" ca="1" si="24"/>
        <v>-10</v>
      </c>
      <c r="N204" s="71">
        <f t="shared" ca="1" si="25"/>
        <v>1.1574074074074075E-4</v>
      </c>
      <c r="O204" s="24"/>
    </row>
    <row r="205" spans="1:15" ht="15.75" customHeight="1" x14ac:dyDescent="0.25">
      <c r="A205" s="18">
        <v>203</v>
      </c>
      <c r="B205" s="19" t="s">
        <v>394</v>
      </c>
      <c r="C205" s="20" t="s">
        <v>39</v>
      </c>
      <c r="D205" s="21" t="str">
        <f t="shared" ca="1" si="21"/>
        <v>Easy</v>
      </c>
      <c r="E205" s="67" t="str">
        <f ca="1">INDEX('Percentile (approx)'!$B$2:$E$4,MATCH(C205,'Percentile (approx)'!$A$2:$A$4,1),MATCH(D205,'Percentile (approx)'!$B$1:$E$1,1))</f>
        <v>5%-45%</v>
      </c>
      <c r="F205" s="103" t="str">
        <f t="shared" ca="1" si="22"/>
        <v>Comparisons; Parallel Structure</v>
      </c>
      <c r="G205" s="20"/>
      <c r="H205" s="25"/>
      <c r="I205" s="23" t="str">
        <f t="shared" ca="1" si="20"/>
        <v>NA</v>
      </c>
      <c r="J205" s="68">
        <v>40</v>
      </c>
      <c r="K205" s="71">
        <f t="shared" si="23"/>
        <v>4.6296296296296298E-4</v>
      </c>
      <c r="L205" s="72">
        <f ca="1">INDEX('Target Time'!$B$2:$E$4,MATCH(C205,'Target Time'!$A$2:$A$4,1),MATCH(D205,'Target Time'!$B$1:$E$1,1))</f>
        <v>60</v>
      </c>
      <c r="M205" s="72">
        <f t="shared" ca="1" si="24"/>
        <v>-20</v>
      </c>
      <c r="N205" s="71">
        <f t="shared" ca="1" si="25"/>
        <v>2.3148148148148149E-4</v>
      </c>
      <c r="O205" s="24"/>
    </row>
    <row r="206" spans="1:15" ht="15.75" customHeight="1" x14ac:dyDescent="0.25">
      <c r="A206" s="18">
        <v>204</v>
      </c>
      <c r="B206" s="19" t="s">
        <v>394</v>
      </c>
      <c r="C206" s="20" t="s">
        <v>39</v>
      </c>
      <c r="D206" s="21" t="str">
        <f t="shared" ca="1" si="21"/>
        <v>Easy</v>
      </c>
      <c r="E206" s="67" t="str">
        <f ca="1">INDEX('Percentile (approx)'!$B$2:$E$4,MATCH(C206,'Percentile (approx)'!$A$2:$A$4,1),MATCH(D206,'Percentile (approx)'!$B$1:$E$1,1))</f>
        <v>5%-45%</v>
      </c>
      <c r="F206" s="103" t="str">
        <f t="shared" ca="1" si="22"/>
        <v>Grammatical Construction; Modifiers</v>
      </c>
      <c r="G206" s="20"/>
      <c r="H206" s="25"/>
      <c r="I206" s="23" t="str">
        <f t="shared" ca="1" si="20"/>
        <v>NA</v>
      </c>
      <c r="J206" s="68">
        <v>30</v>
      </c>
      <c r="K206" s="71">
        <f t="shared" si="23"/>
        <v>3.4722222222222224E-4</v>
      </c>
      <c r="L206" s="72">
        <f ca="1">INDEX('Target Time'!$B$2:$E$4,MATCH(C206,'Target Time'!$A$2:$A$4,1),MATCH(D206,'Target Time'!$B$1:$E$1,1))</f>
        <v>60</v>
      </c>
      <c r="M206" s="72">
        <f t="shared" ca="1" si="24"/>
        <v>-30</v>
      </c>
      <c r="N206" s="71">
        <f t="shared" ca="1" si="25"/>
        <v>3.4722222222222224E-4</v>
      </c>
      <c r="O206" s="24"/>
    </row>
    <row r="207" spans="1:15" ht="15.75" customHeight="1" x14ac:dyDescent="0.25">
      <c r="A207" s="18">
        <v>205</v>
      </c>
      <c r="B207" s="19" t="s">
        <v>394</v>
      </c>
      <c r="C207" s="20" t="s">
        <v>39</v>
      </c>
      <c r="D207" s="21" t="str">
        <f t="shared" ca="1" si="21"/>
        <v>Easy</v>
      </c>
      <c r="E207" s="67" t="str">
        <f ca="1">INDEX('Percentile (approx)'!$B$2:$E$4,MATCH(C207,'Percentile (approx)'!$A$2:$A$4,1),MATCH(D207,'Percentile (approx)'!$B$1:$E$1,1))</f>
        <v>5%-45%</v>
      </c>
      <c r="F207" s="103" t="str">
        <f t="shared" ca="1" si="22"/>
        <v>Parallel Structure</v>
      </c>
      <c r="G207" s="20"/>
      <c r="H207" s="25"/>
      <c r="I207" s="23" t="str">
        <f t="shared" ca="1" si="20"/>
        <v>NA</v>
      </c>
      <c r="J207" s="68"/>
      <c r="K207" s="71">
        <f t="shared" si="23"/>
        <v>0</v>
      </c>
      <c r="L207" s="72">
        <f ca="1">INDEX('Target Time'!$B$2:$E$4,MATCH(C207,'Target Time'!$A$2:$A$4,1),MATCH(D207,'Target Time'!$B$1:$E$1,1))</f>
        <v>60</v>
      </c>
      <c r="M207" s="72">
        <f t="shared" ca="1" si="24"/>
        <v>-60</v>
      </c>
      <c r="N207" s="71">
        <f t="shared" ca="1" si="25"/>
        <v>6.9444444444444447E-4</v>
      </c>
      <c r="O207" s="24"/>
    </row>
    <row r="208" spans="1:15" ht="15.75" customHeight="1" x14ac:dyDescent="0.25">
      <c r="A208" s="18">
        <v>206</v>
      </c>
      <c r="B208" s="19" t="s">
        <v>394</v>
      </c>
      <c r="C208" s="20" t="s">
        <v>39</v>
      </c>
      <c r="D208" s="21" t="str">
        <f t="shared" ca="1" si="21"/>
        <v>Easy</v>
      </c>
      <c r="E208" s="67" t="str">
        <f ca="1">INDEX('Percentile (approx)'!$B$2:$E$4,MATCH(C208,'Percentile (approx)'!$A$2:$A$4,1),MATCH(D208,'Percentile (approx)'!$B$1:$E$1,1))</f>
        <v>5%-45%</v>
      </c>
      <c r="F208" s="103" t="str">
        <f t="shared" ca="1" si="22"/>
        <v>Grammatical Construction</v>
      </c>
      <c r="G208" s="20"/>
      <c r="H208" s="25"/>
      <c r="I208" s="23" t="str">
        <f t="shared" ca="1" si="20"/>
        <v>NA</v>
      </c>
      <c r="J208" s="68"/>
      <c r="K208" s="71">
        <f t="shared" si="23"/>
        <v>0</v>
      </c>
      <c r="L208" s="72">
        <f ca="1">INDEX('Target Time'!$B$2:$E$4,MATCH(C208,'Target Time'!$A$2:$A$4,1),MATCH(D208,'Target Time'!$B$1:$E$1,1))</f>
        <v>60</v>
      </c>
      <c r="M208" s="72">
        <f t="shared" ca="1" si="24"/>
        <v>-60</v>
      </c>
      <c r="N208" s="71">
        <f t="shared" ca="1" si="25"/>
        <v>6.9444444444444447E-4</v>
      </c>
      <c r="O208" s="24"/>
    </row>
    <row r="209" spans="1:15" ht="15.75" customHeight="1" x14ac:dyDescent="0.25">
      <c r="A209" s="18">
        <v>207</v>
      </c>
      <c r="B209" s="19" t="s">
        <v>394</v>
      </c>
      <c r="C209" s="20" t="s">
        <v>39</v>
      </c>
      <c r="D209" s="21" t="str">
        <f t="shared" ca="1" si="21"/>
        <v>Easy</v>
      </c>
      <c r="E209" s="67" t="str">
        <f ca="1">INDEX('Percentile (approx)'!$B$2:$E$4,MATCH(C209,'Percentile (approx)'!$A$2:$A$4,1),MATCH(D209,'Percentile (approx)'!$B$1:$E$1,1))</f>
        <v>5%-45%</v>
      </c>
      <c r="F209" s="103" t="str">
        <f t="shared" ca="1" si="22"/>
        <v>Parallel Structure; Participle Para</v>
      </c>
      <c r="G209" s="20"/>
      <c r="H209" s="25"/>
      <c r="I209" s="23" t="str">
        <f t="shared" ca="1" si="20"/>
        <v>NA</v>
      </c>
      <c r="J209" s="68"/>
      <c r="K209" s="71">
        <f t="shared" si="23"/>
        <v>0</v>
      </c>
      <c r="L209" s="72">
        <f ca="1">INDEX('Target Time'!$B$2:$E$4,MATCH(C209,'Target Time'!$A$2:$A$4,1),MATCH(D209,'Target Time'!$B$1:$E$1,1))</f>
        <v>60</v>
      </c>
      <c r="M209" s="72">
        <f t="shared" ca="1" si="24"/>
        <v>-60</v>
      </c>
      <c r="N209" s="71">
        <f t="shared" ca="1" si="25"/>
        <v>6.9444444444444447E-4</v>
      </c>
      <c r="O209" s="24"/>
    </row>
    <row r="210" spans="1:15" ht="15.75" customHeight="1" x14ac:dyDescent="0.25">
      <c r="A210" s="18">
        <v>208</v>
      </c>
      <c r="B210" s="19" t="s">
        <v>394</v>
      </c>
      <c r="C210" s="20" t="s">
        <v>39</v>
      </c>
      <c r="D210" s="21" t="str">
        <f t="shared" ca="1" si="21"/>
        <v>Easy</v>
      </c>
      <c r="E210" s="67" t="str">
        <f ca="1">INDEX('Percentile (approx)'!$B$2:$E$4,MATCH(C210,'Percentile (approx)'!$A$2:$A$4,1),MATCH(D210,'Percentile (approx)'!$B$1:$E$1,1))</f>
        <v>5%-45%</v>
      </c>
      <c r="F210" s="103" t="str">
        <f t="shared" ca="1" si="22"/>
        <v>Meaning; Modifiers</v>
      </c>
      <c r="G210" s="20"/>
      <c r="H210" s="25"/>
      <c r="I210" s="23" t="str">
        <f t="shared" ca="1" si="20"/>
        <v>NA</v>
      </c>
      <c r="J210" s="68"/>
      <c r="K210" s="71">
        <f t="shared" si="23"/>
        <v>0</v>
      </c>
      <c r="L210" s="72">
        <f ca="1">INDEX('Target Time'!$B$2:$E$4,MATCH(C210,'Target Time'!$A$2:$A$4,1),MATCH(D210,'Target Time'!$B$1:$E$1,1))</f>
        <v>60</v>
      </c>
      <c r="M210" s="72">
        <f t="shared" ca="1" si="24"/>
        <v>-60</v>
      </c>
      <c r="N210" s="71">
        <f t="shared" ca="1" si="25"/>
        <v>6.9444444444444447E-4</v>
      </c>
      <c r="O210" s="24"/>
    </row>
    <row r="211" spans="1:15" ht="15.75" customHeight="1" x14ac:dyDescent="0.25">
      <c r="A211" s="18">
        <v>209</v>
      </c>
      <c r="B211" s="19" t="s">
        <v>394</v>
      </c>
      <c r="C211" s="20" t="s">
        <v>39</v>
      </c>
      <c r="D211" s="21" t="str">
        <f t="shared" ca="1" si="21"/>
        <v>Easy</v>
      </c>
      <c r="E211" s="67" t="str">
        <f ca="1">INDEX('Percentile (approx)'!$B$2:$E$4,MATCH(C211,'Percentile (approx)'!$A$2:$A$4,1),MATCH(D211,'Percentile (approx)'!$B$1:$E$1,1))</f>
        <v>5%-45%</v>
      </c>
      <c r="F211" s="103" t="str">
        <f t="shared" ca="1" si="22"/>
        <v>Absolute Phrases; Meaning; Modifier</v>
      </c>
      <c r="G211" s="20"/>
      <c r="H211" s="25"/>
      <c r="I211" s="23" t="str">
        <f t="shared" ca="1" si="20"/>
        <v>NA</v>
      </c>
      <c r="J211" s="68"/>
      <c r="K211" s="71">
        <f t="shared" si="23"/>
        <v>0</v>
      </c>
      <c r="L211" s="72">
        <f ca="1">INDEX('Target Time'!$B$2:$E$4,MATCH(C211,'Target Time'!$A$2:$A$4,1),MATCH(D211,'Target Time'!$B$1:$E$1,1))</f>
        <v>60</v>
      </c>
      <c r="M211" s="72">
        <f t="shared" ca="1" si="24"/>
        <v>-60</v>
      </c>
      <c r="N211" s="71">
        <f t="shared" ca="1" si="25"/>
        <v>6.9444444444444447E-4</v>
      </c>
      <c r="O211" s="24"/>
    </row>
    <row r="212" spans="1:15" ht="15.75" customHeight="1" x14ac:dyDescent="0.25">
      <c r="A212" s="18">
        <v>210</v>
      </c>
      <c r="B212" s="19" t="s">
        <v>394</v>
      </c>
      <c r="C212" s="20" t="s">
        <v>39</v>
      </c>
      <c r="D212" s="21" t="str">
        <f t="shared" ca="1" si="21"/>
        <v>Easy</v>
      </c>
      <c r="E212" s="67" t="str">
        <f ca="1">INDEX('Percentile (approx)'!$B$2:$E$4,MATCH(C212,'Percentile (approx)'!$A$2:$A$4,1),MATCH(D212,'Percentile (approx)'!$B$1:$E$1,1))</f>
        <v>5%-45%</v>
      </c>
      <c r="F212" s="103" t="str">
        <f t="shared" ca="1" si="22"/>
        <v>Verb Tense/Form</v>
      </c>
      <c r="G212" s="20"/>
      <c r="H212" s="25"/>
      <c r="I212" s="23" t="str">
        <f t="shared" ca="1" si="20"/>
        <v>NA</v>
      </c>
      <c r="J212" s="68"/>
      <c r="K212" s="71">
        <f t="shared" si="23"/>
        <v>0</v>
      </c>
      <c r="L212" s="72">
        <f ca="1">INDEX('Target Time'!$B$2:$E$4,MATCH(C212,'Target Time'!$A$2:$A$4,1),MATCH(D212,'Target Time'!$B$1:$E$1,1))</f>
        <v>60</v>
      </c>
      <c r="M212" s="72">
        <f t="shared" ca="1" si="24"/>
        <v>-60</v>
      </c>
      <c r="N212" s="71">
        <f t="shared" ca="1" si="25"/>
        <v>6.9444444444444447E-4</v>
      </c>
      <c r="O212" s="24"/>
    </row>
    <row r="213" spans="1:15" ht="15.75" customHeight="1" x14ac:dyDescent="0.25">
      <c r="A213" s="18">
        <v>211</v>
      </c>
      <c r="B213" s="19" t="s">
        <v>394</v>
      </c>
      <c r="C213" s="20" t="s">
        <v>39</v>
      </c>
      <c r="D213" s="21" t="str">
        <f t="shared" ca="1" si="21"/>
        <v>Easy</v>
      </c>
      <c r="E213" s="67" t="str">
        <f ca="1">INDEX('Percentile (approx)'!$B$2:$E$4,MATCH(C213,'Percentile (approx)'!$A$2:$A$4,1),MATCH(D213,'Percentile (approx)'!$B$1:$E$1,1))</f>
        <v>5%-45%</v>
      </c>
      <c r="F213" s="103" t="str">
        <f t="shared" ca="1" si="22"/>
        <v>Subject Verb Agreement</v>
      </c>
      <c r="G213" s="20"/>
      <c r="H213" s="25"/>
      <c r="I213" s="23" t="str">
        <f t="shared" ca="1" si="20"/>
        <v>NA</v>
      </c>
      <c r="J213" s="68"/>
      <c r="K213" s="71">
        <f t="shared" si="23"/>
        <v>0</v>
      </c>
      <c r="L213" s="72">
        <f ca="1">INDEX('Target Time'!$B$2:$E$4,MATCH(C213,'Target Time'!$A$2:$A$4,1),MATCH(D213,'Target Time'!$B$1:$E$1,1))</f>
        <v>60</v>
      </c>
      <c r="M213" s="72">
        <f t="shared" ca="1" si="24"/>
        <v>-60</v>
      </c>
      <c r="N213" s="71">
        <f t="shared" ca="1" si="25"/>
        <v>6.9444444444444447E-4</v>
      </c>
      <c r="O213" s="24"/>
    </row>
    <row r="214" spans="1:15" ht="15.75" customHeight="1" x14ac:dyDescent="0.25">
      <c r="A214" s="18">
        <v>212</v>
      </c>
      <c r="B214" s="19" t="s">
        <v>394</v>
      </c>
      <c r="C214" s="20" t="s">
        <v>39</v>
      </c>
      <c r="D214" s="21" t="str">
        <f t="shared" ca="1" si="21"/>
        <v>Easy</v>
      </c>
      <c r="E214" s="67" t="str">
        <f ca="1">INDEX('Percentile (approx)'!$B$2:$E$4,MATCH(C214,'Percentile (approx)'!$A$2:$A$4,1),MATCH(D214,'Percentile (approx)'!$B$1:$E$1,1))</f>
        <v>5%-45%</v>
      </c>
      <c r="F214" s="103" t="str">
        <f t="shared" ca="1" si="22"/>
        <v>Grammatical Construction</v>
      </c>
      <c r="G214" s="20"/>
      <c r="H214" s="25"/>
      <c r="I214" s="23" t="str">
        <f t="shared" ca="1" si="20"/>
        <v>NA</v>
      </c>
      <c r="J214" s="68"/>
      <c r="K214" s="71">
        <f t="shared" si="23"/>
        <v>0</v>
      </c>
      <c r="L214" s="72">
        <f ca="1">INDEX('Target Time'!$B$2:$E$4,MATCH(C214,'Target Time'!$A$2:$A$4,1),MATCH(D214,'Target Time'!$B$1:$E$1,1))</f>
        <v>60</v>
      </c>
      <c r="M214" s="72">
        <f t="shared" ca="1" si="24"/>
        <v>-60</v>
      </c>
      <c r="N214" s="71">
        <f t="shared" ca="1" si="25"/>
        <v>6.9444444444444447E-4</v>
      </c>
      <c r="O214" s="24"/>
    </row>
    <row r="215" spans="1:15" ht="15.75" customHeight="1" x14ac:dyDescent="0.25">
      <c r="A215" s="18">
        <v>213</v>
      </c>
      <c r="B215" s="19" t="s">
        <v>394</v>
      </c>
      <c r="C215" s="20" t="s">
        <v>39</v>
      </c>
      <c r="D215" s="21" t="str">
        <f t="shared" ca="1" si="21"/>
        <v>Easy</v>
      </c>
      <c r="E215" s="67" t="str">
        <f ca="1">INDEX('Percentile (approx)'!$B$2:$E$4,MATCH(C215,'Percentile (approx)'!$A$2:$A$4,1),MATCH(D215,'Percentile (approx)'!$B$1:$E$1,1))</f>
        <v>5%-45%</v>
      </c>
      <c r="F215" s="103" t="str">
        <f t="shared" ca="1" si="22"/>
        <v>Subject Verb Agreement; Modifiers</v>
      </c>
      <c r="G215" s="20"/>
      <c r="H215" s="25"/>
      <c r="I215" s="23" t="str">
        <f t="shared" ca="1" si="20"/>
        <v>NA</v>
      </c>
      <c r="J215" s="68"/>
      <c r="K215" s="71">
        <f t="shared" si="23"/>
        <v>0</v>
      </c>
      <c r="L215" s="72">
        <f ca="1">INDEX('Target Time'!$B$2:$E$4,MATCH(C215,'Target Time'!$A$2:$A$4,1),MATCH(D215,'Target Time'!$B$1:$E$1,1))</f>
        <v>60</v>
      </c>
      <c r="M215" s="72">
        <f t="shared" ca="1" si="24"/>
        <v>-60</v>
      </c>
      <c r="N215" s="71">
        <f t="shared" ca="1" si="25"/>
        <v>6.9444444444444447E-4</v>
      </c>
      <c r="O215" s="24"/>
    </row>
    <row r="216" spans="1:15" ht="15.75" customHeight="1" x14ac:dyDescent="0.25">
      <c r="A216" s="18">
        <v>214</v>
      </c>
      <c r="B216" s="19" t="s">
        <v>394</v>
      </c>
      <c r="C216" s="20" t="s">
        <v>39</v>
      </c>
      <c r="D216" s="21" t="str">
        <f t="shared" ca="1" si="21"/>
        <v>Easy</v>
      </c>
      <c r="E216" s="67" t="str">
        <f ca="1">INDEX('Percentile (approx)'!$B$2:$E$4,MATCH(C216,'Percentile (approx)'!$A$2:$A$4,1),MATCH(D216,'Percentile (approx)'!$B$1:$E$1,1))</f>
        <v>5%-45%</v>
      </c>
      <c r="F216" s="103" t="str">
        <f t="shared" ca="1" si="22"/>
        <v>Parallel Structure</v>
      </c>
      <c r="G216" s="20"/>
      <c r="H216" s="25"/>
      <c r="I216" s="23" t="str">
        <f t="shared" ca="1" si="20"/>
        <v>NA</v>
      </c>
      <c r="J216" s="68"/>
      <c r="K216" s="71">
        <f t="shared" si="23"/>
        <v>0</v>
      </c>
      <c r="L216" s="72">
        <f ca="1">INDEX('Target Time'!$B$2:$E$4,MATCH(C216,'Target Time'!$A$2:$A$4,1),MATCH(D216,'Target Time'!$B$1:$E$1,1))</f>
        <v>60</v>
      </c>
      <c r="M216" s="72">
        <f t="shared" ca="1" si="24"/>
        <v>-60</v>
      </c>
      <c r="N216" s="71">
        <f t="shared" ca="1" si="25"/>
        <v>6.9444444444444447E-4</v>
      </c>
      <c r="O216" s="24"/>
    </row>
    <row r="217" spans="1:15" ht="15.75" customHeight="1" x14ac:dyDescent="0.25">
      <c r="A217" s="18">
        <v>215</v>
      </c>
      <c r="B217" s="19" t="s">
        <v>394</v>
      </c>
      <c r="C217" s="20" t="s">
        <v>39</v>
      </c>
      <c r="D217" s="21" t="str">
        <f t="shared" ca="1" si="21"/>
        <v>Easy</v>
      </c>
      <c r="E217" s="67" t="str">
        <f ca="1">INDEX('Percentile (approx)'!$B$2:$E$4,MATCH(C217,'Percentile (approx)'!$A$2:$A$4,1),MATCH(D217,'Percentile (approx)'!$B$1:$E$1,1))</f>
        <v>5%-45%</v>
      </c>
      <c r="F217" s="103" t="str">
        <f t="shared" ca="1" si="22"/>
        <v>Grammatical Construction; Verb Tens</v>
      </c>
      <c r="G217" s="20"/>
      <c r="H217" s="25"/>
      <c r="I217" s="23" t="str">
        <f t="shared" ca="1" si="20"/>
        <v>NA</v>
      </c>
      <c r="J217" s="68"/>
      <c r="K217" s="71">
        <f t="shared" si="23"/>
        <v>0</v>
      </c>
      <c r="L217" s="72">
        <f ca="1">INDEX('Target Time'!$B$2:$E$4,MATCH(C217,'Target Time'!$A$2:$A$4,1),MATCH(D217,'Target Time'!$B$1:$E$1,1))</f>
        <v>60</v>
      </c>
      <c r="M217" s="72">
        <f t="shared" ca="1" si="24"/>
        <v>-60</v>
      </c>
      <c r="N217" s="71">
        <f t="shared" ca="1" si="25"/>
        <v>6.9444444444444447E-4</v>
      </c>
      <c r="O217" s="24"/>
    </row>
    <row r="218" spans="1:15" ht="15.75" customHeight="1" x14ac:dyDescent="0.25">
      <c r="A218" s="18">
        <v>216</v>
      </c>
      <c r="B218" s="19" t="s">
        <v>394</v>
      </c>
      <c r="C218" s="20" t="s">
        <v>39</v>
      </c>
      <c r="D218" s="21" t="str">
        <f t="shared" ca="1" si="21"/>
        <v>Medium</v>
      </c>
      <c r="E218" s="67" t="str">
        <f ca="1">INDEX('Percentile (approx)'!$B$2:$E$4,MATCH(C218,'Percentile (approx)'!$A$2:$A$4,1),MATCH(D218,'Percentile (approx)'!$B$1:$E$1,1))</f>
        <v>25%-55%</v>
      </c>
      <c r="F218" s="103" t="str">
        <f t="shared" ca="1" si="22"/>
        <v>Grammatical Construction; Meaning;</v>
      </c>
      <c r="G218" s="20"/>
      <c r="H218" s="25"/>
      <c r="I218" s="23" t="str">
        <f t="shared" ca="1" si="20"/>
        <v>NA</v>
      </c>
      <c r="J218" s="68"/>
      <c r="K218" s="71">
        <f t="shared" si="23"/>
        <v>0</v>
      </c>
      <c r="L218" s="72">
        <f ca="1">INDEX('Target Time'!$B$2:$E$4,MATCH(C218,'Target Time'!$A$2:$A$4,1),MATCH(D218,'Target Time'!$B$1:$E$1,1))</f>
        <v>90</v>
      </c>
      <c r="M218" s="72">
        <f t="shared" ca="1" si="24"/>
        <v>-90</v>
      </c>
      <c r="N218" s="71">
        <f t="shared" ca="1" si="25"/>
        <v>1.0416666666666667E-3</v>
      </c>
      <c r="O218" s="24"/>
    </row>
    <row r="219" spans="1:15" ht="15.75" customHeight="1" x14ac:dyDescent="0.25">
      <c r="A219" s="18">
        <v>217</v>
      </c>
      <c r="B219" s="19" t="s">
        <v>394</v>
      </c>
      <c r="C219" s="20" t="s">
        <v>39</v>
      </c>
      <c r="D219" s="21" t="str">
        <f t="shared" ca="1" si="21"/>
        <v>Easy</v>
      </c>
      <c r="E219" s="67" t="str">
        <f ca="1">INDEX('Percentile (approx)'!$B$2:$E$4,MATCH(C219,'Percentile (approx)'!$A$2:$A$4,1),MATCH(D219,'Percentile (approx)'!$B$1:$E$1,1))</f>
        <v>5%-45%</v>
      </c>
      <c r="F219" s="103" t="str">
        <f t="shared" ca="1" si="22"/>
        <v>Meaning; Parallel Structure</v>
      </c>
      <c r="G219" s="20"/>
      <c r="H219" s="25"/>
      <c r="I219" s="23" t="str">
        <f t="shared" ca="1" si="20"/>
        <v>NA</v>
      </c>
      <c r="J219" s="68"/>
      <c r="K219" s="71">
        <f t="shared" si="23"/>
        <v>0</v>
      </c>
      <c r="L219" s="72">
        <f ca="1">INDEX('Target Time'!$B$2:$E$4,MATCH(C219,'Target Time'!$A$2:$A$4,1),MATCH(D219,'Target Time'!$B$1:$E$1,1))</f>
        <v>60</v>
      </c>
      <c r="M219" s="72">
        <f t="shared" ca="1" si="24"/>
        <v>-60</v>
      </c>
      <c r="N219" s="71">
        <f t="shared" ca="1" si="25"/>
        <v>6.9444444444444447E-4</v>
      </c>
      <c r="O219" s="24"/>
    </row>
    <row r="220" spans="1:15" ht="15.75" customHeight="1" x14ac:dyDescent="0.25">
      <c r="A220" s="18">
        <v>218</v>
      </c>
      <c r="B220" s="19" t="s">
        <v>394</v>
      </c>
      <c r="C220" s="20" t="s">
        <v>39</v>
      </c>
      <c r="D220" s="21" t="str">
        <f t="shared" ca="1" si="21"/>
        <v>Medium</v>
      </c>
      <c r="E220" s="67" t="str">
        <f ca="1">INDEX('Percentile (approx)'!$B$2:$E$4,MATCH(C220,'Percentile (approx)'!$A$2:$A$4,1),MATCH(D220,'Percentile (approx)'!$B$1:$E$1,1))</f>
        <v>25%-55%</v>
      </c>
      <c r="F220" s="103" t="str">
        <f t="shared" ca="1" si="22"/>
        <v>Meaning</v>
      </c>
      <c r="G220" s="20"/>
      <c r="H220" s="25"/>
      <c r="I220" s="23" t="str">
        <f t="shared" ca="1" si="20"/>
        <v>NA</v>
      </c>
      <c r="J220" s="68"/>
      <c r="K220" s="71">
        <f t="shared" si="23"/>
        <v>0</v>
      </c>
      <c r="L220" s="72">
        <f ca="1">INDEX('Target Time'!$B$2:$E$4,MATCH(C220,'Target Time'!$A$2:$A$4,1),MATCH(D220,'Target Time'!$B$1:$E$1,1))</f>
        <v>90</v>
      </c>
      <c r="M220" s="72">
        <f t="shared" ca="1" si="24"/>
        <v>-90</v>
      </c>
      <c r="N220" s="71">
        <f t="shared" ca="1" si="25"/>
        <v>1.0416666666666667E-3</v>
      </c>
      <c r="O220" s="24"/>
    </row>
    <row r="221" spans="1:15" ht="15.75" customHeight="1" x14ac:dyDescent="0.25">
      <c r="A221" s="18">
        <v>219</v>
      </c>
      <c r="B221" s="19" t="s">
        <v>394</v>
      </c>
      <c r="C221" s="20" t="s">
        <v>39</v>
      </c>
      <c r="D221" s="21" t="str">
        <f t="shared" ca="1" si="21"/>
        <v>Medium</v>
      </c>
      <c r="E221" s="67" t="str">
        <f ca="1">INDEX('Percentile (approx)'!$B$2:$E$4,MATCH(C221,'Percentile (approx)'!$A$2:$A$4,1),MATCH(D221,'Percentile (approx)'!$B$1:$E$1,1))</f>
        <v>25%-55%</v>
      </c>
      <c r="F221" s="103" t="str">
        <f t="shared" ca="1" si="22"/>
        <v>Meaning; Modifiers; Subject Verb Ag</v>
      </c>
      <c r="G221" s="20"/>
      <c r="H221" s="25"/>
      <c r="I221" s="23" t="str">
        <f t="shared" ca="1" si="20"/>
        <v>NA</v>
      </c>
      <c r="J221" s="68"/>
      <c r="K221" s="71">
        <f t="shared" si="23"/>
        <v>0</v>
      </c>
      <c r="L221" s="72">
        <f ca="1">INDEX('Target Time'!$B$2:$E$4,MATCH(C221,'Target Time'!$A$2:$A$4,1),MATCH(D221,'Target Time'!$B$1:$E$1,1))</f>
        <v>90</v>
      </c>
      <c r="M221" s="72">
        <f t="shared" ca="1" si="24"/>
        <v>-90</v>
      </c>
      <c r="N221" s="71">
        <f t="shared" ca="1" si="25"/>
        <v>1.0416666666666667E-3</v>
      </c>
      <c r="O221" s="24"/>
    </row>
    <row r="222" spans="1:15" ht="15.75" customHeight="1" x14ac:dyDescent="0.25">
      <c r="A222" s="18">
        <v>220</v>
      </c>
      <c r="B222" s="19" t="s">
        <v>394</v>
      </c>
      <c r="C222" s="20" t="s">
        <v>39</v>
      </c>
      <c r="D222" s="21" t="str">
        <f t="shared" ca="1" si="21"/>
        <v>Easy</v>
      </c>
      <c r="E222" s="67" t="str">
        <f ca="1">INDEX('Percentile (approx)'!$B$2:$E$4,MATCH(C222,'Percentile (approx)'!$A$2:$A$4,1),MATCH(D222,'Percentile (approx)'!$B$1:$E$1,1))</f>
        <v>5%-45%</v>
      </c>
      <c r="F222" s="103" t="str">
        <f t="shared" ca="1" si="22"/>
        <v>Comparisons; Parallel Structure</v>
      </c>
      <c r="G222" s="20"/>
      <c r="H222" s="25"/>
      <c r="I222" s="23" t="str">
        <f t="shared" ca="1" si="20"/>
        <v>NA</v>
      </c>
      <c r="J222" s="68"/>
      <c r="K222" s="71">
        <f t="shared" si="23"/>
        <v>0</v>
      </c>
      <c r="L222" s="72">
        <f ca="1">INDEX('Target Time'!$B$2:$E$4,MATCH(C222,'Target Time'!$A$2:$A$4,1),MATCH(D222,'Target Time'!$B$1:$E$1,1))</f>
        <v>60</v>
      </c>
      <c r="M222" s="72">
        <f t="shared" ca="1" si="24"/>
        <v>-60</v>
      </c>
      <c r="N222" s="71">
        <f t="shared" ca="1" si="25"/>
        <v>6.9444444444444447E-4</v>
      </c>
      <c r="O222" s="24"/>
    </row>
    <row r="223" spans="1:15" ht="15.75" customHeight="1" x14ac:dyDescent="0.25">
      <c r="A223" s="18">
        <v>221</v>
      </c>
      <c r="B223" s="19" t="s">
        <v>394</v>
      </c>
      <c r="C223" s="20" t="s">
        <v>39</v>
      </c>
      <c r="D223" s="21" t="str">
        <f t="shared" ca="1" si="21"/>
        <v>Easy</v>
      </c>
      <c r="E223" s="67" t="str">
        <f ca="1">INDEX('Percentile (approx)'!$B$2:$E$4,MATCH(C223,'Percentile (approx)'!$A$2:$A$4,1),MATCH(D223,'Percentile (approx)'!$B$1:$E$1,1))</f>
        <v>5%-45%</v>
      </c>
      <c r="F223" s="103" t="str">
        <f t="shared" ca="1" si="22"/>
        <v>Grammatical Construction; Meaning;</v>
      </c>
      <c r="G223" s="20"/>
      <c r="H223" s="25"/>
      <c r="I223" s="23" t="str">
        <f t="shared" ca="1" si="20"/>
        <v>NA</v>
      </c>
      <c r="J223" s="68"/>
      <c r="K223" s="71">
        <f t="shared" si="23"/>
        <v>0</v>
      </c>
      <c r="L223" s="72">
        <f ca="1">INDEX('Target Time'!$B$2:$E$4,MATCH(C223,'Target Time'!$A$2:$A$4,1),MATCH(D223,'Target Time'!$B$1:$E$1,1))</f>
        <v>60</v>
      </c>
      <c r="M223" s="72">
        <f t="shared" ca="1" si="24"/>
        <v>-60</v>
      </c>
      <c r="N223" s="71">
        <f t="shared" ca="1" si="25"/>
        <v>6.9444444444444447E-4</v>
      </c>
      <c r="O223" s="24"/>
    </row>
    <row r="224" spans="1:15" ht="15.75" customHeight="1" x14ac:dyDescent="0.25">
      <c r="A224" s="18">
        <v>222</v>
      </c>
      <c r="B224" s="19" t="s">
        <v>394</v>
      </c>
      <c r="C224" s="20" t="s">
        <v>39</v>
      </c>
      <c r="D224" s="21" t="str">
        <f t="shared" ca="1" si="21"/>
        <v>Easy</v>
      </c>
      <c r="E224" s="67" t="str">
        <f ca="1">INDEX('Percentile (approx)'!$B$2:$E$4,MATCH(C224,'Percentile (approx)'!$A$2:$A$4,1),MATCH(D224,'Percentile (approx)'!$B$1:$E$1,1))</f>
        <v>5%-45%</v>
      </c>
      <c r="F224" s="103" t="str">
        <f t="shared" ca="1" si="22"/>
        <v>Idioms; Meaning</v>
      </c>
      <c r="G224" s="20"/>
      <c r="H224" s="25"/>
      <c r="I224" s="23" t="str">
        <f t="shared" ca="1" si="20"/>
        <v>NA</v>
      </c>
      <c r="J224" s="68"/>
      <c r="K224" s="71">
        <f t="shared" si="23"/>
        <v>0</v>
      </c>
      <c r="L224" s="72">
        <f ca="1">INDEX('Target Time'!$B$2:$E$4,MATCH(C224,'Target Time'!$A$2:$A$4,1),MATCH(D224,'Target Time'!$B$1:$E$1,1))</f>
        <v>60</v>
      </c>
      <c r="M224" s="72">
        <f t="shared" ca="1" si="24"/>
        <v>-60</v>
      </c>
      <c r="N224" s="71">
        <f t="shared" ca="1" si="25"/>
        <v>6.9444444444444447E-4</v>
      </c>
      <c r="O224" s="24"/>
    </row>
    <row r="225" spans="1:15" ht="15.75" customHeight="1" x14ac:dyDescent="0.25">
      <c r="A225" s="18">
        <v>223</v>
      </c>
      <c r="B225" s="19" t="s">
        <v>394</v>
      </c>
      <c r="C225" s="20" t="s">
        <v>39</v>
      </c>
      <c r="D225" s="21" t="str">
        <f t="shared" ca="1" si="21"/>
        <v>Easy</v>
      </c>
      <c r="E225" s="67" t="str">
        <f ca="1">INDEX('Percentile (approx)'!$B$2:$E$4,MATCH(C225,'Percentile (approx)'!$A$2:$A$4,1),MATCH(D225,'Percentile (approx)'!$B$1:$E$1,1))</f>
        <v>5%-45%</v>
      </c>
      <c r="F225" s="103" t="str">
        <f t="shared" ca="1" si="22"/>
        <v>Comparisons; Grammatical Constructi</v>
      </c>
      <c r="G225" s="20"/>
      <c r="H225" s="25"/>
      <c r="I225" s="23" t="str">
        <f t="shared" ca="1" si="20"/>
        <v>NA</v>
      </c>
      <c r="J225" s="68"/>
      <c r="K225" s="71">
        <f t="shared" si="23"/>
        <v>0</v>
      </c>
      <c r="L225" s="72">
        <f ca="1">INDEX('Target Time'!$B$2:$E$4,MATCH(C225,'Target Time'!$A$2:$A$4,1),MATCH(D225,'Target Time'!$B$1:$E$1,1))</f>
        <v>60</v>
      </c>
      <c r="M225" s="72">
        <f t="shared" ca="1" si="24"/>
        <v>-60</v>
      </c>
      <c r="N225" s="71">
        <f t="shared" ca="1" si="25"/>
        <v>6.9444444444444447E-4</v>
      </c>
      <c r="O225" s="24"/>
    </row>
    <row r="226" spans="1:15" ht="15.75" customHeight="1" x14ac:dyDescent="0.25">
      <c r="A226" s="18">
        <v>224</v>
      </c>
      <c r="B226" s="19" t="s">
        <v>394</v>
      </c>
      <c r="C226" s="20" t="s">
        <v>39</v>
      </c>
      <c r="D226" s="21" t="str">
        <f t="shared" ca="1" si="21"/>
        <v>Medium</v>
      </c>
      <c r="E226" s="67" t="str">
        <f ca="1">INDEX('Percentile (approx)'!$B$2:$E$4,MATCH(C226,'Percentile (approx)'!$A$2:$A$4,1),MATCH(D226,'Percentile (approx)'!$B$1:$E$1,1))</f>
        <v>25%-55%</v>
      </c>
      <c r="F226" s="103" t="str">
        <f t="shared" ca="1" si="22"/>
        <v>Modifiers; Parallel Structure</v>
      </c>
      <c r="G226" s="20"/>
      <c r="H226" s="25"/>
      <c r="I226" s="23" t="str">
        <f t="shared" ca="1" si="20"/>
        <v>NA</v>
      </c>
      <c r="J226" s="68"/>
      <c r="K226" s="71">
        <f t="shared" si="23"/>
        <v>0</v>
      </c>
      <c r="L226" s="72">
        <f ca="1">INDEX('Target Time'!$B$2:$E$4,MATCH(C226,'Target Time'!$A$2:$A$4,1),MATCH(D226,'Target Time'!$B$1:$E$1,1))</f>
        <v>90</v>
      </c>
      <c r="M226" s="72">
        <f t="shared" ca="1" si="24"/>
        <v>-90</v>
      </c>
      <c r="N226" s="71">
        <f t="shared" ca="1" si="25"/>
        <v>1.0416666666666667E-3</v>
      </c>
      <c r="O226" s="24"/>
    </row>
    <row r="227" spans="1:15" ht="15.75" customHeight="1" x14ac:dyDescent="0.25">
      <c r="A227" s="18">
        <v>225</v>
      </c>
      <c r="B227" s="19" t="s">
        <v>394</v>
      </c>
      <c r="C227" s="20" t="s">
        <v>39</v>
      </c>
      <c r="D227" s="21" t="str">
        <f t="shared" ca="1" si="21"/>
        <v>Easy</v>
      </c>
      <c r="E227" s="67" t="str">
        <f ca="1">INDEX('Percentile (approx)'!$B$2:$E$4,MATCH(C227,'Percentile (approx)'!$A$2:$A$4,1),MATCH(D227,'Percentile (approx)'!$B$1:$E$1,1))</f>
        <v>5%-45%</v>
      </c>
      <c r="F227" s="103" t="str">
        <f t="shared" ca="1" si="22"/>
        <v>Idioms; Meaning</v>
      </c>
      <c r="G227" s="20"/>
      <c r="H227" s="25"/>
      <c r="I227" s="23" t="str">
        <f t="shared" ca="1" si="20"/>
        <v>NA</v>
      </c>
      <c r="J227" s="68"/>
      <c r="K227" s="71">
        <f t="shared" si="23"/>
        <v>0</v>
      </c>
      <c r="L227" s="72">
        <f ca="1">INDEX('Target Time'!$B$2:$E$4,MATCH(C227,'Target Time'!$A$2:$A$4,1),MATCH(D227,'Target Time'!$B$1:$E$1,1))</f>
        <v>60</v>
      </c>
      <c r="M227" s="72">
        <f t="shared" ca="1" si="24"/>
        <v>-60</v>
      </c>
      <c r="N227" s="71">
        <f t="shared" ca="1" si="25"/>
        <v>6.9444444444444447E-4</v>
      </c>
      <c r="O227" s="24"/>
    </row>
    <row r="228" spans="1:15" ht="15.75" customHeight="1" x14ac:dyDescent="0.25">
      <c r="A228" s="18">
        <v>226</v>
      </c>
      <c r="B228" s="19" t="s">
        <v>394</v>
      </c>
      <c r="C228" s="20" t="s">
        <v>39</v>
      </c>
      <c r="D228" s="21" t="str">
        <f t="shared" ca="1" si="21"/>
        <v>Easy</v>
      </c>
      <c r="E228" s="67" t="str">
        <f ca="1">INDEX('Percentile (approx)'!$B$2:$E$4,MATCH(C228,'Percentile (approx)'!$A$2:$A$4,1),MATCH(D228,'Percentile (approx)'!$B$1:$E$1,1))</f>
        <v>5%-45%</v>
      </c>
      <c r="F228" s="103" t="str">
        <f t="shared" ca="1" si="22"/>
        <v>Parallel Structure; Subject Verb Ag</v>
      </c>
      <c r="G228" s="20"/>
      <c r="H228" s="25"/>
      <c r="I228" s="23" t="str">
        <f t="shared" ca="1" si="20"/>
        <v>NA</v>
      </c>
      <c r="J228" s="68"/>
      <c r="K228" s="71">
        <f t="shared" si="23"/>
        <v>0</v>
      </c>
      <c r="L228" s="72">
        <f ca="1">INDEX('Target Time'!$B$2:$E$4,MATCH(C228,'Target Time'!$A$2:$A$4,1),MATCH(D228,'Target Time'!$B$1:$E$1,1))</f>
        <v>60</v>
      </c>
      <c r="M228" s="72">
        <f t="shared" ca="1" si="24"/>
        <v>-60</v>
      </c>
      <c r="N228" s="71">
        <f t="shared" ca="1" si="25"/>
        <v>6.9444444444444447E-4</v>
      </c>
      <c r="O228" s="24"/>
    </row>
    <row r="229" spans="1:15" ht="15.75" customHeight="1" x14ac:dyDescent="0.25">
      <c r="A229" s="18">
        <v>227</v>
      </c>
      <c r="B229" s="19" t="s">
        <v>394</v>
      </c>
      <c r="C229" s="20" t="s">
        <v>39</v>
      </c>
      <c r="D229" s="21" t="str">
        <f t="shared" ca="1" si="21"/>
        <v>Easy</v>
      </c>
      <c r="E229" s="67" t="str">
        <f ca="1">INDEX('Percentile (approx)'!$B$2:$E$4,MATCH(C229,'Percentile (approx)'!$A$2:$A$4,1),MATCH(D229,'Percentile (approx)'!$B$1:$E$1,1))</f>
        <v>5%-45%</v>
      </c>
      <c r="F229" s="103" t="str">
        <f t="shared" ca="1" si="22"/>
        <v>Pronouns; Modifiers</v>
      </c>
      <c r="G229" s="20"/>
      <c r="H229" s="25"/>
      <c r="I229" s="23" t="str">
        <f t="shared" ca="1" si="20"/>
        <v>NA</v>
      </c>
      <c r="J229" s="68"/>
      <c r="K229" s="71">
        <f t="shared" si="23"/>
        <v>0</v>
      </c>
      <c r="L229" s="72">
        <f ca="1">INDEX('Target Time'!$B$2:$E$4,MATCH(C229,'Target Time'!$A$2:$A$4,1),MATCH(D229,'Target Time'!$B$1:$E$1,1))</f>
        <v>60</v>
      </c>
      <c r="M229" s="72">
        <f t="shared" ca="1" si="24"/>
        <v>-60</v>
      </c>
      <c r="N229" s="71">
        <f t="shared" ca="1" si="25"/>
        <v>6.9444444444444447E-4</v>
      </c>
      <c r="O229" s="24"/>
    </row>
    <row r="230" spans="1:15" ht="15.75" customHeight="1" x14ac:dyDescent="0.25">
      <c r="A230" s="18">
        <v>228</v>
      </c>
      <c r="B230" s="19" t="s">
        <v>394</v>
      </c>
      <c r="C230" s="20" t="s">
        <v>39</v>
      </c>
      <c r="D230" s="21" t="str">
        <f t="shared" ca="1" si="21"/>
        <v>Easy</v>
      </c>
      <c r="E230" s="67" t="str">
        <f ca="1">INDEX('Percentile (approx)'!$B$2:$E$4,MATCH(C230,'Percentile (approx)'!$A$2:$A$4,1),MATCH(D230,'Percentile (approx)'!$B$1:$E$1,1))</f>
        <v>5%-45%</v>
      </c>
      <c r="F230" s="103" t="str">
        <f t="shared" ca="1" si="22"/>
        <v>Parallel Structure</v>
      </c>
      <c r="G230" s="20"/>
      <c r="H230" s="25"/>
      <c r="I230" s="23" t="str">
        <f t="shared" ca="1" si="20"/>
        <v>NA</v>
      </c>
      <c r="J230" s="68"/>
      <c r="K230" s="71">
        <f t="shared" si="23"/>
        <v>0</v>
      </c>
      <c r="L230" s="72">
        <f ca="1">INDEX('Target Time'!$B$2:$E$4,MATCH(C230,'Target Time'!$A$2:$A$4,1),MATCH(D230,'Target Time'!$B$1:$E$1,1))</f>
        <v>60</v>
      </c>
      <c r="M230" s="72">
        <f t="shared" ca="1" si="24"/>
        <v>-60</v>
      </c>
      <c r="N230" s="71">
        <f t="shared" ca="1" si="25"/>
        <v>6.9444444444444447E-4</v>
      </c>
      <c r="O230" s="24"/>
    </row>
    <row r="231" spans="1:15" ht="15.75" customHeight="1" x14ac:dyDescent="0.25">
      <c r="A231" s="18">
        <v>229</v>
      </c>
      <c r="B231" s="19" t="s">
        <v>394</v>
      </c>
      <c r="C231" s="20" t="s">
        <v>39</v>
      </c>
      <c r="D231" s="21" t="str">
        <f t="shared" ca="1" si="21"/>
        <v>Easy</v>
      </c>
      <c r="E231" s="67" t="str">
        <f ca="1">INDEX('Percentile (approx)'!$B$2:$E$4,MATCH(C231,'Percentile (approx)'!$A$2:$A$4,1),MATCH(D231,'Percentile (approx)'!$B$1:$E$1,1))</f>
        <v>5%-45%</v>
      </c>
      <c r="F231" s="103" t="str">
        <f t="shared" ca="1" si="22"/>
        <v>Diction; Grammatical Construction</v>
      </c>
      <c r="G231" s="20"/>
      <c r="H231" s="25"/>
      <c r="I231" s="23" t="str">
        <f t="shared" ca="1" si="20"/>
        <v>NA</v>
      </c>
      <c r="J231" s="68"/>
      <c r="K231" s="71">
        <f t="shared" si="23"/>
        <v>0</v>
      </c>
      <c r="L231" s="72">
        <f ca="1">INDEX('Target Time'!$B$2:$E$4,MATCH(C231,'Target Time'!$A$2:$A$4,1),MATCH(D231,'Target Time'!$B$1:$E$1,1))</f>
        <v>60</v>
      </c>
      <c r="M231" s="72">
        <f t="shared" ca="1" si="24"/>
        <v>-60</v>
      </c>
      <c r="N231" s="71">
        <f t="shared" ca="1" si="25"/>
        <v>6.9444444444444447E-4</v>
      </c>
      <c r="O231" s="24"/>
    </row>
    <row r="232" spans="1:15" ht="15.75" customHeight="1" x14ac:dyDescent="0.25">
      <c r="A232" s="18">
        <v>230</v>
      </c>
      <c r="B232" s="19" t="s">
        <v>394</v>
      </c>
      <c r="C232" s="20" t="s">
        <v>39</v>
      </c>
      <c r="D232" s="21" t="str">
        <f t="shared" ca="1" si="21"/>
        <v>Medium</v>
      </c>
      <c r="E232" s="67" t="str">
        <f ca="1">INDEX('Percentile (approx)'!$B$2:$E$4,MATCH(C232,'Percentile (approx)'!$A$2:$A$4,1),MATCH(D232,'Percentile (approx)'!$B$1:$E$1,1))</f>
        <v>25%-55%</v>
      </c>
      <c r="F232" s="103" t="str">
        <f t="shared" ca="1" si="22"/>
        <v>If-Then; Which/That</v>
      </c>
      <c r="G232" s="20"/>
      <c r="H232" s="25"/>
      <c r="I232" s="23" t="str">
        <f t="shared" ca="1" si="20"/>
        <v>NA</v>
      </c>
      <c r="J232" s="68"/>
      <c r="K232" s="71">
        <f t="shared" si="23"/>
        <v>0</v>
      </c>
      <c r="L232" s="72">
        <f ca="1">INDEX('Target Time'!$B$2:$E$4,MATCH(C232,'Target Time'!$A$2:$A$4,1),MATCH(D232,'Target Time'!$B$1:$E$1,1))</f>
        <v>90</v>
      </c>
      <c r="M232" s="72">
        <f t="shared" ca="1" si="24"/>
        <v>-90</v>
      </c>
      <c r="N232" s="71">
        <f t="shared" ca="1" si="25"/>
        <v>1.0416666666666667E-3</v>
      </c>
      <c r="O232" s="24"/>
    </row>
    <row r="233" spans="1:15" ht="15.75" customHeight="1" x14ac:dyDescent="0.25">
      <c r="A233" s="18">
        <v>231</v>
      </c>
      <c r="B233" s="19" t="s">
        <v>394</v>
      </c>
      <c r="C233" s="20" t="s">
        <v>39</v>
      </c>
      <c r="D233" s="21" t="str">
        <f t="shared" ca="1" si="21"/>
        <v>Easy</v>
      </c>
      <c r="E233" s="67" t="str">
        <f ca="1">INDEX('Percentile (approx)'!$B$2:$E$4,MATCH(C233,'Percentile (approx)'!$A$2:$A$4,1),MATCH(D233,'Percentile (approx)'!$B$1:$E$1,1))</f>
        <v>5%-45%</v>
      </c>
      <c r="F233" s="103" t="str">
        <f t="shared" ca="1" si="22"/>
        <v>Idioms; Meaning</v>
      </c>
      <c r="G233" s="20"/>
      <c r="H233" s="25"/>
      <c r="I233" s="23" t="str">
        <f t="shared" ca="1" si="20"/>
        <v>NA</v>
      </c>
      <c r="J233" s="68"/>
      <c r="K233" s="71">
        <f t="shared" si="23"/>
        <v>0</v>
      </c>
      <c r="L233" s="72">
        <f ca="1">INDEX('Target Time'!$B$2:$E$4,MATCH(C233,'Target Time'!$A$2:$A$4,1),MATCH(D233,'Target Time'!$B$1:$E$1,1))</f>
        <v>60</v>
      </c>
      <c r="M233" s="72">
        <f t="shared" ca="1" si="24"/>
        <v>-60</v>
      </c>
      <c r="N233" s="71">
        <f t="shared" ca="1" si="25"/>
        <v>6.9444444444444447E-4</v>
      </c>
      <c r="O233" s="24"/>
    </row>
    <row r="234" spans="1:15" ht="15.75" customHeight="1" x14ac:dyDescent="0.25">
      <c r="A234" s="18">
        <v>232</v>
      </c>
      <c r="B234" s="19" t="s">
        <v>394</v>
      </c>
      <c r="C234" s="20" t="s">
        <v>39</v>
      </c>
      <c r="D234" s="21" t="str">
        <f t="shared" ca="1" si="21"/>
        <v>Medium</v>
      </c>
      <c r="E234" s="67" t="str">
        <f ca="1">INDEX('Percentile (approx)'!$B$2:$E$4,MATCH(C234,'Percentile (approx)'!$A$2:$A$4,1),MATCH(D234,'Percentile (approx)'!$B$1:$E$1,1))</f>
        <v>25%-55%</v>
      </c>
      <c r="F234" s="103" t="str">
        <f t="shared" ca="1" si="22"/>
        <v>Idioms; Parallel structure</v>
      </c>
      <c r="G234" s="20"/>
      <c r="H234" s="25"/>
      <c r="I234" s="23" t="str">
        <f t="shared" ca="1" si="20"/>
        <v>NA</v>
      </c>
      <c r="J234" s="68"/>
      <c r="K234" s="71">
        <f t="shared" si="23"/>
        <v>0</v>
      </c>
      <c r="L234" s="72">
        <f ca="1">INDEX('Target Time'!$B$2:$E$4,MATCH(C234,'Target Time'!$A$2:$A$4,1),MATCH(D234,'Target Time'!$B$1:$E$1,1))</f>
        <v>90</v>
      </c>
      <c r="M234" s="72">
        <f t="shared" ca="1" si="24"/>
        <v>-90</v>
      </c>
      <c r="N234" s="71">
        <f t="shared" ca="1" si="25"/>
        <v>1.0416666666666667E-3</v>
      </c>
      <c r="O234" s="24"/>
    </row>
    <row r="235" spans="1:15" ht="15.75" customHeight="1" x14ac:dyDescent="0.25">
      <c r="A235" s="18">
        <v>233</v>
      </c>
      <c r="B235" s="19" t="s">
        <v>394</v>
      </c>
      <c r="C235" s="20" t="s">
        <v>39</v>
      </c>
      <c r="D235" s="21" t="str">
        <f t="shared" ca="1" si="21"/>
        <v>Medium</v>
      </c>
      <c r="E235" s="67" t="str">
        <f ca="1">INDEX('Percentile (approx)'!$B$2:$E$4,MATCH(C235,'Percentile (approx)'!$A$2:$A$4,1),MATCH(D235,'Percentile (approx)'!$B$1:$E$1,1))</f>
        <v>25%-55%</v>
      </c>
      <c r="F235" s="103" t="str">
        <f t="shared" ca="1" si="22"/>
        <v>Parallel structure; Pronouns; Verb/</v>
      </c>
      <c r="G235" s="20"/>
      <c r="H235" s="25"/>
      <c r="I235" s="23" t="str">
        <f t="shared" ca="1" si="20"/>
        <v>NA</v>
      </c>
      <c r="J235" s="68"/>
      <c r="K235" s="71">
        <f t="shared" si="23"/>
        <v>0</v>
      </c>
      <c r="L235" s="72">
        <f ca="1">INDEX('Target Time'!$B$2:$E$4,MATCH(C235,'Target Time'!$A$2:$A$4,1),MATCH(D235,'Target Time'!$B$1:$E$1,1))</f>
        <v>90</v>
      </c>
      <c r="M235" s="72">
        <f t="shared" ca="1" si="24"/>
        <v>-90</v>
      </c>
      <c r="N235" s="71">
        <f t="shared" ca="1" si="25"/>
        <v>1.0416666666666667E-3</v>
      </c>
      <c r="O235" s="24"/>
    </row>
    <row r="236" spans="1:15" ht="15.75" customHeight="1" x14ac:dyDescent="0.25">
      <c r="A236" s="18">
        <v>234</v>
      </c>
      <c r="B236" s="19" t="s">
        <v>394</v>
      </c>
      <c r="C236" s="20" t="s">
        <v>39</v>
      </c>
      <c r="D236" s="21" t="str">
        <f t="shared" ca="1" si="21"/>
        <v>Easy</v>
      </c>
      <c r="E236" s="67" t="str">
        <f ca="1">INDEX('Percentile (approx)'!$B$2:$E$4,MATCH(C236,'Percentile (approx)'!$A$2:$A$4,1),MATCH(D236,'Percentile (approx)'!$B$1:$E$1,1))</f>
        <v>5%-45%</v>
      </c>
      <c r="F236" s="103" t="str">
        <f t="shared" ca="1" si="22"/>
        <v>Subject/Verb agreement</v>
      </c>
      <c r="G236" s="20"/>
      <c r="H236" s="25"/>
      <c r="I236" s="23" t="str">
        <f t="shared" ca="1" si="20"/>
        <v>NA</v>
      </c>
      <c r="J236" s="68"/>
      <c r="K236" s="71">
        <f t="shared" si="23"/>
        <v>0</v>
      </c>
      <c r="L236" s="72">
        <f ca="1">INDEX('Target Time'!$B$2:$E$4,MATCH(C236,'Target Time'!$A$2:$A$4,1),MATCH(D236,'Target Time'!$B$1:$E$1,1))</f>
        <v>60</v>
      </c>
      <c r="M236" s="72">
        <f t="shared" ca="1" si="24"/>
        <v>-60</v>
      </c>
      <c r="N236" s="71">
        <f t="shared" ca="1" si="25"/>
        <v>6.9444444444444447E-4</v>
      </c>
      <c r="O236" s="24"/>
    </row>
    <row r="237" spans="1:15" ht="15.75" customHeight="1" x14ac:dyDescent="0.25">
      <c r="A237" s="18">
        <v>235</v>
      </c>
      <c r="B237" s="19" t="s">
        <v>394</v>
      </c>
      <c r="C237" s="20" t="s">
        <v>39</v>
      </c>
      <c r="D237" s="21" t="str">
        <f t="shared" ca="1" si="21"/>
        <v>Easy</v>
      </c>
      <c r="E237" s="67" t="str">
        <f ca="1">INDEX('Percentile (approx)'!$B$2:$E$4,MATCH(C237,'Percentile (approx)'!$A$2:$A$4,1),MATCH(D237,'Percentile (approx)'!$B$1:$E$1,1))</f>
        <v>5%-45%</v>
      </c>
      <c r="F237" s="103" t="str">
        <f t="shared" ca="1" si="22"/>
        <v>Modifiers</v>
      </c>
      <c r="G237" s="20"/>
      <c r="H237" s="25"/>
      <c r="I237" s="23" t="str">
        <f t="shared" ca="1" si="20"/>
        <v>NA</v>
      </c>
      <c r="J237" s="68"/>
      <c r="K237" s="71">
        <f t="shared" si="23"/>
        <v>0</v>
      </c>
      <c r="L237" s="72">
        <f ca="1">INDEX('Target Time'!$B$2:$E$4,MATCH(C237,'Target Time'!$A$2:$A$4,1),MATCH(D237,'Target Time'!$B$1:$E$1,1))</f>
        <v>60</v>
      </c>
      <c r="M237" s="72">
        <f t="shared" ca="1" si="24"/>
        <v>-60</v>
      </c>
      <c r="N237" s="71">
        <f t="shared" ca="1" si="25"/>
        <v>6.9444444444444447E-4</v>
      </c>
      <c r="O237" s="24"/>
    </row>
    <row r="238" spans="1:15" ht="15.75" customHeight="1" x14ac:dyDescent="0.25">
      <c r="A238" s="18">
        <v>236</v>
      </c>
      <c r="B238" s="19" t="s">
        <v>394</v>
      </c>
      <c r="C238" s="20" t="s">
        <v>39</v>
      </c>
      <c r="D238" s="21" t="str">
        <f t="shared" ca="1" si="21"/>
        <v>Easy</v>
      </c>
      <c r="E238" s="67" t="str">
        <f ca="1">INDEX('Percentile (approx)'!$B$2:$E$4,MATCH(C238,'Percentile (approx)'!$A$2:$A$4,1),MATCH(D238,'Percentile (approx)'!$B$1:$E$1,1))</f>
        <v>5%-45%</v>
      </c>
      <c r="F238" s="103" t="str">
        <f t="shared" ca="1" si="22"/>
        <v>Construction; Diction</v>
      </c>
      <c r="G238" s="20"/>
      <c r="H238" s="25"/>
      <c r="I238" s="23" t="str">
        <f t="shared" ca="1" si="20"/>
        <v>NA</v>
      </c>
      <c r="J238" s="68"/>
      <c r="K238" s="71">
        <f t="shared" si="23"/>
        <v>0</v>
      </c>
      <c r="L238" s="72">
        <f ca="1">INDEX('Target Time'!$B$2:$E$4,MATCH(C238,'Target Time'!$A$2:$A$4,1),MATCH(D238,'Target Time'!$B$1:$E$1,1))</f>
        <v>60</v>
      </c>
      <c r="M238" s="72">
        <f t="shared" ca="1" si="24"/>
        <v>-60</v>
      </c>
      <c r="N238" s="71">
        <f t="shared" ca="1" si="25"/>
        <v>6.9444444444444447E-4</v>
      </c>
      <c r="O238" s="24"/>
    </row>
    <row r="239" spans="1:15" ht="15.75" customHeight="1" x14ac:dyDescent="0.25">
      <c r="A239" s="18">
        <v>237</v>
      </c>
      <c r="B239" s="19" t="s">
        <v>394</v>
      </c>
      <c r="C239" s="20" t="s">
        <v>39</v>
      </c>
      <c r="D239" s="21" t="str">
        <f t="shared" ca="1" si="21"/>
        <v>Easy</v>
      </c>
      <c r="E239" s="67" t="str">
        <f ca="1">INDEX('Percentile (approx)'!$B$2:$E$4,MATCH(C239,'Percentile (approx)'!$A$2:$A$4,1),MATCH(D239,'Percentile (approx)'!$B$1:$E$1,1))</f>
        <v>5%-45%</v>
      </c>
      <c r="F239" s="103" t="str">
        <f t="shared" ca="1" si="22"/>
        <v>Parallel structure; Pronouns</v>
      </c>
      <c r="G239" s="20"/>
      <c r="H239" s="25"/>
      <c r="I239" s="23" t="str">
        <f t="shared" ca="1" si="20"/>
        <v>NA</v>
      </c>
      <c r="J239" s="68"/>
      <c r="K239" s="71">
        <f t="shared" si="23"/>
        <v>0</v>
      </c>
      <c r="L239" s="72">
        <f ca="1">INDEX('Target Time'!$B$2:$E$4,MATCH(C239,'Target Time'!$A$2:$A$4,1),MATCH(D239,'Target Time'!$B$1:$E$1,1))</f>
        <v>60</v>
      </c>
      <c r="M239" s="72">
        <f t="shared" ca="1" si="24"/>
        <v>-60</v>
      </c>
      <c r="N239" s="71">
        <f t="shared" ca="1" si="25"/>
        <v>6.9444444444444447E-4</v>
      </c>
      <c r="O239" s="24"/>
    </row>
    <row r="240" spans="1:15" ht="15.75" customHeight="1" x14ac:dyDescent="0.25">
      <c r="A240" s="18">
        <v>238</v>
      </c>
      <c r="B240" s="19" t="s">
        <v>394</v>
      </c>
      <c r="C240" s="20" t="s">
        <v>39</v>
      </c>
      <c r="D240" s="21" t="str">
        <f t="shared" ca="1" si="21"/>
        <v>Easy</v>
      </c>
      <c r="E240" s="67" t="str">
        <f ca="1">INDEX('Percentile (approx)'!$B$2:$E$4,MATCH(C240,'Percentile (approx)'!$A$2:$A$4,1),MATCH(D240,'Percentile (approx)'!$B$1:$E$1,1))</f>
        <v>5%-45%</v>
      </c>
      <c r="F240" s="103" t="str">
        <f t="shared" ca="1" si="22"/>
        <v>Idiom; construction; diction</v>
      </c>
      <c r="G240" s="20"/>
      <c r="H240" s="25"/>
      <c r="I240" s="23" t="str">
        <f t="shared" ca="1" si="20"/>
        <v>NA</v>
      </c>
      <c r="J240" s="68"/>
      <c r="K240" s="71">
        <f t="shared" si="23"/>
        <v>0</v>
      </c>
      <c r="L240" s="72">
        <f ca="1">INDEX('Target Time'!$B$2:$E$4,MATCH(C240,'Target Time'!$A$2:$A$4,1),MATCH(D240,'Target Time'!$B$1:$E$1,1))</f>
        <v>60</v>
      </c>
      <c r="M240" s="72">
        <f t="shared" ca="1" si="24"/>
        <v>-60</v>
      </c>
      <c r="N240" s="71">
        <f t="shared" ca="1" si="25"/>
        <v>6.9444444444444447E-4</v>
      </c>
      <c r="O240" s="24"/>
    </row>
    <row r="241" spans="1:15" ht="15.75" customHeight="1" x14ac:dyDescent="0.25">
      <c r="A241" s="18">
        <v>239</v>
      </c>
      <c r="B241" s="19" t="s">
        <v>394</v>
      </c>
      <c r="C241" s="20" t="s">
        <v>39</v>
      </c>
      <c r="D241" s="21" t="str">
        <f t="shared" ca="1" si="21"/>
        <v>Easy</v>
      </c>
      <c r="E241" s="67" t="str">
        <f ca="1">INDEX('Percentile (approx)'!$B$2:$E$4,MATCH(C241,'Percentile (approx)'!$A$2:$A$4,1),MATCH(D241,'Percentile (approx)'!$B$1:$E$1,1))</f>
        <v>5%-45%</v>
      </c>
      <c r="F241" s="103" t="str">
        <f t="shared" ca="1" si="22"/>
        <v>Idiom; Verb/Tense form</v>
      </c>
      <c r="G241" s="20"/>
      <c r="H241" s="25"/>
      <c r="I241" s="23" t="str">
        <f t="shared" ca="1" si="20"/>
        <v>NA</v>
      </c>
      <c r="J241" s="68"/>
      <c r="K241" s="71">
        <f t="shared" si="23"/>
        <v>0</v>
      </c>
      <c r="L241" s="72">
        <f ca="1">INDEX('Target Time'!$B$2:$E$4,MATCH(C241,'Target Time'!$A$2:$A$4,1),MATCH(D241,'Target Time'!$B$1:$E$1,1))</f>
        <v>60</v>
      </c>
      <c r="M241" s="72">
        <f t="shared" ca="1" si="24"/>
        <v>-60</v>
      </c>
      <c r="N241" s="71">
        <f t="shared" ca="1" si="25"/>
        <v>6.9444444444444447E-4</v>
      </c>
      <c r="O241" s="24"/>
    </row>
    <row r="242" spans="1:15" ht="15.75" customHeight="1" x14ac:dyDescent="0.25">
      <c r="A242" s="18">
        <v>240</v>
      </c>
      <c r="B242" s="19" t="s">
        <v>394</v>
      </c>
      <c r="C242" s="20" t="s">
        <v>39</v>
      </c>
      <c r="D242" s="21" t="str">
        <f t="shared" ca="1" si="21"/>
        <v>Easy</v>
      </c>
      <c r="E242" s="67" t="str">
        <f ca="1">INDEX('Percentile (approx)'!$B$2:$E$4,MATCH(C242,'Percentile (approx)'!$A$2:$A$4,1),MATCH(D242,'Percentile (approx)'!$B$1:$E$1,1))</f>
        <v>5%-45%</v>
      </c>
      <c r="F242" s="103" t="str">
        <f t="shared" ca="1" si="22"/>
        <v>Pronouns</v>
      </c>
      <c r="G242" s="20"/>
      <c r="H242" s="25"/>
      <c r="I242" s="23" t="str">
        <f t="shared" ca="1" si="20"/>
        <v>NA</v>
      </c>
      <c r="J242" s="68"/>
      <c r="K242" s="71">
        <f t="shared" si="23"/>
        <v>0</v>
      </c>
      <c r="L242" s="72">
        <f ca="1">INDEX('Target Time'!$B$2:$E$4,MATCH(C242,'Target Time'!$A$2:$A$4,1),MATCH(D242,'Target Time'!$B$1:$E$1,1))</f>
        <v>60</v>
      </c>
      <c r="M242" s="72">
        <f t="shared" ca="1" si="24"/>
        <v>-60</v>
      </c>
      <c r="N242" s="71">
        <f t="shared" ca="1" si="25"/>
        <v>6.9444444444444447E-4</v>
      </c>
      <c r="O242" s="24"/>
    </row>
    <row r="243" spans="1:15" ht="15.75" customHeight="1" x14ac:dyDescent="0.25">
      <c r="A243" s="18">
        <v>241</v>
      </c>
      <c r="B243" s="19" t="s">
        <v>394</v>
      </c>
      <c r="C243" s="20" t="s">
        <v>39</v>
      </c>
      <c r="D243" s="21" t="str">
        <f t="shared" ca="1" si="21"/>
        <v>Easy</v>
      </c>
      <c r="E243" s="67" t="str">
        <f ca="1">INDEX('Percentile (approx)'!$B$2:$E$4,MATCH(C243,'Percentile (approx)'!$A$2:$A$4,1),MATCH(D243,'Percentile (approx)'!$B$1:$E$1,1))</f>
        <v>5%-45%</v>
      </c>
      <c r="F243" s="103" t="str">
        <f t="shared" ca="1" si="22"/>
        <v>Comparison; Indioms</v>
      </c>
      <c r="G243" s="20"/>
      <c r="H243" s="25"/>
      <c r="I243" s="23" t="str">
        <f t="shared" ca="1" si="20"/>
        <v>NA</v>
      </c>
      <c r="J243" s="68"/>
      <c r="K243" s="71">
        <f t="shared" si="23"/>
        <v>0</v>
      </c>
      <c r="L243" s="72">
        <f ca="1">INDEX('Target Time'!$B$2:$E$4,MATCH(C243,'Target Time'!$A$2:$A$4,1),MATCH(D243,'Target Time'!$B$1:$E$1,1))</f>
        <v>60</v>
      </c>
      <c r="M243" s="72">
        <f t="shared" ca="1" si="24"/>
        <v>-60</v>
      </c>
      <c r="N243" s="71">
        <f t="shared" ca="1" si="25"/>
        <v>6.9444444444444447E-4</v>
      </c>
      <c r="O243" s="24"/>
    </row>
    <row r="244" spans="1:15" ht="15.75" customHeight="1" x14ac:dyDescent="0.25">
      <c r="A244" s="18">
        <v>242</v>
      </c>
      <c r="B244" s="19" t="s">
        <v>394</v>
      </c>
      <c r="C244" s="20" t="s">
        <v>39</v>
      </c>
      <c r="D244" s="21" t="str">
        <f t="shared" ca="1" si="21"/>
        <v>Medium</v>
      </c>
      <c r="E244" s="67" t="str">
        <f ca="1">INDEX('Percentile (approx)'!$B$2:$E$4,MATCH(C244,'Percentile (approx)'!$A$2:$A$4,1),MATCH(D244,'Percentile (approx)'!$B$1:$E$1,1))</f>
        <v>25%-55%</v>
      </c>
      <c r="F244" s="103" t="str">
        <f t="shared" ca="1" si="22"/>
        <v>Modifiers</v>
      </c>
      <c r="G244" s="20"/>
      <c r="H244" s="25"/>
      <c r="I244" s="23" t="str">
        <f t="shared" ca="1" si="20"/>
        <v>NA</v>
      </c>
      <c r="J244" s="68"/>
      <c r="K244" s="71">
        <f t="shared" si="23"/>
        <v>0</v>
      </c>
      <c r="L244" s="72">
        <f ca="1">INDEX('Target Time'!$B$2:$E$4,MATCH(C244,'Target Time'!$A$2:$A$4,1),MATCH(D244,'Target Time'!$B$1:$E$1,1))</f>
        <v>90</v>
      </c>
      <c r="M244" s="72">
        <f t="shared" ca="1" si="24"/>
        <v>-90</v>
      </c>
      <c r="N244" s="71">
        <f t="shared" ca="1" si="25"/>
        <v>1.0416666666666667E-3</v>
      </c>
      <c r="O244" s="24"/>
    </row>
    <row r="245" spans="1:15" ht="15.75" customHeight="1" x14ac:dyDescent="0.25">
      <c r="A245" s="18">
        <v>243</v>
      </c>
      <c r="B245" s="19" t="s">
        <v>394</v>
      </c>
      <c r="C245" s="20" t="s">
        <v>39</v>
      </c>
      <c r="D245" s="21" t="str">
        <f t="shared" ca="1" si="21"/>
        <v>Medium</v>
      </c>
      <c r="E245" s="67" t="str">
        <f ca="1">INDEX('Percentile (approx)'!$B$2:$E$4,MATCH(C245,'Percentile (approx)'!$A$2:$A$4,1),MATCH(D245,'Percentile (approx)'!$B$1:$E$1,1))</f>
        <v>25%-55%</v>
      </c>
      <c r="F245" s="103" t="str">
        <f t="shared" ca="1" si="22"/>
        <v>Grammatical construction</v>
      </c>
      <c r="G245" s="20"/>
      <c r="H245" s="25"/>
      <c r="I245" s="23" t="str">
        <f t="shared" ca="1" si="20"/>
        <v>NA</v>
      </c>
      <c r="J245" s="68"/>
      <c r="K245" s="71">
        <f t="shared" si="23"/>
        <v>0</v>
      </c>
      <c r="L245" s="72">
        <f ca="1">INDEX('Target Time'!$B$2:$E$4,MATCH(C245,'Target Time'!$A$2:$A$4,1),MATCH(D245,'Target Time'!$B$1:$E$1,1))</f>
        <v>90</v>
      </c>
      <c r="M245" s="72">
        <f t="shared" ca="1" si="24"/>
        <v>-90</v>
      </c>
      <c r="N245" s="71">
        <f t="shared" ca="1" si="25"/>
        <v>1.0416666666666667E-3</v>
      </c>
      <c r="O245" s="24"/>
    </row>
    <row r="246" spans="1:15" ht="15.75" customHeight="1" x14ac:dyDescent="0.25">
      <c r="A246" s="18">
        <v>244</v>
      </c>
      <c r="B246" s="19" t="s">
        <v>394</v>
      </c>
      <c r="C246" s="20" t="s">
        <v>39</v>
      </c>
      <c r="D246" s="21" t="str">
        <f t="shared" ca="1" si="21"/>
        <v>Easy</v>
      </c>
      <c r="E246" s="67" t="str">
        <f ca="1">INDEX('Percentile (approx)'!$B$2:$E$4,MATCH(C246,'Percentile (approx)'!$A$2:$A$4,1),MATCH(D246,'Percentile (approx)'!$B$1:$E$1,1))</f>
        <v>5%-45%</v>
      </c>
      <c r="F246" s="103" t="str">
        <f t="shared" ca="1" si="22"/>
        <v>Meaning; Modifiers; Parallel Struct</v>
      </c>
      <c r="G246" s="20"/>
      <c r="H246" s="25"/>
      <c r="I246" s="23" t="str">
        <f t="shared" ca="1" si="20"/>
        <v>NA</v>
      </c>
      <c r="J246" s="68"/>
      <c r="K246" s="71">
        <f t="shared" si="23"/>
        <v>0</v>
      </c>
      <c r="L246" s="72">
        <f ca="1">INDEX('Target Time'!$B$2:$E$4,MATCH(C246,'Target Time'!$A$2:$A$4,1),MATCH(D246,'Target Time'!$B$1:$E$1,1))</f>
        <v>60</v>
      </c>
      <c r="M246" s="72">
        <f t="shared" ca="1" si="24"/>
        <v>-60</v>
      </c>
      <c r="N246" s="71">
        <f t="shared" ca="1" si="25"/>
        <v>6.9444444444444447E-4</v>
      </c>
      <c r="O246" s="24"/>
    </row>
    <row r="247" spans="1:15" ht="15.75" customHeight="1" x14ac:dyDescent="0.25">
      <c r="A247" s="18">
        <v>245</v>
      </c>
      <c r="B247" s="19" t="s">
        <v>394</v>
      </c>
      <c r="C247" s="20" t="s">
        <v>39</v>
      </c>
      <c r="D247" s="21" t="str">
        <f t="shared" ca="1" si="21"/>
        <v>Easy</v>
      </c>
      <c r="E247" s="67" t="str">
        <f ca="1">INDEX('Percentile (approx)'!$B$2:$E$4,MATCH(C247,'Percentile (approx)'!$A$2:$A$4,1),MATCH(D247,'Percentile (approx)'!$B$1:$E$1,1))</f>
        <v>5%-45%</v>
      </c>
      <c r="F247" s="103" t="str">
        <f t="shared" ca="1" si="22"/>
        <v>Parallel Structure</v>
      </c>
      <c r="G247" s="20"/>
      <c r="H247" s="25"/>
      <c r="I247" s="23" t="str">
        <f t="shared" ca="1" si="20"/>
        <v>NA</v>
      </c>
      <c r="J247" s="68"/>
      <c r="K247" s="71">
        <f t="shared" si="23"/>
        <v>0</v>
      </c>
      <c r="L247" s="72">
        <f ca="1">INDEX('Target Time'!$B$2:$E$4,MATCH(C247,'Target Time'!$A$2:$A$4,1),MATCH(D247,'Target Time'!$B$1:$E$1,1))</f>
        <v>60</v>
      </c>
      <c r="M247" s="72">
        <f t="shared" ca="1" si="24"/>
        <v>-60</v>
      </c>
      <c r="N247" s="71">
        <f t="shared" ca="1" si="25"/>
        <v>6.9444444444444447E-4</v>
      </c>
      <c r="O247" s="24"/>
    </row>
    <row r="248" spans="1:15" ht="15.75" customHeight="1" x14ac:dyDescent="0.25">
      <c r="A248" s="18">
        <v>246</v>
      </c>
      <c r="B248" s="19" t="s">
        <v>394</v>
      </c>
      <c r="C248" s="20" t="s">
        <v>39</v>
      </c>
      <c r="D248" s="21" t="str">
        <f t="shared" ca="1" si="21"/>
        <v>Easy</v>
      </c>
      <c r="E248" s="67" t="str">
        <f ca="1">INDEX('Percentile (approx)'!$B$2:$E$4,MATCH(C248,'Percentile (approx)'!$A$2:$A$4,1),MATCH(D248,'Percentile (approx)'!$B$1:$E$1,1))</f>
        <v>5%-45%</v>
      </c>
      <c r="F248" s="103" t="str">
        <f t="shared" ca="1" si="22"/>
        <v>Grammatical Construction; Meaning;</v>
      </c>
      <c r="G248" s="20"/>
      <c r="H248" s="25"/>
      <c r="I248" s="23" t="str">
        <f t="shared" ca="1" si="20"/>
        <v>NA</v>
      </c>
      <c r="J248" s="68"/>
      <c r="K248" s="71">
        <f t="shared" si="23"/>
        <v>0</v>
      </c>
      <c r="L248" s="72">
        <f ca="1">INDEX('Target Time'!$B$2:$E$4,MATCH(C248,'Target Time'!$A$2:$A$4,1),MATCH(D248,'Target Time'!$B$1:$E$1,1))</f>
        <v>60</v>
      </c>
      <c r="M248" s="72">
        <f t="shared" ca="1" si="24"/>
        <v>-60</v>
      </c>
      <c r="N248" s="71">
        <f t="shared" ca="1" si="25"/>
        <v>6.9444444444444447E-4</v>
      </c>
      <c r="O248" s="24"/>
    </row>
    <row r="249" spans="1:15" ht="15.75" customHeight="1" x14ac:dyDescent="0.25">
      <c r="A249" s="18">
        <v>247</v>
      </c>
      <c r="B249" s="19" t="s">
        <v>394</v>
      </c>
      <c r="C249" s="20" t="s">
        <v>39</v>
      </c>
      <c r="D249" s="21" t="str">
        <f t="shared" ca="1" si="21"/>
        <v>Easy</v>
      </c>
      <c r="E249" s="67" t="str">
        <f ca="1">INDEX('Percentile (approx)'!$B$2:$E$4,MATCH(C249,'Percentile (approx)'!$A$2:$A$4,1),MATCH(D249,'Percentile (approx)'!$B$1:$E$1,1))</f>
        <v>5%-45%</v>
      </c>
      <c r="F249" s="103" t="str">
        <f t="shared" ca="1" si="22"/>
        <v>Diction;Idioms;Meaning;Style and</v>
      </c>
      <c r="G249" s="20"/>
      <c r="H249" s="25"/>
      <c r="I249" s="23" t="str">
        <f t="shared" ca="1" si="20"/>
        <v>NA</v>
      </c>
      <c r="J249" s="68"/>
      <c r="K249" s="71">
        <f t="shared" si="23"/>
        <v>0</v>
      </c>
      <c r="L249" s="72">
        <f ca="1">INDEX('Target Time'!$B$2:$E$4,MATCH(C249,'Target Time'!$A$2:$A$4,1),MATCH(D249,'Target Time'!$B$1:$E$1,1))</f>
        <v>60</v>
      </c>
      <c r="M249" s="72">
        <f t="shared" ca="1" si="24"/>
        <v>-60</v>
      </c>
      <c r="N249" s="71">
        <f t="shared" ca="1" si="25"/>
        <v>6.9444444444444447E-4</v>
      </c>
      <c r="O249" s="24"/>
    </row>
    <row r="250" spans="1:15" ht="15.75" customHeight="1" x14ac:dyDescent="0.25">
      <c r="A250" s="18">
        <v>248</v>
      </c>
      <c r="B250" s="19" t="s">
        <v>394</v>
      </c>
      <c r="C250" s="20" t="s">
        <v>39</v>
      </c>
      <c r="D250" s="21" t="str">
        <f t="shared" ca="1" si="21"/>
        <v>Medium</v>
      </c>
      <c r="E250" s="67" t="str">
        <f ca="1">INDEX('Percentile (approx)'!$B$2:$E$4,MATCH(C250,'Percentile (approx)'!$A$2:$A$4,1),MATCH(D250,'Percentile (approx)'!$B$1:$E$1,1))</f>
        <v>25%-55%</v>
      </c>
      <c r="F250" s="103" t="str">
        <f t="shared" ca="1" si="22"/>
        <v>Subject Verb Agreement</v>
      </c>
      <c r="G250" s="20"/>
      <c r="H250" s="25"/>
      <c r="I250" s="23" t="str">
        <f t="shared" ca="1" si="20"/>
        <v>NA</v>
      </c>
      <c r="J250" s="68"/>
      <c r="K250" s="71">
        <f t="shared" si="23"/>
        <v>0</v>
      </c>
      <c r="L250" s="72">
        <f ca="1">INDEX('Target Time'!$B$2:$E$4,MATCH(C250,'Target Time'!$A$2:$A$4,1),MATCH(D250,'Target Time'!$B$1:$E$1,1))</f>
        <v>90</v>
      </c>
      <c r="M250" s="72">
        <f t="shared" ca="1" si="24"/>
        <v>-90</v>
      </c>
      <c r="N250" s="71">
        <f t="shared" ca="1" si="25"/>
        <v>1.0416666666666667E-3</v>
      </c>
      <c r="O250" s="24"/>
    </row>
    <row r="251" spans="1:15" ht="15.75" customHeight="1" x14ac:dyDescent="0.25">
      <c r="A251" s="18">
        <v>249</v>
      </c>
      <c r="B251" s="19" t="s">
        <v>394</v>
      </c>
      <c r="C251" s="20" t="s">
        <v>39</v>
      </c>
      <c r="D251" s="21" t="str">
        <f t="shared" ca="1" si="21"/>
        <v>Hard</v>
      </c>
      <c r="E251" s="67" t="str">
        <f ca="1">INDEX('Percentile (approx)'!$B$2:$E$4,MATCH(C251,'Percentile (approx)'!$A$2:$A$4,1),MATCH(D251,'Percentile (approx)'!$B$1:$E$1,1))</f>
        <v>5%-45%</v>
      </c>
      <c r="F251" s="103" t="str">
        <f t="shared" ca="1" si="22"/>
        <v>Contruction; Meaning; Diction</v>
      </c>
      <c r="G251" s="20"/>
      <c r="H251" s="25"/>
      <c r="I251" s="23" t="str">
        <f t="shared" ca="1" si="20"/>
        <v>NA</v>
      </c>
      <c r="J251" s="68"/>
      <c r="K251" s="71">
        <f t="shared" si="23"/>
        <v>0</v>
      </c>
      <c r="L251" s="72">
        <f ca="1">INDEX('Target Time'!$B$2:$E$4,MATCH(C251,'Target Time'!$A$2:$A$4,1),MATCH(D251,'Target Time'!$B$1:$E$1,1))</f>
        <v>60</v>
      </c>
      <c r="M251" s="72">
        <f t="shared" ca="1" si="24"/>
        <v>-60</v>
      </c>
      <c r="N251" s="71">
        <f t="shared" ca="1" si="25"/>
        <v>6.9444444444444447E-4</v>
      </c>
      <c r="O251" s="24"/>
    </row>
    <row r="252" spans="1:15" ht="15.75" customHeight="1" x14ac:dyDescent="0.25">
      <c r="A252" s="18">
        <v>250</v>
      </c>
      <c r="B252" s="19" t="s">
        <v>394</v>
      </c>
      <c r="C252" s="20" t="s">
        <v>39</v>
      </c>
      <c r="D252" s="21" t="str">
        <f t="shared" ca="1" si="21"/>
        <v>Easy</v>
      </c>
      <c r="E252" s="67" t="str">
        <f ca="1">INDEX('Percentile (approx)'!$B$2:$E$4,MATCH(C252,'Percentile (approx)'!$A$2:$A$4,1),MATCH(D252,'Percentile (approx)'!$B$1:$E$1,1))</f>
        <v>5%-45%</v>
      </c>
      <c r="F252" s="103" t="str">
        <f t="shared" ca="1" si="22"/>
        <v>Subject Verb Agreement</v>
      </c>
      <c r="G252" s="20"/>
      <c r="H252" s="25"/>
      <c r="I252" s="23" t="str">
        <f t="shared" ca="1" si="20"/>
        <v>NA</v>
      </c>
      <c r="J252" s="68"/>
      <c r="K252" s="71">
        <f t="shared" si="23"/>
        <v>0</v>
      </c>
      <c r="L252" s="72">
        <f ca="1">INDEX('Target Time'!$B$2:$E$4,MATCH(C252,'Target Time'!$A$2:$A$4,1),MATCH(D252,'Target Time'!$B$1:$E$1,1))</f>
        <v>60</v>
      </c>
      <c r="M252" s="72">
        <f t="shared" ca="1" si="24"/>
        <v>-60</v>
      </c>
      <c r="N252" s="71">
        <f t="shared" ca="1" si="25"/>
        <v>6.9444444444444447E-4</v>
      </c>
      <c r="O252" s="24"/>
    </row>
    <row r="253" spans="1:15" ht="15.75" customHeight="1" x14ac:dyDescent="0.25">
      <c r="A253" s="18">
        <v>251</v>
      </c>
      <c r="B253" s="19" t="s">
        <v>394</v>
      </c>
      <c r="C253" s="20" t="s">
        <v>39</v>
      </c>
      <c r="D253" s="21" t="str">
        <f t="shared" ca="1" si="21"/>
        <v>Medium</v>
      </c>
      <c r="E253" s="67" t="str">
        <f ca="1">INDEX('Percentile (approx)'!$B$2:$E$4,MATCH(C253,'Percentile (approx)'!$A$2:$A$4,1),MATCH(D253,'Percentile (approx)'!$B$1:$E$1,1))</f>
        <v>25%-55%</v>
      </c>
      <c r="F253" s="103" t="str">
        <f t="shared" ca="1" si="22"/>
        <v>Modifiers; Parallel Structure</v>
      </c>
      <c r="G253" s="20"/>
      <c r="H253" s="25"/>
      <c r="I253" s="23" t="str">
        <f t="shared" ca="1" si="20"/>
        <v>NA</v>
      </c>
      <c r="J253" s="68"/>
      <c r="K253" s="71">
        <f t="shared" si="23"/>
        <v>0</v>
      </c>
      <c r="L253" s="72">
        <f ca="1">INDEX('Target Time'!$B$2:$E$4,MATCH(C253,'Target Time'!$A$2:$A$4,1),MATCH(D253,'Target Time'!$B$1:$E$1,1))</f>
        <v>90</v>
      </c>
      <c r="M253" s="72">
        <f t="shared" ca="1" si="24"/>
        <v>-90</v>
      </c>
      <c r="N253" s="71">
        <f t="shared" ca="1" si="25"/>
        <v>1.0416666666666667E-3</v>
      </c>
      <c r="O253" s="24"/>
    </row>
    <row r="254" spans="1:15" ht="15.75" customHeight="1" x14ac:dyDescent="0.25">
      <c r="A254" s="18">
        <v>252</v>
      </c>
      <c r="B254" s="19" t="s">
        <v>394</v>
      </c>
      <c r="C254" s="20" t="s">
        <v>39</v>
      </c>
      <c r="D254" s="21" t="str">
        <f t="shared" ca="1" si="21"/>
        <v>Medium</v>
      </c>
      <c r="E254" s="67" t="str">
        <f ca="1">INDEX('Percentile (approx)'!$B$2:$E$4,MATCH(C254,'Percentile (approx)'!$A$2:$A$4,1),MATCH(D254,'Percentile (approx)'!$B$1:$E$1,1))</f>
        <v>25%-55%</v>
      </c>
      <c r="F254" s="103" t="str">
        <f t="shared" ca="1" si="22"/>
        <v>Meaning; Modifiers</v>
      </c>
      <c r="G254" s="20"/>
      <c r="H254" s="25"/>
      <c r="I254" s="23" t="str">
        <f t="shared" ca="1" si="20"/>
        <v>NA</v>
      </c>
      <c r="J254" s="68"/>
      <c r="K254" s="71">
        <f t="shared" si="23"/>
        <v>0</v>
      </c>
      <c r="L254" s="72">
        <f ca="1">INDEX('Target Time'!$B$2:$E$4,MATCH(C254,'Target Time'!$A$2:$A$4,1),MATCH(D254,'Target Time'!$B$1:$E$1,1))</f>
        <v>90</v>
      </c>
      <c r="M254" s="72">
        <f t="shared" ca="1" si="24"/>
        <v>-90</v>
      </c>
      <c r="N254" s="71">
        <f t="shared" ca="1" si="25"/>
        <v>1.0416666666666667E-3</v>
      </c>
      <c r="O254" s="24"/>
    </row>
    <row r="255" spans="1:15" ht="15.75" customHeight="1" x14ac:dyDescent="0.25">
      <c r="A255" s="18">
        <v>253</v>
      </c>
      <c r="B255" s="19" t="s">
        <v>394</v>
      </c>
      <c r="C255" s="20" t="s">
        <v>39</v>
      </c>
      <c r="D255" s="21" t="str">
        <f t="shared" ca="1" si="21"/>
        <v>Medium</v>
      </c>
      <c r="E255" s="67" t="str">
        <f ca="1">INDEX('Percentile (approx)'!$B$2:$E$4,MATCH(C255,'Percentile (approx)'!$A$2:$A$4,1),MATCH(D255,'Percentile (approx)'!$B$1:$E$1,1))</f>
        <v>25%-55%</v>
      </c>
      <c r="F255" s="103" t="str">
        <f t="shared" ca="1" si="22"/>
        <v>Parallel Structure; Punctuation</v>
      </c>
      <c r="G255" s="20"/>
      <c r="H255" s="25"/>
      <c r="I255" s="23" t="str">
        <f t="shared" ca="1" si="20"/>
        <v>NA</v>
      </c>
      <c r="J255" s="68"/>
      <c r="K255" s="71">
        <f t="shared" si="23"/>
        <v>0</v>
      </c>
      <c r="L255" s="72">
        <f ca="1">INDEX('Target Time'!$B$2:$E$4,MATCH(C255,'Target Time'!$A$2:$A$4,1),MATCH(D255,'Target Time'!$B$1:$E$1,1))</f>
        <v>90</v>
      </c>
      <c r="M255" s="72">
        <f t="shared" ca="1" si="24"/>
        <v>-90</v>
      </c>
      <c r="N255" s="71">
        <f t="shared" ca="1" si="25"/>
        <v>1.0416666666666667E-3</v>
      </c>
      <c r="O255" s="24"/>
    </row>
    <row r="256" spans="1:15" ht="15.75" customHeight="1" x14ac:dyDescent="0.25">
      <c r="A256" s="18">
        <v>254</v>
      </c>
      <c r="B256" s="19" t="s">
        <v>394</v>
      </c>
      <c r="C256" s="20" t="s">
        <v>39</v>
      </c>
      <c r="D256" s="21" t="str">
        <f t="shared" ca="1" si="21"/>
        <v>Easy</v>
      </c>
      <c r="E256" s="67" t="str">
        <f ca="1">INDEX('Percentile (approx)'!$B$2:$E$4,MATCH(C256,'Percentile (approx)'!$A$2:$A$4,1),MATCH(D256,'Percentile (approx)'!$B$1:$E$1,1))</f>
        <v>5%-45%</v>
      </c>
      <c r="F256" s="103" t="str">
        <f t="shared" ca="1" si="22"/>
        <v>Diction; Grammatical Construction;</v>
      </c>
      <c r="G256" s="20"/>
      <c r="H256" s="25"/>
      <c r="I256" s="23" t="str">
        <f t="shared" ca="1" si="20"/>
        <v>NA</v>
      </c>
      <c r="J256" s="68"/>
      <c r="K256" s="71">
        <f t="shared" si="23"/>
        <v>0</v>
      </c>
      <c r="L256" s="72">
        <f ca="1">INDEX('Target Time'!$B$2:$E$4,MATCH(C256,'Target Time'!$A$2:$A$4,1),MATCH(D256,'Target Time'!$B$1:$E$1,1))</f>
        <v>60</v>
      </c>
      <c r="M256" s="72">
        <f t="shared" ca="1" si="24"/>
        <v>-60</v>
      </c>
      <c r="N256" s="71">
        <f t="shared" ca="1" si="25"/>
        <v>6.9444444444444447E-4</v>
      </c>
      <c r="O256" s="24"/>
    </row>
    <row r="257" spans="1:15" ht="15.75" customHeight="1" x14ac:dyDescent="0.25">
      <c r="A257" s="18">
        <v>255</v>
      </c>
      <c r="B257" s="19" t="s">
        <v>394</v>
      </c>
      <c r="C257" s="20" t="s">
        <v>39</v>
      </c>
      <c r="D257" s="21" t="str">
        <f t="shared" ca="1" si="21"/>
        <v>Medium</v>
      </c>
      <c r="E257" s="67" t="str">
        <f ca="1">INDEX('Percentile (approx)'!$B$2:$E$4,MATCH(C257,'Percentile (approx)'!$A$2:$A$4,1),MATCH(D257,'Percentile (approx)'!$B$1:$E$1,1))</f>
        <v>25%-55%</v>
      </c>
      <c r="F257" s="103" t="str">
        <f t="shared" ca="1" si="22"/>
        <v>Diction; Grammatical Construction;</v>
      </c>
      <c r="G257" s="20"/>
      <c r="H257" s="25"/>
      <c r="I257" s="23" t="str">
        <f t="shared" ca="1" si="20"/>
        <v>NA</v>
      </c>
      <c r="J257" s="68"/>
      <c r="K257" s="71">
        <f t="shared" si="23"/>
        <v>0</v>
      </c>
      <c r="L257" s="72">
        <f ca="1">INDEX('Target Time'!$B$2:$E$4,MATCH(C257,'Target Time'!$A$2:$A$4,1),MATCH(D257,'Target Time'!$B$1:$E$1,1))</f>
        <v>90</v>
      </c>
      <c r="M257" s="72">
        <f t="shared" ca="1" si="24"/>
        <v>-90</v>
      </c>
      <c r="N257" s="71">
        <f t="shared" ca="1" si="25"/>
        <v>1.0416666666666667E-3</v>
      </c>
      <c r="O257" s="24"/>
    </row>
    <row r="258" spans="1:15" ht="15.75" customHeight="1" x14ac:dyDescent="0.25">
      <c r="A258" s="18">
        <v>256</v>
      </c>
      <c r="B258" s="19" t="s">
        <v>394</v>
      </c>
      <c r="C258" s="20" t="s">
        <v>39</v>
      </c>
      <c r="D258" s="21" t="str">
        <f t="shared" ca="1" si="21"/>
        <v>Medium</v>
      </c>
      <c r="E258" s="67" t="str">
        <f ca="1">INDEX('Percentile (approx)'!$B$2:$E$4,MATCH(C258,'Percentile (approx)'!$A$2:$A$4,1),MATCH(D258,'Percentile (approx)'!$B$1:$E$1,1))</f>
        <v>25%-55%</v>
      </c>
      <c r="F258" s="103" t="str">
        <f t="shared" ca="1" si="22"/>
        <v>Absolute Phrases; Meaning; Modifier</v>
      </c>
      <c r="G258" s="20"/>
      <c r="H258" s="25"/>
      <c r="I258" s="23" t="str">
        <f t="shared" ca="1" si="20"/>
        <v>NA</v>
      </c>
      <c r="J258" s="68"/>
      <c r="K258" s="71">
        <f t="shared" si="23"/>
        <v>0</v>
      </c>
      <c r="L258" s="72">
        <f ca="1">INDEX('Target Time'!$B$2:$E$4,MATCH(C258,'Target Time'!$A$2:$A$4,1),MATCH(D258,'Target Time'!$B$1:$E$1,1))</f>
        <v>90</v>
      </c>
      <c r="M258" s="72">
        <f t="shared" ca="1" si="24"/>
        <v>-90</v>
      </c>
      <c r="N258" s="71">
        <f t="shared" ca="1" si="25"/>
        <v>1.0416666666666667E-3</v>
      </c>
      <c r="O258" s="24"/>
    </row>
    <row r="259" spans="1:15" ht="15.75" customHeight="1" x14ac:dyDescent="0.25">
      <c r="A259" s="18">
        <v>257</v>
      </c>
      <c r="B259" s="19" t="s">
        <v>394</v>
      </c>
      <c r="C259" s="20" t="s">
        <v>39</v>
      </c>
      <c r="D259" s="21" t="str">
        <f t="shared" ca="1" si="21"/>
        <v>Medium</v>
      </c>
      <c r="E259" s="67" t="str">
        <f ca="1">INDEX('Percentile (approx)'!$B$2:$E$4,MATCH(C259,'Percentile (approx)'!$A$2:$A$4,1),MATCH(D259,'Percentile (approx)'!$B$1:$E$1,1))</f>
        <v>25%-55%</v>
      </c>
      <c r="F259" s="103" t="str">
        <f t="shared" ca="1" si="22"/>
        <v>Diction; Idioms; Meaning</v>
      </c>
      <c r="G259" s="20"/>
      <c r="H259" s="25"/>
      <c r="I259" s="23" t="str">
        <f t="shared" ref="I259:I322" ca="1" si="26">IF(H259="","NA",IF(H259=VLOOKUP(A259,INDIRECT("'"&amp;C259&amp;"'!"&amp;"A:G"),5,0), "Correct","Incorrect"))</f>
        <v>NA</v>
      </c>
      <c r="J259" s="68"/>
      <c r="K259" s="71">
        <f t="shared" si="23"/>
        <v>0</v>
      </c>
      <c r="L259" s="72">
        <f ca="1">INDEX('Target Time'!$B$2:$E$4,MATCH(C259,'Target Time'!$A$2:$A$4,1),MATCH(D259,'Target Time'!$B$1:$E$1,1))</f>
        <v>90</v>
      </c>
      <c r="M259" s="72">
        <f t="shared" ca="1" si="24"/>
        <v>-90</v>
      </c>
      <c r="N259" s="71">
        <f t="shared" ca="1" si="25"/>
        <v>1.0416666666666667E-3</v>
      </c>
      <c r="O259" s="24"/>
    </row>
    <row r="260" spans="1:15" ht="15.75" customHeight="1" x14ac:dyDescent="0.25">
      <c r="A260" s="18">
        <v>258</v>
      </c>
      <c r="B260" s="19" t="s">
        <v>394</v>
      </c>
      <c r="C260" s="20" t="s">
        <v>39</v>
      </c>
      <c r="D260" s="21" t="str">
        <f t="shared" ref="D260:D314" ca="1" si="27">VLOOKUP(A260,INDIRECT("'"&amp;C260&amp;"'!"&amp;"A:G"),3,0)</f>
        <v>Easy</v>
      </c>
      <c r="E260" s="67" t="str">
        <f ca="1">INDEX('Percentile (approx)'!$B$2:$E$4,MATCH(C260,'Percentile (approx)'!$A$2:$A$4,1),MATCH(D260,'Percentile (approx)'!$B$1:$E$1,1))</f>
        <v>5%-45%</v>
      </c>
      <c r="F260" s="103" t="str">
        <f t="shared" ref="F260:F314" ca="1" si="28">VLOOKUP(A260,INDIRECT("'"&amp;C260&amp;"'!"&amp;"A:G"),6,0)</f>
        <v>Modifiers; Comparisons</v>
      </c>
      <c r="G260" s="20"/>
      <c r="H260" s="25"/>
      <c r="I260" s="23" t="str">
        <f t="shared" ca="1" si="26"/>
        <v>NA</v>
      </c>
      <c r="J260" s="68"/>
      <c r="K260" s="71">
        <f t="shared" ref="K260:K302" si="29">J260/86400</f>
        <v>0</v>
      </c>
      <c r="L260" s="72">
        <f ca="1">INDEX('Target Time'!$B$2:$E$4,MATCH(C260,'Target Time'!$A$2:$A$4,1),MATCH(D260,'Target Time'!$B$1:$E$1,1))</f>
        <v>60</v>
      </c>
      <c r="M260" s="72">
        <f t="shared" ref="M260:M300" ca="1" si="30">J260-L260</f>
        <v>-60</v>
      </c>
      <c r="N260" s="71">
        <f t="shared" ref="N260:N300" ca="1" si="31">ABS(J260-L260)/86400</f>
        <v>6.9444444444444447E-4</v>
      </c>
      <c r="O260" s="24"/>
    </row>
    <row r="261" spans="1:15" ht="15.75" customHeight="1" x14ac:dyDescent="0.25">
      <c r="A261" s="18">
        <v>259</v>
      </c>
      <c r="B261" s="19" t="s">
        <v>394</v>
      </c>
      <c r="C261" s="20" t="s">
        <v>39</v>
      </c>
      <c r="D261" s="21" t="str">
        <f t="shared" ca="1" si="27"/>
        <v>Easy</v>
      </c>
      <c r="E261" s="67" t="str">
        <f ca="1">INDEX('Percentile (approx)'!$B$2:$E$4,MATCH(C261,'Percentile (approx)'!$A$2:$A$4,1),MATCH(D261,'Percentile (approx)'!$B$1:$E$1,1))</f>
        <v>5%-45%</v>
      </c>
      <c r="F261" s="103" t="str">
        <f t="shared" ca="1" si="28"/>
        <v>Construction; Diction; Meaning; Par</v>
      </c>
      <c r="G261" s="20"/>
      <c r="H261" s="25"/>
      <c r="I261" s="23" t="str">
        <f t="shared" ca="1" si="26"/>
        <v>NA</v>
      </c>
      <c r="J261" s="68"/>
      <c r="K261" s="71">
        <f t="shared" si="29"/>
        <v>0</v>
      </c>
      <c r="L261" s="72">
        <f ca="1">INDEX('Target Time'!$B$2:$E$4,MATCH(C261,'Target Time'!$A$2:$A$4,1),MATCH(D261,'Target Time'!$B$1:$E$1,1))</f>
        <v>60</v>
      </c>
      <c r="M261" s="72">
        <f t="shared" ca="1" si="30"/>
        <v>-60</v>
      </c>
      <c r="N261" s="71">
        <f t="shared" ca="1" si="31"/>
        <v>6.9444444444444447E-4</v>
      </c>
      <c r="O261" s="24"/>
    </row>
    <row r="262" spans="1:15" ht="15.75" customHeight="1" x14ac:dyDescent="0.25">
      <c r="A262" s="18">
        <v>260</v>
      </c>
      <c r="B262" s="19" t="s">
        <v>394</v>
      </c>
      <c r="C262" s="20" t="s">
        <v>39</v>
      </c>
      <c r="D262" s="21" t="str">
        <f t="shared" ca="1" si="27"/>
        <v>Hard</v>
      </c>
      <c r="E262" s="67" t="str">
        <f ca="1">INDEX('Percentile (approx)'!$B$2:$E$4,MATCH(C262,'Percentile (approx)'!$A$2:$A$4,1),MATCH(D262,'Percentile (approx)'!$B$1:$E$1,1))</f>
        <v>5%-45%</v>
      </c>
      <c r="F262" s="103" t="str">
        <f t="shared" ca="1" si="28"/>
        <v>Modifiers; Use of Being; Meaning</v>
      </c>
      <c r="G262" s="20"/>
      <c r="H262" s="25"/>
      <c r="I262" s="23" t="str">
        <f t="shared" ca="1" si="26"/>
        <v>NA</v>
      </c>
      <c r="J262" s="68"/>
      <c r="K262" s="71">
        <f t="shared" si="29"/>
        <v>0</v>
      </c>
      <c r="L262" s="72">
        <f ca="1">INDEX('Target Time'!$B$2:$E$4,MATCH(C262,'Target Time'!$A$2:$A$4,1),MATCH(D262,'Target Time'!$B$1:$E$1,1))</f>
        <v>60</v>
      </c>
      <c r="M262" s="72">
        <f t="shared" ca="1" si="30"/>
        <v>-60</v>
      </c>
      <c r="N262" s="71">
        <f t="shared" ca="1" si="31"/>
        <v>6.9444444444444447E-4</v>
      </c>
      <c r="O262" s="24"/>
    </row>
    <row r="263" spans="1:15" ht="15.75" customHeight="1" x14ac:dyDescent="0.25">
      <c r="A263" s="18">
        <v>261</v>
      </c>
      <c r="B263" s="19" t="s">
        <v>394</v>
      </c>
      <c r="C263" s="20" t="s">
        <v>39</v>
      </c>
      <c r="D263" s="21" t="str">
        <f t="shared" ca="1" si="27"/>
        <v>Medium</v>
      </c>
      <c r="E263" s="67" t="str">
        <f ca="1">INDEX('Percentile (approx)'!$B$2:$E$4,MATCH(C263,'Percentile (approx)'!$A$2:$A$4,1),MATCH(D263,'Percentile (approx)'!$B$1:$E$1,1))</f>
        <v>25%-55%</v>
      </c>
      <c r="F263" s="103" t="str">
        <f t="shared" ca="1" si="28"/>
        <v>Modifiers; Pronouns</v>
      </c>
      <c r="G263" s="20"/>
      <c r="H263" s="25"/>
      <c r="I263" s="23" t="str">
        <f t="shared" ca="1" si="26"/>
        <v>NA</v>
      </c>
      <c r="J263" s="68"/>
      <c r="K263" s="71">
        <f t="shared" si="29"/>
        <v>0</v>
      </c>
      <c r="L263" s="72">
        <f ca="1">INDEX('Target Time'!$B$2:$E$4,MATCH(C263,'Target Time'!$A$2:$A$4,1),MATCH(D263,'Target Time'!$B$1:$E$1,1))</f>
        <v>90</v>
      </c>
      <c r="M263" s="72">
        <f t="shared" ca="1" si="30"/>
        <v>-90</v>
      </c>
      <c r="N263" s="71">
        <f t="shared" ca="1" si="31"/>
        <v>1.0416666666666667E-3</v>
      </c>
      <c r="O263" s="24"/>
    </row>
    <row r="264" spans="1:15" ht="15.75" customHeight="1" x14ac:dyDescent="0.25">
      <c r="A264" s="18">
        <v>262</v>
      </c>
      <c r="B264" s="19" t="s">
        <v>394</v>
      </c>
      <c r="C264" s="20" t="s">
        <v>39</v>
      </c>
      <c r="D264" s="21" t="str">
        <f t="shared" ca="1" si="27"/>
        <v>Easy</v>
      </c>
      <c r="E264" s="67" t="str">
        <f ca="1">INDEX('Percentile (approx)'!$B$2:$E$4,MATCH(C264,'Percentile (approx)'!$A$2:$A$4,1),MATCH(D264,'Percentile (approx)'!$B$1:$E$1,1))</f>
        <v>5%-45%</v>
      </c>
      <c r="F264" s="103" t="str">
        <f t="shared" ca="1" si="28"/>
        <v>Comparisons</v>
      </c>
      <c r="G264" s="20"/>
      <c r="H264" s="25"/>
      <c r="I264" s="23" t="str">
        <f t="shared" ca="1" si="26"/>
        <v>NA</v>
      </c>
      <c r="J264" s="68"/>
      <c r="K264" s="71">
        <f t="shared" si="29"/>
        <v>0</v>
      </c>
      <c r="L264" s="72">
        <f ca="1">INDEX('Target Time'!$B$2:$E$4,MATCH(C264,'Target Time'!$A$2:$A$4,1),MATCH(D264,'Target Time'!$B$1:$E$1,1))</f>
        <v>60</v>
      </c>
      <c r="M264" s="72">
        <f t="shared" ca="1" si="30"/>
        <v>-60</v>
      </c>
      <c r="N264" s="71">
        <f t="shared" ca="1" si="31"/>
        <v>6.9444444444444447E-4</v>
      </c>
      <c r="O264" s="24"/>
    </row>
    <row r="265" spans="1:15" ht="15.75" customHeight="1" x14ac:dyDescent="0.25">
      <c r="A265" s="18">
        <v>263</v>
      </c>
      <c r="B265" s="19" t="s">
        <v>394</v>
      </c>
      <c r="C265" s="20" t="s">
        <v>39</v>
      </c>
      <c r="D265" s="21" t="str">
        <f t="shared" ca="1" si="27"/>
        <v>Hard</v>
      </c>
      <c r="E265" s="67" t="str">
        <f ca="1">INDEX('Percentile (approx)'!$B$2:$E$4,MATCH(C265,'Percentile (approx)'!$A$2:$A$4,1),MATCH(D265,'Percentile (approx)'!$B$1:$E$1,1))</f>
        <v>5%-45%</v>
      </c>
      <c r="F265" s="103" t="str">
        <f t="shared" ca="1" si="28"/>
        <v>Clauses; Modifiers; Pronouns; Punct</v>
      </c>
      <c r="G265" s="20"/>
      <c r="H265" s="25"/>
      <c r="I265" s="23" t="str">
        <f t="shared" ca="1" si="26"/>
        <v>NA</v>
      </c>
      <c r="J265" s="68"/>
      <c r="K265" s="71">
        <f t="shared" si="29"/>
        <v>0</v>
      </c>
      <c r="L265" s="72">
        <f ca="1">INDEX('Target Time'!$B$2:$E$4,MATCH(C265,'Target Time'!$A$2:$A$4,1),MATCH(D265,'Target Time'!$B$1:$E$1,1))</f>
        <v>60</v>
      </c>
      <c r="M265" s="72">
        <f t="shared" ca="1" si="30"/>
        <v>-60</v>
      </c>
      <c r="N265" s="71">
        <f t="shared" ca="1" si="31"/>
        <v>6.9444444444444447E-4</v>
      </c>
      <c r="O265" s="24"/>
    </row>
    <row r="266" spans="1:15" ht="15.75" customHeight="1" x14ac:dyDescent="0.25">
      <c r="A266" s="18">
        <v>264</v>
      </c>
      <c r="B266" s="19" t="s">
        <v>394</v>
      </c>
      <c r="C266" s="20" t="s">
        <v>39</v>
      </c>
      <c r="D266" s="21" t="str">
        <f t="shared" ca="1" si="27"/>
        <v>Easy</v>
      </c>
      <c r="E266" s="67" t="str">
        <f ca="1">INDEX('Percentile (approx)'!$B$2:$E$4,MATCH(C266,'Percentile (approx)'!$A$2:$A$4,1),MATCH(D266,'Percentile (approx)'!$B$1:$E$1,1))</f>
        <v>5%-45%</v>
      </c>
      <c r="F266" s="103" t="str">
        <f t="shared" ca="1" si="28"/>
        <v>Parallel structure</v>
      </c>
      <c r="G266" s="20"/>
      <c r="H266" s="25"/>
      <c r="I266" s="23" t="str">
        <f t="shared" ca="1" si="26"/>
        <v>NA</v>
      </c>
      <c r="J266" s="68"/>
      <c r="K266" s="71">
        <f t="shared" si="29"/>
        <v>0</v>
      </c>
      <c r="L266" s="72">
        <f ca="1">INDEX('Target Time'!$B$2:$E$4,MATCH(C266,'Target Time'!$A$2:$A$4,1),MATCH(D266,'Target Time'!$B$1:$E$1,1))</f>
        <v>60</v>
      </c>
      <c r="M266" s="72">
        <f t="shared" ca="1" si="30"/>
        <v>-60</v>
      </c>
      <c r="N266" s="71">
        <f t="shared" ca="1" si="31"/>
        <v>6.9444444444444447E-4</v>
      </c>
      <c r="O266" s="24"/>
    </row>
    <row r="267" spans="1:15" ht="15.75" customHeight="1" x14ac:dyDescent="0.25">
      <c r="A267" s="18">
        <v>265</v>
      </c>
      <c r="B267" s="19" t="s">
        <v>394</v>
      </c>
      <c r="C267" s="20" t="s">
        <v>39</v>
      </c>
      <c r="D267" s="21" t="str">
        <f t="shared" ca="1" si="27"/>
        <v>Medium</v>
      </c>
      <c r="E267" s="67" t="str">
        <f ca="1">INDEX('Percentile (approx)'!$B$2:$E$4,MATCH(C267,'Percentile (approx)'!$A$2:$A$4,1),MATCH(D267,'Percentile (approx)'!$B$1:$E$1,1))</f>
        <v>25%-55%</v>
      </c>
      <c r="F267" s="103" t="str">
        <f t="shared" ca="1" si="28"/>
        <v>Comparisons</v>
      </c>
      <c r="G267" s="20"/>
      <c r="H267" s="25"/>
      <c r="I267" s="23" t="str">
        <f t="shared" ca="1" si="26"/>
        <v>NA</v>
      </c>
      <c r="J267" s="68"/>
      <c r="K267" s="71">
        <f t="shared" si="29"/>
        <v>0</v>
      </c>
      <c r="L267" s="72">
        <f ca="1">INDEX('Target Time'!$B$2:$E$4,MATCH(C267,'Target Time'!$A$2:$A$4,1),MATCH(D267,'Target Time'!$B$1:$E$1,1))</f>
        <v>90</v>
      </c>
      <c r="M267" s="72">
        <f t="shared" ca="1" si="30"/>
        <v>-90</v>
      </c>
      <c r="N267" s="71">
        <f t="shared" ca="1" si="31"/>
        <v>1.0416666666666667E-3</v>
      </c>
      <c r="O267" s="24"/>
    </row>
    <row r="268" spans="1:15" ht="15.75" customHeight="1" x14ac:dyDescent="0.25">
      <c r="A268" s="18">
        <v>266</v>
      </c>
      <c r="B268" s="19" t="s">
        <v>394</v>
      </c>
      <c r="C268" s="20" t="s">
        <v>39</v>
      </c>
      <c r="D268" s="21" t="str">
        <f t="shared" ca="1" si="27"/>
        <v>Easy</v>
      </c>
      <c r="E268" s="67" t="str">
        <f ca="1">INDEX('Percentile (approx)'!$B$2:$E$4,MATCH(C268,'Percentile (approx)'!$A$2:$A$4,1),MATCH(D268,'Percentile (approx)'!$B$1:$E$1,1))</f>
        <v>5%-45%</v>
      </c>
      <c r="F268" s="103" t="str">
        <f t="shared" ca="1" si="28"/>
        <v>Comparisons</v>
      </c>
      <c r="G268" s="20"/>
      <c r="H268" s="25"/>
      <c r="I268" s="23" t="str">
        <f t="shared" ca="1" si="26"/>
        <v>NA</v>
      </c>
      <c r="J268" s="68"/>
      <c r="K268" s="71">
        <f t="shared" si="29"/>
        <v>0</v>
      </c>
      <c r="L268" s="72">
        <f ca="1">INDEX('Target Time'!$B$2:$E$4,MATCH(C268,'Target Time'!$A$2:$A$4,1),MATCH(D268,'Target Time'!$B$1:$E$1,1))</f>
        <v>60</v>
      </c>
      <c r="M268" s="72">
        <f t="shared" ca="1" si="30"/>
        <v>-60</v>
      </c>
      <c r="N268" s="71">
        <f t="shared" ca="1" si="31"/>
        <v>6.9444444444444447E-4</v>
      </c>
      <c r="O268" s="24"/>
    </row>
    <row r="269" spans="1:15" ht="15.75" customHeight="1" x14ac:dyDescent="0.25">
      <c r="A269" s="18">
        <v>267</v>
      </c>
      <c r="B269" s="19" t="s">
        <v>394</v>
      </c>
      <c r="C269" s="20" t="s">
        <v>39</v>
      </c>
      <c r="D269" s="21" t="str">
        <f t="shared" ca="1" si="27"/>
        <v>Medium</v>
      </c>
      <c r="E269" s="67" t="str">
        <f ca="1">INDEX('Percentile (approx)'!$B$2:$E$4,MATCH(C269,'Percentile (approx)'!$A$2:$A$4,1),MATCH(D269,'Percentile (approx)'!$B$1:$E$1,1))</f>
        <v>25%-55%</v>
      </c>
      <c r="F269" s="103" t="str">
        <f t="shared" ca="1" si="28"/>
        <v>Idioms; Meaning; Parallel structure</v>
      </c>
      <c r="G269" s="20"/>
      <c r="H269" s="25"/>
      <c r="I269" s="23" t="str">
        <f t="shared" ca="1" si="26"/>
        <v>NA</v>
      </c>
      <c r="J269" s="68"/>
      <c r="K269" s="71">
        <f t="shared" si="29"/>
        <v>0</v>
      </c>
      <c r="L269" s="72">
        <f ca="1">INDEX('Target Time'!$B$2:$E$4,MATCH(C269,'Target Time'!$A$2:$A$4,1),MATCH(D269,'Target Time'!$B$1:$E$1,1))</f>
        <v>90</v>
      </c>
      <c r="M269" s="72">
        <f t="shared" ca="1" si="30"/>
        <v>-90</v>
      </c>
      <c r="N269" s="71">
        <f t="shared" ca="1" si="31"/>
        <v>1.0416666666666667E-3</v>
      </c>
      <c r="O269" s="24"/>
    </row>
    <row r="270" spans="1:15" ht="15.75" customHeight="1" x14ac:dyDescent="0.25">
      <c r="A270" s="18">
        <v>268</v>
      </c>
      <c r="B270" s="19" t="s">
        <v>394</v>
      </c>
      <c r="C270" s="20" t="s">
        <v>39</v>
      </c>
      <c r="D270" s="21" t="str">
        <f t="shared" ca="1" si="27"/>
        <v>Medium</v>
      </c>
      <c r="E270" s="67" t="str">
        <f ca="1">INDEX('Percentile (approx)'!$B$2:$E$4,MATCH(C270,'Percentile (approx)'!$A$2:$A$4,1),MATCH(D270,'Percentile (approx)'!$B$1:$E$1,1))</f>
        <v>25%-55%</v>
      </c>
      <c r="F270" s="103" t="str">
        <f t="shared" ca="1" si="28"/>
        <v>Modifiers</v>
      </c>
      <c r="G270" s="20"/>
      <c r="H270" s="25"/>
      <c r="I270" s="23" t="str">
        <f t="shared" ca="1" si="26"/>
        <v>NA</v>
      </c>
      <c r="J270" s="68"/>
      <c r="K270" s="71">
        <f t="shared" si="29"/>
        <v>0</v>
      </c>
      <c r="L270" s="72">
        <f ca="1">INDEX('Target Time'!$B$2:$E$4,MATCH(C270,'Target Time'!$A$2:$A$4,1),MATCH(D270,'Target Time'!$B$1:$E$1,1))</f>
        <v>90</v>
      </c>
      <c r="M270" s="72">
        <f t="shared" ca="1" si="30"/>
        <v>-90</v>
      </c>
      <c r="N270" s="71">
        <f t="shared" ca="1" si="31"/>
        <v>1.0416666666666667E-3</v>
      </c>
      <c r="O270" s="24"/>
    </row>
    <row r="271" spans="1:15" ht="15.75" customHeight="1" x14ac:dyDescent="0.25">
      <c r="A271" s="18">
        <v>269</v>
      </c>
      <c r="B271" s="19" t="s">
        <v>394</v>
      </c>
      <c r="C271" s="20" t="s">
        <v>39</v>
      </c>
      <c r="D271" s="21" t="str">
        <f t="shared" ca="1" si="27"/>
        <v>Medium</v>
      </c>
      <c r="E271" s="67" t="str">
        <f ca="1">INDEX('Percentile (approx)'!$B$2:$E$4,MATCH(C271,'Percentile (approx)'!$A$2:$A$4,1),MATCH(D271,'Percentile (approx)'!$B$1:$E$1,1))</f>
        <v>25%-55%</v>
      </c>
      <c r="F271" s="103" t="str">
        <f t="shared" ca="1" si="28"/>
        <v>Comparisons; Construction; Meaning;</v>
      </c>
      <c r="G271" s="20"/>
      <c r="H271" s="25"/>
      <c r="I271" s="23" t="str">
        <f t="shared" ca="1" si="26"/>
        <v>NA</v>
      </c>
      <c r="J271" s="68"/>
      <c r="K271" s="71">
        <f t="shared" si="29"/>
        <v>0</v>
      </c>
      <c r="L271" s="72">
        <f ca="1">INDEX('Target Time'!$B$2:$E$4,MATCH(C271,'Target Time'!$A$2:$A$4,1),MATCH(D271,'Target Time'!$B$1:$E$1,1))</f>
        <v>90</v>
      </c>
      <c r="M271" s="72">
        <f t="shared" ca="1" si="30"/>
        <v>-90</v>
      </c>
      <c r="N271" s="71">
        <f t="shared" ca="1" si="31"/>
        <v>1.0416666666666667E-3</v>
      </c>
      <c r="O271" s="24"/>
    </row>
    <row r="272" spans="1:15" ht="15.75" customHeight="1" x14ac:dyDescent="0.25">
      <c r="A272" s="18">
        <v>270</v>
      </c>
      <c r="B272" s="19" t="s">
        <v>394</v>
      </c>
      <c r="C272" s="20" t="s">
        <v>39</v>
      </c>
      <c r="D272" s="21" t="str">
        <f t="shared" ca="1" si="27"/>
        <v>Easy</v>
      </c>
      <c r="E272" s="67" t="str">
        <f ca="1">INDEX('Percentile (approx)'!$B$2:$E$4,MATCH(C272,'Percentile (approx)'!$A$2:$A$4,1),MATCH(D272,'Percentile (approx)'!$B$1:$E$1,1))</f>
        <v>5%-45%</v>
      </c>
      <c r="F272" s="103" t="str">
        <f t="shared" ca="1" si="28"/>
        <v>Adjectives and adverbs; If - then</v>
      </c>
      <c r="G272" s="20"/>
      <c r="H272" s="25"/>
      <c r="I272" s="23" t="str">
        <f t="shared" ca="1" si="26"/>
        <v>NA</v>
      </c>
      <c r="J272" s="68"/>
      <c r="K272" s="71">
        <f t="shared" si="29"/>
        <v>0</v>
      </c>
      <c r="L272" s="72">
        <f ca="1">INDEX('Target Time'!$B$2:$E$4,MATCH(C272,'Target Time'!$A$2:$A$4,1),MATCH(D272,'Target Time'!$B$1:$E$1,1))</f>
        <v>60</v>
      </c>
      <c r="M272" s="72">
        <f t="shared" ca="1" si="30"/>
        <v>-60</v>
      </c>
      <c r="N272" s="71">
        <f t="shared" ca="1" si="31"/>
        <v>6.9444444444444447E-4</v>
      </c>
      <c r="O272" s="24"/>
    </row>
    <row r="273" spans="1:15" ht="15.75" customHeight="1" x14ac:dyDescent="0.25">
      <c r="A273" s="18">
        <v>271</v>
      </c>
      <c r="B273" s="19" t="s">
        <v>394</v>
      </c>
      <c r="C273" s="20" t="s">
        <v>39</v>
      </c>
      <c r="D273" s="21" t="str">
        <f t="shared" ca="1" si="27"/>
        <v>Medium</v>
      </c>
      <c r="E273" s="67" t="str">
        <f ca="1">INDEX('Percentile (approx)'!$B$2:$E$4,MATCH(C273,'Percentile (approx)'!$A$2:$A$4,1),MATCH(D273,'Percentile (approx)'!$B$1:$E$1,1))</f>
        <v>25%-55%</v>
      </c>
      <c r="F273" s="103" t="str">
        <f t="shared" ca="1" si="28"/>
        <v>Diction; Grammatical construction;</v>
      </c>
      <c r="G273" s="20"/>
      <c r="H273" s="25"/>
      <c r="I273" s="23" t="str">
        <f t="shared" ca="1" si="26"/>
        <v>NA</v>
      </c>
      <c r="J273" s="68"/>
      <c r="K273" s="71">
        <f t="shared" si="29"/>
        <v>0</v>
      </c>
      <c r="L273" s="72">
        <f ca="1">INDEX('Target Time'!$B$2:$E$4,MATCH(C273,'Target Time'!$A$2:$A$4,1),MATCH(D273,'Target Time'!$B$1:$E$1,1))</f>
        <v>90</v>
      </c>
      <c r="M273" s="72">
        <f t="shared" ca="1" si="30"/>
        <v>-90</v>
      </c>
      <c r="N273" s="71">
        <f t="shared" ca="1" si="31"/>
        <v>1.0416666666666667E-3</v>
      </c>
      <c r="O273" s="24"/>
    </row>
    <row r="274" spans="1:15" ht="15.75" customHeight="1" x14ac:dyDescent="0.25">
      <c r="A274" s="18">
        <v>272</v>
      </c>
      <c r="B274" s="19" t="s">
        <v>394</v>
      </c>
      <c r="C274" s="20" t="s">
        <v>39</v>
      </c>
      <c r="D274" s="21" t="str">
        <f t="shared" ca="1" si="27"/>
        <v>Medium</v>
      </c>
      <c r="E274" s="67" t="str">
        <f ca="1">INDEX('Percentile (approx)'!$B$2:$E$4,MATCH(C274,'Percentile (approx)'!$A$2:$A$4,1),MATCH(D274,'Percentile (approx)'!$B$1:$E$1,1))</f>
        <v>25%-55%</v>
      </c>
      <c r="F274" s="103" t="str">
        <f t="shared" ca="1" si="28"/>
        <v>Idioms; Verb Tense/form</v>
      </c>
      <c r="G274" s="20"/>
      <c r="H274" s="25"/>
      <c r="I274" s="23" t="str">
        <f t="shared" ca="1" si="26"/>
        <v>NA</v>
      </c>
      <c r="J274" s="68"/>
      <c r="K274" s="71">
        <f t="shared" si="29"/>
        <v>0</v>
      </c>
      <c r="L274" s="72">
        <f ca="1">INDEX('Target Time'!$B$2:$E$4,MATCH(C274,'Target Time'!$A$2:$A$4,1),MATCH(D274,'Target Time'!$B$1:$E$1,1))</f>
        <v>90</v>
      </c>
      <c r="M274" s="72">
        <f t="shared" ca="1" si="30"/>
        <v>-90</v>
      </c>
      <c r="N274" s="71">
        <f t="shared" ca="1" si="31"/>
        <v>1.0416666666666667E-3</v>
      </c>
      <c r="O274" s="24"/>
    </row>
    <row r="275" spans="1:15" ht="15.75" customHeight="1" x14ac:dyDescent="0.25">
      <c r="A275" s="18">
        <v>273</v>
      </c>
      <c r="B275" s="19" t="s">
        <v>394</v>
      </c>
      <c r="C275" s="20" t="s">
        <v>39</v>
      </c>
      <c r="D275" s="21" t="str">
        <f t="shared" ca="1" si="27"/>
        <v>Hard</v>
      </c>
      <c r="E275" s="67" t="str">
        <f ca="1">INDEX('Percentile (approx)'!$B$2:$E$4,MATCH(C275,'Percentile (approx)'!$A$2:$A$4,1),MATCH(D275,'Percentile (approx)'!$B$1:$E$1,1))</f>
        <v>5%-45%</v>
      </c>
      <c r="F275" s="103" t="str">
        <f t="shared" ca="1" si="28"/>
        <v>Diction; Verb Tense/form</v>
      </c>
      <c r="G275" s="20"/>
      <c r="H275" s="25"/>
      <c r="I275" s="23" t="str">
        <f t="shared" ca="1" si="26"/>
        <v>NA</v>
      </c>
      <c r="J275" s="68"/>
      <c r="K275" s="71">
        <f t="shared" si="29"/>
        <v>0</v>
      </c>
      <c r="L275" s="72">
        <f ca="1">INDEX('Target Time'!$B$2:$E$4,MATCH(C275,'Target Time'!$A$2:$A$4,1),MATCH(D275,'Target Time'!$B$1:$E$1,1))</f>
        <v>60</v>
      </c>
      <c r="M275" s="72">
        <f t="shared" ca="1" si="30"/>
        <v>-60</v>
      </c>
      <c r="N275" s="71">
        <f t="shared" ca="1" si="31"/>
        <v>6.9444444444444447E-4</v>
      </c>
      <c r="O275" s="24"/>
    </row>
    <row r="276" spans="1:15" ht="15.75" customHeight="1" x14ac:dyDescent="0.25">
      <c r="A276" s="18">
        <v>274</v>
      </c>
      <c r="B276" s="19" t="s">
        <v>394</v>
      </c>
      <c r="C276" s="20" t="s">
        <v>39</v>
      </c>
      <c r="D276" s="21" t="str">
        <f t="shared" ca="1" si="27"/>
        <v>Easy</v>
      </c>
      <c r="E276" s="67" t="str">
        <f ca="1">INDEX('Percentile (approx)'!$B$2:$E$4,MATCH(C276,'Percentile (approx)'!$A$2:$A$4,1),MATCH(D276,'Percentile (approx)'!$B$1:$E$1,1))</f>
        <v>5%-45%</v>
      </c>
      <c r="F276" s="103" t="str">
        <f t="shared" ca="1" si="28"/>
        <v>Idioms</v>
      </c>
      <c r="G276" s="20"/>
      <c r="H276" s="25"/>
      <c r="I276" s="23" t="str">
        <f t="shared" ca="1" si="26"/>
        <v>NA</v>
      </c>
      <c r="J276" s="68"/>
      <c r="K276" s="71">
        <f t="shared" si="29"/>
        <v>0</v>
      </c>
      <c r="L276" s="72">
        <f ca="1">INDEX('Target Time'!$B$2:$E$4,MATCH(C276,'Target Time'!$A$2:$A$4,1),MATCH(D276,'Target Time'!$B$1:$E$1,1))</f>
        <v>60</v>
      </c>
      <c r="M276" s="72">
        <f t="shared" ca="1" si="30"/>
        <v>-60</v>
      </c>
      <c r="N276" s="71">
        <f t="shared" ca="1" si="31"/>
        <v>6.9444444444444447E-4</v>
      </c>
      <c r="O276" s="24"/>
    </row>
    <row r="277" spans="1:15" ht="15.75" customHeight="1" x14ac:dyDescent="0.25">
      <c r="A277" s="18">
        <v>275</v>
      </c>
      <c r="B277" s="19" t="s">
        <v>394</v>
      </c>
      <c r="C277" s="20" t="s">
        <v>39</v>
      </c>
      <c r="D277" s="21" t="str">
        <f t="shared" ca="1" si="27"/>
        <v>Easy</v>
      </c>
      <c r="E277" s="67" t="str">
        <f ca="1">INDEX('Percentile (approx)'!$B$2:$E$4,MATCH(C277,'Percentile (approx)'!$A$2:$A$4,1),MATCH(D277,'Percentile (approx)'!$B$1:$E$1,1))</f>
        <v>5%-45%</v>
      </c>
      <c r="F277" s="103" t="str">
        <f t="shared" ca="1" si="28"/>
        <v>Verb Tense/form</v>
      </c>
      <c r="G277" s="20"/>
      <c r="H277" s="25"/>
      <c r="I277" s="23" t="str">
        <f t="shared" ca="1" si="26"/>
        <v>NA</v>
      </c>
      <c r="J277" s="68"/>
      <c r="K277" s="71">
        <f t="shared" si="29"/>
        <v>0</v>
      </c>
      <c r="L277" s="72">
        <f ca="1">INDEX('Target Time'!$B$2:$E$4,MATCH(C277,'Target Time'!$A$2:$A$4,1),MATCH(D277,'Target Time'!$B$1:$E$1,1))</f>
        <v>60</v>
      </c>
      <c r="M277" s="72">
        <f t="shared" ca="1" si="30"/>
        <v>-60</v>
      </c>
      <c r="N277" s="71">
        <f t="shared" ca="1" si="31"/>
        <v>6.9444444444444447E-4</v>
      </c>
      <c r="O277" s="24"/>
    </row>
    <row r="278" spans="1:15" ht="15.75" customHeight="1" x14ac:dyDescent="0.25">
      <c r="A278" s="18">
        <v>276</v>
      </c>
      <c r="B278" s="19" t="s">
        <v>394</v>
      </c>
      <c r="C278" s="20" t="s">
        <v>39</v>
      </c>
      <c r="D278" s="21" t="str">
        <f t="shared" ca="1" si="27"/>
        <v>Medium</v>
      </c>
      <c r="E278" s="67" t="str">
        <f ca="1">INDEX('Percentile (approx)'!$B$2:$E$4,MATCH(C278,'Percentile (approx)'!$A$2:$A$4,1),MATCH(D278,'Percentile (approx)'!$B$1:$E$1,1))</f>
        <v>25%-55%</v>
      </c>
      <c r="F278" s="103" t="str">
        <f t="shared" ca="1" si="28"/>
        <v>Comparisons; Meaning; Subject Verb</v>
      </c>
      <c r="G278" s="20"/>
      <c r="H278" s="25"/>
      <c r="I278" s="23" t="str">
        <f t="shared" ca="1" si="26"/>
        <v>NA</v>
      </c>
      <c r="J278" s="68"/>
      <c r="K278" s="71">
        <f t="shared" si="29"/>
        <v>0</v>
      </c>
      <c r="L278" s="72">
        <f ca="1">INDEX('Target Time'!$B$2:$E$4,MATCH(C278,'Target Time'!$A$2:$A$4,1),MATCH(D278,'Target Time'!$B$1:$E$1,1))</f>
        <v>90</v>
      </c>
      <c r="M278" s="72">
        <f t="shared" ca="1" si="30"/>
        <v>-90</v>
      </c>
      <c r="N278" s="71">
        <f t="shared" ca="1" si="31"/>
        <v>1.0416666666666667E-3</v>
      </c>
      <c r="O278" s="24"/>
    </row>
    <row r="279" spans="1:15" ht="15.75" customHeight="1" x14ac:dyDescent="0.25">
      <c r="A279" s="18">
        <v>277</v>
      </c>
      <c r="B279" s="19" t="s">
        <v>394</v>
      </c>
      <c r="C279" s="20" t="s">
        <v>39</v>
      </c>
      <c r="D279" s="21" t="str">
        <f t="shared" ca="1" si="27"/>
        <v>Medium</v>
      </c>
      <c r="E279" s="67" t="str">
        <f ca="1">INDEX('Percentile (approx)'!$B$2:$E$4,MATCH(C279,'Percentile (approx)'!$A$2:$A$4,1),MATCH(D279,'Percentile (approx)'!$B$1:$E$1,1))</f>
        <v>25%-55%</v>
      </c>
      <c r="F279" s="103" t="str">
        <f t="shared" ca="1" si="28"/>
        <v>Pronouns; Punctuation</v>
      </c>
      <c r="G279" s="20"/>
      <c r="H279" s="25"/>
      <c r="I279" s="23" t="str">
        <f t="shared" ca="1" si="26"/>
        <v>NA</v>
      </c>
      <c r="J279" s="68"/>
      <c r="K279" s="71">
        <f t="shared" si="29"/>
        <v>0</v>
      </c>
      <c r="L279" s="72">
        <f ca="1">INDEX('Target Time'!$B$2:$E$4,MATCH(C279,'Target Time'!$A$2:$A$4,1),MATCH(D279,'Target Time'!$B$1:$E$1,1))</f>
        <v>90</v>
      </c>
      <c r="M279" s="72">
        <f t="shared" ca="1" si="30"/>
        <v>-90</v>
      </c>
      <c r="N279" s="71">
        <f t="shared" ca="1" si="31"/>
        <v>1.0416666666666667E-3</v>
      </c>
      <c r="O279" s="24"/>
    </row>
    <row r="280" spans="1:15" ht="15.75" customHeight="1" x14ac:dyDescent="0.25">
      <c r="A280" s="18">
        <v>278</v>
      </c>
      <c r="B280" s="19" t="s">
        <v>394</v>
      </c>
      <c r="C280" s="20" t="s">
        <v>39</v>
      </c>
      <c r="D280" s="21" t="str">
        <f t="shared" ca="1" si="27"/>
        <v>Very Hard</v>
      </c>
      <c r="E280" s="67" t="str">
        <f ca="1">INDEX('Percentile (approx)'!$B$2:$E$4,MATCH(C280,'Percentile (approx)'!$A$2:$A$4,1),MATCH(D280,'Percentile (approx)'!$B$1:$E$1,1))</f>
        <v>75%-95%</v>
      </c>
      <c r="F280" s="103" t="str">
        <f t="shared" ca="1" si="28"/>
        <v>Idioms</v>
      </c>
      <c r="G280" s="20"/>
      <c r="H280" s="25"/>
      <c r="I280" s="23" t="str">
        <f t="shared" ca="1" si="26"/>
        <v>NA</v>
      </c>
      <c r="J280" s="68"/>
      <c r="K280" s="71">
        <f t="shared" si="29"/>
        <v>0</v>
      </c>
      <c r="L280" s="72">
        <f ca="1">INDEX('Target Time'!$B$2:$E$4,MATCH(C280,'Target Time'!$A$2:$A$4,1),MATCH(D280,'Target Time'!$B$1:$E$1,1))</f>
        <v>180</v>
      </c>
      <c r="M280" s="72">
        <f t="shared" ca="1" si="30"/>
        <v>-180</v>
      </c>
      <c r="N280" s="71">
        <f t="shared" ca="1" si="31"/>
        <v>2.0833333333333333E-3</v>
      </c>
      <c r="O280" s="24"/>
    </row>
    <row r="281" spans="1:15" ht="15.75" customHeight="1" x14ac:dyDescent="0.25">
      <c r="A281" s="18">
        <v>279</v>
      </c>
      <c r="B281" s="19" t="s">
        <v>394</v>
      </c>
      <c r="C281" s="20" t="s">
        <v>39</v>
      </c>
      <c r="D281" s="21" t="str">
        <f t="shared" ca="1" si="27"/>
        <v>Medium</v>
      </c>
      <c r="E281" s="67" t="str">
        <f ca="1">INDEX('Percentile (approx)'!$B$2:$E$4,MATCH(C281,'Percentile (approx)'!$A$2:$A$4,1),MATCH(D281,'Percentile (approx)'!$B$1:$E$1,1))</f>
        <v>25%-55%</v>
      </c>
      <c r="F281" s="103" t="str">
        <f t="shared" ca="1" si="28"/>
        <v>Meaning; Modifiers; Nouns</v>
      </c>
      <c r="G281" s="20"/>
      <c r="H281" s="25"/>
      <c r="I281" s="23" t="str">
        <f t="shared" ca="1" si="26"/>
        <v>NA</v>
      </c>
      <c r="J281" s="68"/>
      <c r="K281" s="71">
        <f t="shared" si="29"/>
        <v>0</v>
      </c>
      <c r="L281" s="72">
        <f ca="1">INDEX('Target Time'!$B$2:$E$4,MATCH(C281,'Target Time'!$A$2:$A$4,1),MATCH(D281,'Target Time'!$B$1:$E$1,1))</f>
        <v>90</v>
      </c>
      <c r="M281" s="72">
        <f t="shared" ca="1" si="30"/>
        <v>-90</v>
      </c>
      <c r="N281" s="71">
        <f t="shared" ca="1" si="31"/>
        <v>1.0416666666666667E-3</v>
      </c>
      <c r="O281" s="24"/>
    </row>
    <row r="282" spans="1:15" ht="15.75" customHeight="1" x14ac:dyDescent="0.25">
      <c r="A282" s="18">
        <v>280</v>
      </c>
      <c r="B282" s="19" t="s">
        <v>394</v>
      </c>
      <c r="C282" s="20" t="s">
        <v>39</v>
      </c>
      <c r="D282" s="21" t="str">
        <f t="shared" ca="1" si="27"/>
        <v>Medium</v>
      </c>
      <c r="E282" s="67" t="str">
        <f ca="1">INDEX('Percentile (approx)'!$B$2:$E$4,MATCH(C282,'Percentile (approx)'!$A$2:$A$4,1),MATCH(D282,'Percentile (approx)'!$B$1:$E$1,1))</f>
        <v>25%-55%</v>
      </c>
      <c r="F282" s="103" t="str">
        <f t="shared" ca="1" si="28"/>
        <v>Diction; Modifer; Pronouns; Subject</v>
      </c>
      <c r="G282" s="20"/>
      <c r="H282" s="25"/>
      <c r="I282" s="23" t="str">
        <f t="shared" ca="1" si="26"/>
        <v>NA</v>
      </c>
      <c r="J282" s="68"/>
      <c r="K282" s="71">
        <f t="shared" si="29"/>
        <v>0</v>
      </c>
      <c r="L282" s="72">
        <f ca="1">INDEX('Target Time'!$B$2:$E$4,MATCH(C282,'Target Time'!$A$2:$A$4,1),MATCH(D282,'Target Time'!$B$1:$E$1,1))</f>
        <v>90</v>
      </c>
      <c r="M282" s="72">
        <f t="shared" ca="1" si="30"/>
        <v>-90</v>
      </c>
      <c r="N282" s="71">
        <f t="shared" ca="1" si="31"/>
        <v>1.0416666666666667E-3</v>
      </c>
      <c r="O282" s="24"/>
    </row>
    <row r="283" spans="1:15" ht="15.75" customHeight="1" x14ac:dyDescent="0.25">
      <c r="A283" s="18">
        <v>281</v>
      </c>
      <c r="B283" s="19" t="s">
        <v>394</v>
      </c>
      <c r="C283" s="20" t="s">
        <v>39</v>
      </c>
      <c r="D283" s="21" t="str">
        <f t="shared" ca="1" si="27"/>
        <v>Medium</v>
      </c>
      <c r="E283" s="67" t="str">
        <f ca="1">INDEX('Percentile (approx)'!$B$2:$E$4,MATCH(C283,'Percentile (approx)'!$A$2:$A$4,1),MATCH(D283,'Percentile (approx)'!$B$1:$E$1,1))</f>
        <v>25%-55%</v>
      </c>
      <c r="F283" s="103" t="str">
        <f t="shared" ca="1" si="28"/>
        <v>Meaning; Parallel structure</v>
      </c>
      <c r="G283" s="20"/>
      <c r="H283" s="25"/>
      <c r="I283" s="23" t="str">
        <f t="shared" ca="1" si="26"/>
        <v>NA</v>
      </c>
      <c r="J283" s="68"/>
      <c r="K283" s="71">
        <f t="shared" si="29"/>
        <v>0</v>
      </c>
      <c r="L283" s="72">
        <f ca="1">INDEX('Target Time'!$B$2:$E$4,MATCH(C283,'Target Time'!$A$2:$A$4,1),MATCH(D283,'Target Time'!$B$1:$E$1,1))</f>
        <v>90</v>
      </c>
      <c r="M283" s="72">
        <f t="shared" ca="1" si="30"/>
        <v>-90</v>
      </c>
      <c r="N283" s="71">
        <f t="shared" ca="1" si="31"/>
        <v>1.0416666666666667E-3</v>
      </c>
      <c r="O283" s="24"/>
    </row>
    <row r="284" spans="1:15" ht="15.75" customHeight="1" x14ac:dyDescent="0.25">
      <c r="A284" s="18">
        <v>282</v>
      </c>
      <c r="B284" s="19" t="s">
        <v>394</v>
      </c>
      <c r="C284" s="20" t="s">
        <v>39</v>
      </c>
      <c r="D284" s="21" t="str">
        <f t="shared" ca="1" si="27"/>
        <v>Medium</v>
      </c>
      <c r="E284" s="67" t="str">
        <f ca="1">INDEX('Percentile (approx)'!$B$2:$E$4,MATCH(C284,'Percentile (approx)'!$A$2:$A$4,1),MATCH(D284,'Percentile (approx)'!$B$1:$E$1,1))</f>
        <v>25%-55%</v>
      </c>
      <c r="F284" s="103" t="str">
        <f t="shared" ca="1" si="28"/>
        <v>Modifiers</v>
      </c>
      <c r="G284" s="20"/>
      <c r="H284" s="25"/>
      <c r="I284" s="23" t="str">
        <f t="shared" ca="1" si="26"/>
        <v>NA</v>
      </c>
      <c r="J284" s="68"/>
      <c r="K284" s="71">
        <f t="shared" si="29"/>
        <v>0</v>
      </c>
      <c r="L284" s="72">
        <f ca="1">INDEX('Target Time'!$B$2:$E$4,MATCH(C284,'Target Time'!$A$2:$A$4,1),MATCH(D284,'Target Time'!$B$1:$E$1,1))</f>
        <v>90</v>
      </c>
      <c r="M284" s="72">
        <f t="shared" ca="1" si="30"/>
        <v>-90</v>
      </c>
      <c r="N284" s="71">
        <f t="shared" ca="1" si="31"/>
        <v>1.0416666666666667E-3</v>
      </c>
      <c r="O284" s="24"/>
    </row>
    <row r="285" spans="1:15" ht="15.75" customHeight="1" x14ac:dyDescent="0.25">
      <c r="A285" s="18">
        <v>283</v>
      </c>
      <c r="B285" s="19" t="s">
        <v>394</v>
      </c>
      <c r="C285" s="20" t="s">
        <v>39</v>
      </c>
      <c r="D285" s="21" t="str">
        <f t="shared" ca="1" si="27"/>
        <v>Easy</v>
      </c>
      <c r="E285" s="67" t="str">
        <f ca="1">INDEX('Percentile (approx)'!$B$2:$E$4,MATCH(C285,'Percentile (approx)'!$A$2:$A$4,1),MATCH(D285,'Percentile (approx)'!$B$1:$E$1,1))</f>
        <v>5%-45%</v>
      </c>
      <c r="F285" s="103" t="str">
        <f t="shared" ca="1" si="28"/>
        <v>Gramatical Construction; Parallel s</v>
      </c>
      <c r="G285" s="20"/>
      <c r="H285" s="25"/>
      <c r="I285" s="23" t="str">
        <f t="shared" ca="1" si="26"/>
        <v>NA</v>
      </c>
      <c r="J285" s="68"/>
      <c r="K285" s="71">
        <f t="shared" si="29"/>
        <v>0</v>
      </c>
      <c r="L285" s="72">
        <f ca="1">INDEX('Target Time'!$B$2:$E$4,MATCH(C285,'Target Time'!$A$2:$A$4,1),MATCH(D285,'Target Time'!$B$1:$E$1,1))</f>
        <v>60</v>
      </c>
      <c r="M285" s="72">
        <f t="shared" ca="1" si="30"/>
        <v>-60</v>
      </c>
      <c r="N285" s="71">
        <f t="shared" ca="1" si="31"/>
        <v>6.9444444444444447E-4</v>
      </c>
      <c r="O285" s="24"/>
    </row>
    <row r="286" spans="1:15" ht="15.75" customHeight="1" x14ac:dyDescent="0.25">
      <c r="A286" s="18">
        <v>284</v>
      </c>
      <c r="B286" s="19" t="s">
        <v>394</v>
      </c>
      <c r="C286" s="20" t="s">
        <v>39</v>
      </c>
      <c r="D286" s="21" t="str">
        <f t="shared" ca="1" si="27"/>
        <v>Easy</v>
      </c>
      <c r="E286" s="67" t="str">
        <f ca="1">INDEX('Percentile (approx)'!$B$2:$E$4,MATCH(C286,'Percentile (approx)'!$A$2:$A$4,1),MATCH(D286,'Percentile (approx)'!$B$1:$E$1,1))</f>
        <v>5%-45%</v>
      </c>
      <c r="F286" s="103" t="str">
        <f t="shared" ca="1" si="28"/>
        <v>Pronouns</v>
      </c>
      <c r="G286" s="20"/>
      <c r="H286" s="25"/>
      <c r="I286" s="23" t="str">
        <f t="shared" ca="1" si="26"/>
        <v>NA</v>
      </c>
      <c r="J286" s="68"/>
      <c r="K286" s="71">
        <f t="shared" si="29"/>
        <v>0</v>
      </c>
      <c r="L286" s="72">
        <f ca="1">INDEX('Target Time'!$B$2:$E$4,MATCH(C286,'Target Time'!$A$2:$A$4,1),MATCH(D286,'Target Time'!$B$1:$E$1,1))</f>
        <v>60</v>
      </c>
      <c r="M286" s="72">
        <f t="shared" ca="1" si="30"/>
        <v>-60</v>
      </c>
      <c r="N286" s="71">
        <f t="shared" ca="1" si="31"/>
        <v>6.9444444444444447E-4</v>
      </c>
      <c r="O286" s="24"/>
    </row>
    <row r="287" spans="1:15" ht="15.75" customHeight="1" x14ac:dyDescent="0.25">
      <c r="A287" s="18">
        <v>285</v>
      </c>
      <c r="B287" s="19" t="s">
        <v>394</v>
      </c>
      <c r="C287" s="20" t="s">
        <v>39</v>
      </c>
      <c r="D287" s="21" t="str">
        <f t="shared" ca="1" si="27"/>
        <v>Hard</v>
      </c>
      <c r="E287" s="67" t="str">
        <f ca="1">INDEX('Percentile (approx)'!$B$2:$E$4,MATCH(C287,'Percentile (approx)'!$A$2:$A$4,1),MATCH(D287,'Percentile (approx)'!$B$1:$E$1,1))</f>
        <v>5%-45%</v>
      </c>
      <c r="F287" s="103" t="str">
        <f t="shared" ca="1" si="28"/>
        <v>Comparisons; Idioms; Verb tense/for</v>
      </c>
      <c r="G287" s="20"/>
      <c r="H287" s="25"/>
      <c r="I287" s="23" t="str">
        <f t="shared" ca="1" si="26"/>
        <v>NA</v>
      </c>
      <c r="J287" s="68"/>
      <c r="K287" s="71">
        <f t="shared" si="29"/>
        <v>0</v>
      </c>
      <c r="L287" s="72">
        <f ca="1">INDEX('Target Time'!$B$2:$E$4,MATCH(C287,'Target Time'!$A$2:$A$4,1),MATCH(D287,'Target Time'!$B$1:$E$1,1))</f>
        <v>60</v>
      </c>
      <c r="M287" s="72">
        <f t="shared" ca="1" si="30"/>
        <v>-60</v>
      </c>
      <c r="N287" s="71">
        <f t="shared" ca="1" si="31"/>
        <v>6.9444444444444447E-4</v>
      </c>
      <c r="O287" s="24"/>
    </row>
    <row r="288" spans="1:15" ht="15.75" customHeight="1" x14ac:dyDescent="0.25">
      <c r="A288" s="18">
        <v>286</v>
      </c>
      <c r="B288" s="19" t="s">
        <v>394</v>
      </c>
      <c r="C288" s="20" t="s">
        <v>39</v>
      </c>
      <c r="D288" s="21" t="str">
        <f t="shared" ca="1" si="27"/>
        <v>Medium</v>
      </c>
      <c r="E288" s="67" t="str">
        <f ca="1">INDEX('Percentile (approx)'!$B$2:$E$4,MATCH(C288,'Percentile (approx)'!$A$2:$A$4,1),MATCH(D288,'Percentile (approx)'!$B$1:$E$1,1))</f>
        <v>25%-55%</v>
      </c>
      <c r="F288" s="103" t="str">
        <f t="shared" ca="1" si="28"/>
        <v>Meaning; Modifiers; Pronouns; Verb</v>
      </c>
      <c r="G288" s="20"/>
      <c r="H288" s="25"/>
      <c r="I288" s="23" t="str">
        <f t="shared" ca="1" si="26"/>
        <v>NA</v>
      </c>
      <c r="J288" s="68"/>
      <c r="K288" s="71">
        <f t="shared" si="29"/>
        <v>0</v>
      </c>
      <c r="L288" s="72">
        <f ca="1">INDEX('Target Time'!$B$2:$E$4,MATCH(C288,'Target Time'!$A$2:$A$4,1),MATCH(D288,'Target Time'!$B$1:$E$1,1))</f>
        <v>90</v>
      </c>
      <c r="M288" s="72">
        <f t="shared" ca="1" si="30"/>
        <v>-90</v>
      </c>
      <c r="N288" s="71">
        <f t="shared" ca="1" si="31"/>
        <v>1.0416666666666667E-3</v>
      </c>
      <c r="O288" s="24"/>
    </row>
    <row r="289" spans="1:15" ht="15.75" customHeight="1" x14ac:dyDescent="0.25">
      <c r="A289" s="18">
        <v>287</v>
      </c>
      <c r="B289" s="19" t="s">
        <v>394</v>
      </c>
      <c r="C289" s="20" t="s">
        <v>39</v>
      </c>
      <c r="D289" s="21" t="str">
        <f t="shared" ca="1" si="27"/>
        <v>Easy</v>
      </c>
      <c r="E289" s="67" t="str">
        <f ca="1">INDEX('Percentile (approx)'!$B$2:$E$4,MATCH(C289,'Percentile (approx)'!$A$2:$A$4,1),MATCH(D289,'Percentile (approx)'!$B$1:$E$1,1))</f>
        <v>5%-45%</v>
      </c>
      <c r="F289" s="103" t="str">
        <f t="shared" ca="1" si="28"/>
        <v>Subject Verb Agreement</v>
      </c>
      <c r="G289" s="20"/>
      <c r="H289" s="25"/>
      <c r="I289" s="23" t="str">
        <f t="shared" ca="1" si="26"/>
        <v>NA</v>
      </c>
      <c r="J289" s="68"/>
      <c r="K289" s="71">
        <f t="shared" si="29"/>
        <v>0</v>
      </c>
      <c r="L289" s="72">
        <f ca="1">INDEX('Target Time'!$B$2:$E$4,MATCH(C289,'Target Time'!$A$2:$A$4,1),MATCH(D289,'Target Time'!$B$1:$E$1,1))</f>
        <v>60</v>
      </c>
      <c r="M289" s="72">
        <f t="shared" ca="1" si="30"/>
        <v>-60</v>
      </c>
      <c r="N289" s="71">
        <f t="shared" ca="1" si="31"/>
        <v>6.9444444444444447E-4</v>
      </c>
      <c r="O289" s="24"/>
    </row>
    <row r="290" spans="1:15" ht="15.75" customHeight="1" x14ac:dyDescent="0.25">
      <c r="A290" s="18">
        <v>288</v>
      </c>
      <c r="B290" s="19" t="s">
        <v>394</v>
      </c>
      <c r="C290" s="20" t="s">
        <v>39</v>
      </c>
      <c r="D290" s="21" t="str">
        <f t="shared" ca="1" si="27"/>
        <v>Medium</v>
      </c>
      <c r="E290" s="67" t="str">
        <f ca="1">INDEX('Percentile (approx)'!$B$2:$E$4,MATCH(C290,'Percentile (approx)'!$A$2:$A$4,1),MATCH(D290,'Percentile (approx)'!$B$1:$E$1,1))</f>
        <v>25%-55%</v>
      </c>
      <c r="F290" s="103" t="str">
        <f t="shared" ca="1" si="28"/>
        <v>Meaning; Modifiers; Parallel Struct</v>
      </c>
      <c r="G290" s="20"/>
      <c r="H290" s="25"/>
      <c r="I290" s="23" t="str">
        <f t="shared" ca="1" si="26"/>
        <v>NA</v>
      </c>
      <c r="J290" s="68"/>
      <c r="K290" s="71">
        <f t="shared" si="29"/>
        <v>0</v>
      </c>
      <c r="L290" s="72">
        <f ca="1">INDEX('Target Time'!$B$2:$E$4,MATCH(C290,'Target Time'!$A$2:$A$4,1),MATCH(D290,'Target Time'!$B$1:$E$1,1))</f>
        <v>90</v>
      </c>
      <c r="M290" s="72">
        <f t="shared" ca="1" si="30"/>
        <v>-90</v>
      </c>
      <c r="N290" s="71">
        <f t="shared" ca="1" si="31"/>
        <v>1.0416666666666667E-3</v>
      </c>
      <c r="O290" s="24"/>
    </row>
    <row r="291" spans="1:15" ht="15.75" customHeight="1" x14ac:dyDescent="0.25">
      <c r="A291" s="18">
        <v>289</v>
      </c>
      <c r="B291" s="19" t="s">
        <v>394</v>
      </c>
      <c r="C291" s="20" t="s">
        <v>39</v>
      </c>
      <c r="D291" s="21" t="str">
        <f t="shared" ca="1" si="27"/>
        <v>Medium</v>
      </c>
      <c r="E291" s="67" t="str">
        <f ca="1">INDEX('Percentile (approx)'!$B$2:$E$4,MATCH(C291,'Percentile (approx)'!$A$2:$A$4,1),MATCH(D291,'Percentile (approx)'!$B$1:$E$1,1))</f>
        <v>25%-55%</v>
      </c>
      <c r="F291" s="103" t="str">
        <f t="shared" ca="1" si="28"/>
        <v>Verb Tense/form</v>
      </c>
      <c r="G291" s="20"/>
      <c r="H291" s="25"/>
      <c r="I291" s="23" t="str">
        <f t="shared" ca="1" si="26"/>
        <v>NA</v>
      </c>
      <c r="J291" s="68"/>
      <c r="K291" s="71">
        <f t="shared" si="29"/>
        <v>0</v>
      </c>
      <c r="L291" s="72">
        <f ca="1">INDEX('Target Time'!$B$2:$E$4,MATCH(C291,'Target Time'!$A$2:$A$4,1),MATCH(D291,'Target Time'!$B$1:$E$1,1))</f>
        <v>90</v>
      </c>
      <c r="M291" s="72">
        <f t="shared" ca="1" si="30"/>
        <v>-90</v>
      </c>
      <c r="N291" s="71">
        <f t="shared" ca="1" si="31"/>
        <v>1.0416666666666667E-3</v>
      </c>
      <c r="O291" s="24"/>
    </row>
    <row r="292" spans="1:15" ht="15.75" customHeight="1" x14ac:dyDescent="0.25">
      <c r="A292" s="18">
        <v>290</v>
      </c>
      <c r="B292" s="19" t="s">
        <v>394</v>
      </c>
      <c r="C292" s="20" t="s">
        <v>39</v>
      </c>
      <c r="D292" s="21" t="str">
        <f t="shared" ca="1" si="27"/>
        <v>Medium</v>
      </c>
      <c r="E292" s="67" t="str">
        <f ca="1">INDEX('Percentile (approx)'!$B$2:$E$4,MATCH(C292,'Percentile (approx)'!$A$2:$A$4,1),MATCH(D292,'Percentile (approx)'!$B$1:$E$1,1))</f>
        <v>25%-55%</v>
      </c>
      <c r="F292" s="103" t="str">
        <f t="shared" ca="1" si="28"/>
        <v>Construction</v>
      </c>
      <c r="G292" s="20"/>
      <c r="H292" s="25"/>
      <c r="I292" s="23" t="str">
        <f t="shared" ca="1" si="26"/>
        <v>NA</v>
      </c>
      <c r="J292" s="68"/>
      <c r="K292" s="71">
        <f t="shared" si="29"/>
        <v>0</v>
      </c>
      <c r="L292" s="72">
        <f ca="1">INDEX('Target Time'!$B$2:$E$4,MATCH(C292,'Target Time'!$A$2:$A$4,1),MATCH(D292,'Target Time'!$B$1:$E$1,1))</f>
        <v>90</v>
      </c>
      <c r="M292" s="72">
        <f t="shared" ca="1" si="30"/>
        <v>-90</v>
      </c>
      <c r="N292" s="71">
        <f t="shared" ca="1" si="31"/>
        <v>1.0416666666666667E-3</v>
      </c>
      <c r="O292" s="24"/>
    </row>
    <row r="293" spans="1:15" ht="15.75" customHeight="1" x14ac:dyDescent="0.25">
      <c r="A293" s="18">
        <v>291</v>
      </c>
      <c r="B293" s="19" t="s">
        <v>394</v>
      </c>
      <c r="C293" s="20" t="s">
        <v>39</v>
      </c>
      <c r="D293" s="21" t="str">
        <f t="shared" ca="1" si="27"/>
        <v>Medium</v>
      </c>
      <c r="E293" s="67" t="str">
        <f ca="1">INDEX('Percentile (approx)'!$B$2:$E$4,MATCH(C293,'Percentile (approx)'!$A$2:$A$4,1),MATCH(D293,'Percentile (approx)'!$B$1:$E$1,1))</f>
        <v>25%-55%</v>
      </c>
      <c r="F293" s="103" t="str">
        <f t="shared" ca="1" si="28"/>
        <v>Modifiers; Parallel Structure</v>
      </c>
      <c r="G293" s="20"/>
      <c r="H293" s="25"/>
      <c r="I293" s="23" t="str">
        <f t="shared" ca="1" si="26"/>
        <v>NA</v>
      </c>
      <c r="J293" s="68"/>
      <c r="K293" s="71">
        <f t="shared" si="29"/>
        <v>0</v>
      </c>
      <c r="L293" s="72">
        <f ca="1">INDEX('Target Time'!$B$2:$E$4,MATCH(C293,'Target Time'!$A$2:$A$4,1),MATCH(D293,'Target Time'!$B$1:$E$1,1))</f>
        <v>90</v>
      </c>
      <c r="M293" s="72">
        <f t="shared" ca="1" si="30"/>
        <v>-90</v>
      </c>
      <c r="N293" s="71">
        <f t="shared" ca="1" si="31"/>
        <v>1.0416666666666667E-3</v>
      </c>
      <c r="O293" s="24"/>
    </row>
    <row r="294" spans="1:15" ht="15.75" customHeight="1" x14ac:dyDescent="0.25">
      <c r="A294" s="18">
        <v>292</v>
      </c>
      <c r="B294" s="19" t="s">
        <v>394</v>
      </c>
      <c r="C294" s="20" t="s">
        <v>39</v>
      </c>
      <c r="D294" s="21" t="str">
        <f t="shared" ca="1" si="27"/>
        <v>Very Hard</v>
      </c>
      <c r="E294" s="67" t="str">
        <f ca="1">INDEX('Percentile (approx)'!$B$2:$E$4,MATCH(C294,'Percentile (approx)'!$A$2:$A$4,1),MATCH(D294,'Percentile (approx)'!$B$1:$E$1,1))</f>
        <v>75%-95%</v>
      </c>
      <c r="F294" s="103" t="str">
        <f t="shared" ca="1" si="28"/>
        <v>Meaning; Modifiers; Pronouns</v>
      </c>
      <c r="G294" s="20"/>
      <c r="H294" s="25"/>
      <c r="I294" s="23" t="str">
        <f t="shared" ca="1" si="26"/>
        <v>NA</v>
      </c>
      <c r="J294" s="68"/>
      <c r="K294" s="71">
        <f t="shared" si="29"/>
        <v>0</v>
      </c>
      <c r="L294" s="72">
        <f ca="1">INDEX('Target Time'!$B$2:$E$4,MATCH(C294,'Target Time'!$A$2:$A$4,1),MATCH(D294,'Target Time'!$B$1:$E$1,1))</f>
        <v>180</v>
      </c>
      <c r="M294" s="72">
        <f t="shared" ca="1" si="30"/>
        <v>-180</v>
      </c>
      <c r="N294" s="71">
        <f t="shared" ca="1" si="31"/>
        <v>2.0833333333333333E-3</v>
      </c>
      <c r="O294" s="24"/>
    </row>
    <row r="295" spans="1:15" ht="15.75" customHeight="1" x14ac:dyDescent="0.25">
      <c r="A295" s="18">
        <v>293</v>
      </c>
      <c r="B295" s="19" t="s">
        <v>394</v>
      </c>
      <c r="C295" s="20" t="s">
        <v>39</v>
      </c>
      <c r="D295" s="21" t="str">
        <f t="shared" ca="1" si="27"/>
        <v>Medium</v>
      </c>
      <c r="E295" s="67" t="str">
        <f ca="1">INDEX('Percentile (approx)'!$B$2:$E$4,MATCH(C295,'Percentile (approx)'!$A$2:$A$4,1),MATCH(D295,'Percentile (approx)'!$B$1:$E$1,1))</f>
        <v>25%-55%</v>
      </c>
      <c r="F295" s="103" t="str">
        <f t="shared" ca="1" si="28"/>
        <v>Clauses; Grammatical Construction;</v>
      </c>
      <c r="G295" s="20"/>
      <c r="H295" s="25"/>
      <c r="I295" s="23" t="str">
        <f t="shared" ca="1" si="26"/>
        <v>NA</v>
      </c>
      <c r="J295" s="68"/>
      <c r="K295" s="71">
        <f t="shared" si="29"/>
        <v>0</v>
      </c>
      <c r="L295" s="72">
        <f ca="1">INDEX('Target Time'!$B$2:$E$4,MATCH(C295,'Target Time'!$A$2:$A$4,1),MATCH(D295,'Target Time'!$B$1:$E$1,1))</f>
        <v>90</v>
      </c>
      <c r="M295" s="72">
        <f t="shared" ca="1" si="30"/>
        <v>-90</v>
      </c>
      <c r="N295" s="71">
        <f t="shared" ca="1" si="31"/>
        <v>1.0416666666666667E-3</v>
      </c>
      <c r="O295" s="24"/>
    </row>
    <row r="296" spans="1:15" ht="15.75" customHeight="1" x14ac:dyDescent="0.25">
      <c r="A296" s="18">
        <v>294</v>
      </c>
      <c r="B296" s="19" t="s">
        <v>394</v>
      </c>
      <c r="C296" s="20" t="s">
        <v>39</v>
      </c>
      <c r="D296" s="21" t="str">
        <f t="shared" ca="1" si="27"/>
        <v>Hard</v>
      </c>
      <c r="E296" s="67" t="str">
        <f ca="1">INDEX('Percentile (approx)'!$B$2:$E$4,MATCH(C296,'Percentile (approx)'!$A$2:$A$4,1),MATCH(D296,'Percentile (approx)'!$B$1:$E$1,1))</f>
        <v>5%-45%</v>
      </c>
      <c r="F296" s="103" t="str">
        <f t="shared" ca="1" si="28"/>
        <v>Modifiers; Parallel Structure; Part</v>
      </c>
      <c r="G296" s="20"/>
      <c r="H296" s="25"/>
      <c r="I296" s="23" t="str">
        <f t="shared" ca="1" si="26"/>
        <v>NA</v>
      </c>
      <c r="J296" s="68"/>
      <c r="K296" s="71">
        <f t="shared" si="29"/>
        <v>0</v>
      </c>
      <c r="L296" s="72">
        <f ca="1">INDEX('Target Time'!$B$2:$E$4,MATCH(C296,'Target Time'!$A$2:$A$4,1),MATCH(D296,'Target Time'!$B$1:$E$1,1))</f>
        <v>60</v>
      </c>
      <c r="M296" s="72">
        <f t="shared" ca="1" si="30"/>
        <v>-60</v>
      </c>
      <c r="N296" s="71">
        <f t="shared" ca="1" si="31"/>
        <v>6.9444444444444447E-4</v>
      </c>
      <c r="O296" s="24"/>
    </row>
    <row r="297" spans="1:15" ht="15.75" customHeight="1" x14ac:dyDescent="0.25">
      <c r="A297" s="18">
        <v>295</v>
      </c>
      <c r="B297" s="19" t="s">
        <v>394</v>
      </c>
      <c r="C297" s="20" t="s">
        <v>39</v>
      </c>
      <c r="D297" s="21" t="str">
        <f t="shared" ca="1" si="27"/>
        <v>Medium</v>
      </c>
      <c r="E297" s="67" t="str">
        <f ca="1">INDEX('Percentile (approx)'!$B$2:$E$4,MATCH(C297,'Percentile (approx)'!$A$2:$A$4,1),MATCH(D297,'Percentile (approx)'!$B$1:$E$1,1))</f>
        <v>25%-55%</v>
      </c>
      <c r="F297" s="103" t="str">
        <f t="shared" ca="1" si="28"/>
        <v>Meaning; Subject Verb Agreement</v>
      </c>
      <c r="G297" s="20"/>
      <c r="H297" s="25"/>
      <c r="I297" s="23" t="str">
        <f t="shared" ca="1" si="26"/>
        <v>NA</v>
      </c>
      <c r="J297" s="68"/>
      <c r="K297" s="71">
        <f t="shared" si="29"/>
        <v>0</v>
      </c>
      <c r="L297" s="72">
        <f ca="1">INDEX('Target Time'!$B$2:$E$4,MATCH(C297,'Target Time'!$A$2:$A$4,1),MATCH(D297,'Target Time'!$B$1:$E$1,1))</f>
        <v>90</v>
      </c>
      <c r="M297" s="72">
        <f t="shared" ca="1" si="30"/>
        <v>-90</v>
      </c>
      <c r="N297" s="71">
        <f t="shared" ca="1" si="31"/>
        <v>1.0416666666666667E-3</v>
      </c>
      <c r="O297" s="24"/>
    </row>
    <row r="298" spans="1:15" ht="15.75" customHeight="1" x14ac:dyDescent="0.25">
      <c r="A298" s="18">
        <v>296</v>
      </c>
      <c r="B298" s="19" t="s">
        <v>394</v>
      </c>
      <c r="C298" s="20" t="s">
        <v>39</v>
      </c>
      <c r="D298" s="21" t="str">
        <f t="shared" ca="1" si="27"/>
        <v>Easy</v>
      </c>
      <c r="E298" s="67" t="str">
        <f ca="1">INDEX('Percentile (approx)'!$B$2:$E$4,MATCH(C298,'Percentile (approx)'!$A$2:$A$4,1),MATCH(D298,'Percentile (approx)'!$B$1:$E$1,1))</f>
        <v>5%-45%</v>
      </c>
      <c r="F298" s="103" t="str">
        <f t="shared" ca="1" si="28"/>
        <v>Idioms</v>
      </c>
      <c r="G298" s="20"/>
      <c r="H298" s="25"/>
      <c r="I298" s="23" t="str">
        <f t="shared" ca="1" si="26"/>
        <v>NA</v>
      </c>
      <c r="J298" s="68"/>
      <c r="K298" s="71">
        <f t="shared" si="29"/>
        <v>0</v>
      </c>
      <c r="L298" s="72">
        <f ca="1">INDEX('Target Time'!$B$2:$E$4,MATCH(C298,'Target Time'!$A$2:$A$4,1),MATCH(D298,'Target Time'!$B$1:$E$1,1))</f>
        <v>60</v>
      </c>
      <c r="M298" s="72">
        <f t="shared" ca="1" si="30"/>
        <v>-60</v>
      </c>
      <c r="N298" s="71">
        <f t="shared" ca="1" si="31"/>
        <v>6.9444444444444447E-4</v>
      </c>
      <c r="O298" s="24"/>
    </row>
    <row r="299" spans="1:15" ht="15.75" customHeight="1" x14ac:dyDescent="0.25">
      <c r="A299" s="18">
        <v>297</v>
      </c>
      <c r="B299" s="19" t="s">
        <v>394</v>
      </c>
      <c r="C299" s="20" t="s">
        <v>39</v>
      </c>
      <c r="D299" s="21" t="str">
        <f t="shared" ca="1" si="27"/>
        <v>Easy</v>
      </c>
      <c r="E299" s="67" t="str">
        <f ca="1">INDEX('Percentile (approx)'!$B$2:$E$4,MATCH(C299,'Percentile (approx)'!$A$2:$A$4,1),MATCH(D299,'Percentile (approx)'!$B$1:$E$1,1))</f>
        <v>5%-45%</v>
      </c>
      <c r="F299" s="103" t="str">
        <f t="shared" ca="1" si="28"/>
        <v>Idioms; Parallel Structure</v>
      </c>
      <c r="G299" s="20"/>
      <c r="H299" s="25"/>
      <c r="I299" s="23" t="str">
        <f t="shared" ca="1" si="26"/>
        <v>NA</v>
      </c>
      <c r="J299" s="68"/>
      <c r="K299" s="71">
        <f t="shared" si="29"/>
        <v>0</v>
      </c>
      <c r="L299" s="72">
        <f ca="1">INDEX('Target Time'!$B$2:$E$4,MATCH(C299,'Target Time'!$A$2:$A$4,1),MATCH(D299,'Target Time'!$B$1:$E$1,1))</f>
        <v>60</v>
      </c>
      <c r="M299" s="72">
        <f t="shared" ca="1" si="30"/>
        <v>-60</v>
      </c>
      <c r="N299" s="71">
        <f t="shared" ca="1" si="31"/>
        <v>6.9444444444444447E-4</v>
      </c>
      <c r="O299" s="24"/>
    </row>
    <row r="300" spans="1:15" ht="15.75" customHeight="1" x14ac:dyDescent="0.25">
      <c r="A300" s="18">
        <v>298</v>
      </c>
      <c r="B300" s="19" t="s">
        <v>394</v>
      </c>
      <c r="C300" s="20" t="s">
        <v>39</v>
      </c>
      <c r="D300" s="21" t="str">
        <f t="shared" ca="1" si="27"/>
        <v>Medium</v>
      </c>
      <c r="E300" s="67" t="str">
        <f ca="1">INDEX('Percentile (approx)'!$B$2:$E$4,MATCH(C300,'Percentile (approx)'!$A$2:$A$4,1),MATCH(D300,'Percentile (approx)'!$B$1:$E$1,1))</f>
        <v>25%-55%</v>
      </c>
      <c r="F300" s="103" t="str">
        <f t="shared" ca="1" si="28"/>
        <v>Absolute Phrase</v>
      </c>
      <c r="G300" s="20"/>
      <c r="H300" s="25"/>
      <c r="I300" s="23" t="str">
        <f t="shared" ca="1" si="26"/>
        <v>NA</v>
      </c>
      <c r="J300" s="68"/>
      <c r="K300" s="71">
        <f t="shared" si="29"/>
        <v>0</v>
      </c>
      <c r="L300" s="72">
        <f ca="1">INDEX('Target Time'!$B$2:$E$4,MATCH(C300,'Target Time'!$A$2:$A$4,1),MATCH(D300,'Target Time'!$B$1:$E$1,1))</f>
        <v>90</v>
      </c>
      <c r="M300" s="72">
        <f t="shared" ca="1" si="30"/>
        <v>-90</v>
      </c>
      <c r="N300" s="71">
        <f t="shared" ca="1" si="31"/>
        <v>1.0416666666666667E-3</v>
      </c>
      <c r="O300" s="24"/>
    </row>
    <row r="301" spans="1:15" ht="15.75" customHeight="1" x14ac:dyDescent="0.25">
      <c r="A301" s="18">
        <v>299</v>
      </c>
      <c r="B301" s="19" t="s">
        <v>394</v>
      </c>
      <c r="C301" s="20" t="s">
        <v>39</v>
      </c>
      <c r="D301" s="21" t="str">
        <f t="shared" ca="1" si="27"/>
        <v>Hard</v>
      </c>
      <c r="E301" s="67" t="str">
        <f ca="1">INDEX('Percentile (approx)'!$B$2:$E$4,MATCH(C301,'Percentile (approx)'!$A$2:$A$4,1),MATCH(D301,'Percentile (approx)'!$B$1:$E$1,1))</f>
        <v>5%-45%</v>
      </c>
      <c r="F301" s="103" t="str">
        <f t="shared" ca="1" si="28"/>
        <v>Modifiers; Parallel Strucure; Prono</v>
      </c>
      <c r="G301" s="20"/>
      <c r="H301" s="25"/>
      <c r="I301" s="23" t="str">
        <f t="shared" ca="1" si="26"/>
        <v>NA</v>
      </c>
      <c r="J301" s="68"/>
      <c r="K301" s="71">
        <f t="shared" si="29"/>
        <v>0</v>
      </c>
      <c r="L301" s="72">
        <f ca="1">INDEX('Target Time'!$B$2:$E$4,MATCH(C301,'Target Time'!$A$2:$A$4,1),MATCH(D301,'Target Time'!$B$1:$E$1,1))</f>
        <v>60</v>
      </c>
      <c r="M301" s="72">
        <f t="shared" ref="M301" ca="1" si="32">J301-L301</f>
        <v>-60</v>
      </c>
      <c r="N301" s="71">
        <f t="shared" ref="N301:N302" ca="1" si="33">ABS(J301-L301)/86400</f>
        <v>6.9444444444444447E-4</v>
      </c>
      <c r="O301" s="24"/>
    </row>
    <row r="302" spans="1:15" ht="15.75" customHeight="1" x14ac:dyDescent="0.25">
      <c r="A302" s="18">
        <v>300</v>
      </c>
      <c r="B302" s="19" t="s">
        <v>394</v>
      </c>
      <c r="C302" s="20" t="s">
        <v>39</v>
      </c>
      <c r="D302" s="21" t="str">
        <f t="shared" ca="1" si="27"/>
        <v>Medium</v>
      </c>
      <c r="E302" s="67" t="str">
        <f ca="1">INDEX('Percentile (approx)'!$B$2:$E$4,MATCH(C302,'Percentile (approx)'!$A$2:$A$4,1),MATCH(D302,'Percentile (approx)'!$B$1:$E$1,1))</f>
        <v>25%-55%</v>
      </c>
      <c r="F302" s="103" t="str">
        <f t="shared" ca="1" si="28"/>
        <v>Meaning; Modifiers; Pronouns</v>
      </c>
      <c r="G302" s="20"/>
      <c r="H302" s="25"/>
      <c r="I302" s="23" t="str">
        <f t="shared" ca="1" si="26"/>
        <v>NA</v>
      </c>
      <c r="J302" s="68"/>
      <c r="K302" s="71">
        <f t="shared" si="29"/>
        <v>0</v>
      </c>
      <c r="L302" s="72">
        <f ca="1">INDEX('Target Time'!$B$2:$E$4,MATCH(C302,'Target Time'!$A$2:$A$4,1),MATCH(D302,'Target Time'!$B$1:$E$1,1))</f>
        <v>90</v>
      </c>
      <c r="M302" s="72">
        <f t="shared" ref="M302:M313" ca="1" si="34">J302-L302</f>
        <v>-90</v>
      </c>
      <c r="N302" s="71">
        <f t="shared" ca="1" si="33"/>
        <v>1.0416666666666667E-3</v>
      </c>
      <c r="O302" s="24"/>
    </row>
    <row r="303" spans="1:15" ht="15.75" customHeight="1" x14ac:dyDescent="0.25">
      <c r="A303" s="18">
        <v>301</v>
      </c>
      <c r="B303" s="19" t="s">
        <v>394</v>
      </c>
      <c r="C303" s="20" t="s">
        <v>39</v>
      </c>
      <c r="D303" s="21" t="str">
        <f t="shared" ca="1" si="27"/>
        <v>Very Hard</v>
      </c>
      <c r="E303" s="67" t="str">
        <f ca="1">INDEX('Percentile (approx)'!$B$2:$E$4,MATCH(C303,'Percentile (approx)'!$A$2:$A$4,1),MATCH(D303,'Percentile (approx)'!$B$1:$E$1,1))</f>
        <v>75%-95%</v>
      </c>
      <c r="F303" s="103" t="str">
        <f t="shared" ca="1" si="28"/>
        <v>Absolute Phrase; Modifiers</v>
      </c>
      <c r="G303" s="20"/>
      <c r="H303" s="25"/>
      <c r="I303" s="23" t="str">
        <f t="shared" ref="I303:I314" ca="1" si="35">IF(H303="","NA",IF(H303=VLOOKUP(A303,INDIRECT("'"&amp;C303&amp;"'!"&amp;"A:G"),5,0), "Correct","Incorrect"))</f>
        <v>NA</v>
      </c>
      <c r="J303" s="68"/>
      <c r="K303" s="71">
        <f t="shared" ref="K303:K314" si="36">J303/86400</f>
        <v>0</v>
      </c>
      <c r="L303" s="72">
        <f ca="1">INDEX('Target Time'!$B$2:$E$4,MATCH(C303,'Target Time'!$A$2:$A$4,1),MATCH(D303,'Target Time'!$B$1:$E$1,1))</f>
        <v>180</v>
      </c>
      <c r="M303" s="72">
        <f t="shared" ca="1" si="34"/>
        <v>-180</v>
      </c>
      <c r="N303" s="71">
        <f t="shared" ref="N303:N314" ca="1" si="37">ABS(J303-L303)/86400</f>
        <v>2.0833333333333333E-3</v>
      </c>
      <c r="O303" s="24"/>
    </row>
    <row r="304" spans="1:15" ht="15.75" customHeight="1" x14ac:dyDescent="0.25">
      <c r="A304" s="18">
        <v>302</v>
      </c>
      <c r="B304" s="19" t="s">
        <v>394</v>
      </c>
      <c r="C304" s="20" t="s">
        <v>39</v>
      </c>
      <c r="D304" s="21" t="str">
        <f t="shared" ca="1" si="27"/>
        <v>Easy</v>
      </c>
      <c r="E304" s="67" t="str">
        <f ca="1">INDEX('Percentile (approx)'!$B$2:$E$4,MATCH(C304,'Percentile (approx)'!$A$2:$A$4,1),MATCH(D304,'Percentile (approx)'!$B$1:$E$1,1))</f>
        <v>5%-45%</v>
      </c>
      <c r="F304" s="103" t="str">
        <f t="shared" ca="1" si="28"/>
        <v>Comparisons; Idioms; Pronouns</v>
      </c>
      <c r="G304" s="20"/>
      <c r="H304" s="25"/>
      <c r="I304" s="23" t="str">
        <f t="shared" ca="1" si="35"/>
        <v>NA</v>
      </c>
      <c r="J304" s="68"/>
      <c r="K304" s="71">
        <f t="shared" si="36"/>
        <v>0</v>
      </c>
      <c r="L304" s="72">
        <f ca="1">INDEX('Target Time'!$B$2:$E$4,MATCH(C304,'Target Time'!$A$2:$A$4,1),MATCH(D304,'Target Time'!$B$1:$E$1,1))</f>
        <v>60</v>
      </c>
      <c r="M304" s="72">
        <f t="shared" ca="1" si="34"/>
        <v>-60</v>
      </c>
      <c r="N304" s="71">
        <f t="shared" ca="1" si="37"/>
        <v>6.9444444444444447E-4</v>
      </c>
      <c r="O304" s="24"/>
    </row>
    <row r="305" spans="1:15" ht="15.75" customHeight="1" x14ac:dyDescent="0.25">
      <c r="A305" s="18">
        <v>303</v>
      </c>
      <c r="B305" s="19" t="s">
        <v>394</v>
      </c>
      <c r="C305" s="20" t="s">
        <v>39</v>
      </c>
      <c r="D305" s="21" t="str">
        <f t="shared" ca="1" si="27"/>
        <v>Hard</v>
      </c>
      <c r="E305" s="67" t="str">
        <f ca="1">INDEX('Percentile (approx)'!$B$2:$E$4,MATCH(C305,'Percentile (approx)'!$A$2:$A$4,1),MATCH(D305,'Percentile (approx)'!$B$1:$E$1,1))</f>
        <v>5%-45%</v>
      </c>
      <c r="F305" s="103" t="str">
        <f t="shared" ca="1" si="28"/>
        <v>Grammatical Construction; Punctuati</v>
      </c>
      <c r="G305" s="20"/>
      <c r="H305" s="25"/>
      <c r="I305" s="23" t="str">
        <f t="shared" ca="1" si="35"/>
        <v>NA</v>
      </c>
      <c r="J305" s="68"/>
      <c r="K305" s="71">
        <f t="shared" si="36"/>
        <v>0</v>
      </c>
      <c r="L305" s="72">
        <f ca="1">INDEX('Target Time'!$B$2:$E$4,MATCH(C305,'Target Time'!$A$2:$A$4,1),MATCH(D305,'Target Time'!$B$1:$E$1,1))</f>
        <v>60</v>
      </c>
      <c r="M305" s="72">
        <f t="shared" ca="1" si="34"/>
        <v>-60</v>
      </c>
      <c r="N305" s="71">
        <f t="shared" ca="1" si="37"/>
        <v>6.9444444444444447E-4</v>
      </c>
      <c r="O305" s="24"/>
    </row>
    <row r="306" spans="1:15" ht="15.75" customHeight="1" x14ac:dyDescent="0.25">
      <c r="A306" s="18">
        <v>304</v>
      </c>
      <c r="B306" s="19" t="s">
        <v>394</v>
      </c>
      <c r="C306" s="20" t="s">
        <v>39</v>
      </c>
      <c r="D306" s="21" t="str">
        <f t="shared" ca="1" si="27"/>
        <v>Very Hard</v>
      </c>
      <c r="E306" s="67" t="str">
        <f ca="1">INDEX('Percentile (approx)'!$B$2:$E$4,MATCH(C306,'Percentile (approx)'!$A$2:$A$4,1),MATCH(D306,'Percentile (approx)'!$B$1:$E$1,1))</f>
        <v>75%-95%</v>
      </c>
      <c r="F306" s="103" t="str">
        <f t="shared" ca="1" si="28"/>
        <v>Grammatical Construction; Meaning;</v>
      </c>
      <c r="G306" s="20"/>
      <c r="H306" s="25"/>
      <c r="I306" s="23" t="str">
        <f t="shared" ca="1" si="35"/>
        <v>NA</v>
      </c>
      <c r="J306" s="68"/>
      <c r="K306" s="71">
        <f t="shared" si="36"/>
        <v>0</v>
      </c>
      <c r="L306" s="72">
        <f ca="1">INDEX('Target Time'!$B$2:$E$4,MATCH(C306,'Target Time'!$A$2:$A$4,1),MATCH(D306,'Target Time'!$B$1:$E$1,1))</f>
        <v>180</v>
      </c>
      <c r="M306" s="72">
        <f t="shared" ca="1" si="34"/>
        <v>-180</v>
      </c>
      <c r="N306" s="71">
        <f t="shared" ca="1" si="37"/>
        <v>2.0833333333333333E-3</v>
      </c>
      <c r="O306" s="24"/>
    </row>
    <row r="307" spans="1:15" ht="15.75" customHeight="1" x14ac:dyDescent="0.25">
      <c r="A307" s="18">
        <v>305</v>
      </c>
      <c r="B307" s="19" t="s">
        <v>394</v>
      </c>
      <c r="C307" s="20" t="s">
        <v>39</v>
      </c>
      <c r="D307" s="21" t="str">
        <f t="shared" ca="1" si="27"/>
        <v>Easy</v>
      </c>
      <c r="E307" s="67" t="str">
        <f ca="1">INDEX('Percentile (approx)'!$B$2:$E$4,MATCH(C307,'Percentile (approx)'!$A$2:$A$4,1),MATCH(D307,'Percentile (approx)'!$B$1:$E$1,1))</f>
        <v>5%-45%</v>
      </c>
      <c r="F307" s="103" t="str">
        <f t="shared" ca="1" si="28"/>
        <v>Parallel Structure</v>
      </c>
      <c r="G307" s="20"/>
      <c r="H307" s="25"/>
      <c r="I307" s="23" t="str">
        <f t="shared" ca="1" si="35"/>
        <v>NA</v>
      </c>
      <c r="J307" s="68"/>
      <c r="K307" s="71">
        <f t="shared" si="36"/>
        <v>0</v>
      </c>
      <c r="L307" s="72">
        <f ca="1">INDEX('Target Time'!$B$2:$E$4,MATCH(C307,'Target Time'!$A$2:$A$4,1),MATCH(D307,'Target Time'!$B$1:$E$1,1))</f>
        <v>60</v>
      </c>
      <c r="M307" s="72">
        <f t="shared" ca="1" si="34"/>
        <v>-60</v>
      </c>
      <c r="N307" s="71">
        <f t="shared" ca="1" si="37"/>
        <v>6.9444444444444447E-4</v>
      </c>
      <c r="O307" s="24"/>
    </row>
    <row r="308" spans="1:15" ht="15.75" customHeight="1" x14ac:dyDescent="0.25">
      <c r="A308" s="18">
        <v>306</v>
      </c>
      <c r="B308" s="19" t="s">
        <v>394</v>
      </c>
      <c r="C308" s="20" t="s">
        <v>39</v>
      </c>
      <c r="D308" s="21" t="str">
        <f t="shared" ca="1" si="27"/>
        <v>Medium</v>
      </c>
      <c r="E308" s="67" t="str">
        <f ca="1">INDEX('Percentile (approx)'!$B$2:$E$4,MATCH(C308,'Percentile (approx)'!$A$2:$A$4,1),MATCH(D308,'Percentile (approx)'!$B$1:$E$1,1))</f>
        <v>25%-55%</v>
      </c>
      <c r="F308" s="103" t="str">
        <f t="shared" ca="1" si="28"/>
        <v>Conjunctions; Idioms</v>
      </c>
      <c r="G308" s="20"/>
      <c r="H308" s="25"/>
      <c r="I308" s="23" t="str">
        <f t="shared" ca="1" si="35"/>
        <v>NA</v>
      </c>
      <c r="J308" s="68"/>
      <c r="K308" s="71">
        <f t="shared" si="36"/>
        <v>0</v>
      </c>
      <c r="L308" s="72">
        <f ca="1">INDEX('Target Time'!$B$2:$E$4,MATCH(C308,'Target Time'!$A$2:$A$4,1),MATCH(D308,'Target Time'!$B$1:$E$1,1))</f>
        <v>90</v>
      </c>
      <c r="M308" s="72">
        <f t="shared" ca="1" si="34"/>
        <v>-90</v>
      </c>
      <c r="N308" s="71">
        <f t="shared" ca="1" si="37"/>
        <v>1.0416666666666667E-3</v>
      </c>
      <c r="O308" s="24"/>
    </row>
    <row r="309" spans="1:15" ht="15.75" customHeight="1" x14ac:dyDescent="0.25">
      <c r="A309" s="18">
        <v>307</v>
      </c>
      <c r="B309" s="19" t="s">
        <v>394</v>
      </c>
      <c r="C309" s="20" t="s">
        <v>39</v>
      </c>
      <c r="D309" s="21" t="str">
        <f t="shared" ca="1" si="27"/>
        <v>Easy</v>
      </c>
      <c r="E309" s="67" t="str">
        <f ca="1">INDEX('Percentile (approx)'!$B$2:$E$4,MATCH(C309,'Percentile (approx)'!$A$2:$A$4,1),MATCH(D309,'Percentile (approx)'!$B$1:$E$1,1))</f>
        <v>5%-45%</v>
      </c>
      <c r="F309" s="103" t="str">
        <f t="shared" ca="1" si="28"/>
        <v>Comparisons; Meaning; Pronouns</v>
      </c>
      <c r="G309" s="20"/>
      <c r="H309" s="25"/>
      <c r="I309" s="23" t="str">
        <f t="shared" ca="1" si="35"/>
        <v>NA</v>
      </c>
      <c r="J309" s="68"/>
      <c r="K309" s="71">
        <f t="shared" si="36"/>
        <v>0</v>
      </c>
      <c r="L309" s="72">
        <f ca="1">INDEX('Target Time'!$B$2:$E$4,MATCH(C309,'Target Time'!$A$2:$A$4,1),MATCH(D309,'Target Time'!$B$1:$E$1,1))</f>
        <v>60</v>
      </c>
      <c r="M309" s="72">
        <f t="shared" ca="1" si="34"/>
        <v>-60</v>
      </c>
      <c r="N309" s="71">
        <f t="shared" ca="1" si="37"/>
        <v>6.9444444444444447E-4</v>
      </c>
      <c r="O309" s="24"/>
    </row>
    <row r="310" spans="1:15" ht="15.75" customHeight="1" x14ac:dyDescent="0.25">
      <c r="A310" s="18">
        <v>308</v>
      </c>
      <c r="B310" s="19" t="s">
        <v>394</v>
      </c>
      <c r="C310" s="20" t="s">
        <v>39</v>
      </c>
      <c r="D310" s="21" t="str">
        <f t="shared" ca="1" si="27"/>
        <v>Medium</v>
      </c>
      <c r="E310" s="67" t="str">
        <f ca="1">INDEX('Percentile (approx)'!$B$2:$E$4,MATCH(C310,'Percentile (approx)'!$A$2:$A$4,1),MATCH(D310,'Percentile (approx)'!$B$1:$E$1,1))</f>
        <v>25%-55%</v>
      </c>
      <c r="F310" s="103" t="str">
        <f t="shared" ca="1" si="28"/>
        <v>Construction; Parallel Structure;</v>
      </c>
      <c r="G310" s="20"/>
      <c r="H310" s="25"/>
      <c r="I310" s="23" t="str">
        <f t="shared" ca="1" si="35"/>
        <v>NA</v>
      </c>
      <c r="J310" s="68"/>
      <c r="K310" s="71">
        <f t="shared" si="36"/>
        <v>0</v>
      </c>
      <c r="L310" s="72">
        <f ca="1">INDEX('Target Time'!$B$2:$E$4,MATCH(C310,'Target Time'!$A$2:$A$4,1),MATCH(D310,'Target Time'!$B$1:$E$1,1))</f>
        <v>90</v>
      </c>
      <c r="M310" s="72">
        <f t="shared" ca="1" si="34"/>
        <v>-90</v>
      </c>
      <c r="N310" s="71">
        <f t="shared" ca="1" si="37"/>
        <v>1.0416666666666667E-3</v>
      </c>
      <c r="O310" s="24"/>
    </row>
    <row r="311" spans="1:15" ht="15.75" customHeight="1" x14ac:dyDescent="0.25">
      <c r="A311" s="18">
        <v>309</v>
      </c>
      <c r="B311" s="19" t="s">
        <v>394</v>
      </c>
      <c r="C311" s="20" t="s">
        <v>39</v>
      </c>
      <c r="D311" s="21" t="str">
        <f t="shared" ca="1" si="27"/>
        <v>Hard</v>
      </c>
      <c r="E311" s="67" t="str">
        <f ca="1">INDEX('Percentile (approx)'!$B$2:$E$4,MATCH(C311,'Percentile (approx)'!$A$2:$A$4,1),MATCH(D311,'Percentile (approx)'!$B$1:$E$1,1))</f>
        <v>5%-45%</v>
      </c>
      <c r="F311" s="103" t="str">
        <f t="shared" ca="1" si="28"/>
        <v>Diction; Meaning; Pronouns</v>
      </c>
      <c r="G311" s="20"/>
      <c r="H311" s="25"/>
      <c r="I311" s="23" t="str">
        <f t="shared" ca="1" si="35"/>
        <v>NA</v>
      </c>
      <c r="J311" s="68"/>
      <c r="K311" s="71">
        <f t="shared" si="36"/>
        <v>0</v>
      </c>
      <c r="L311" s="72">
        <f ca="1">INDEX('Target Time'!$B$2:$E$4,MATCH(C311,'Target Time'!$A$2:$A$4,1),MATCH(D311,'Target Time'!$B$1:$E$1,1))</f>
        <v>60</v>
      </c>
      <c r="M311" s="72">
        <f t="shared" ca="1" si="34"/>
        <v>-60</v>
      </c>
      <c r="N311" s="71">
        <f t="shared" ca="1" si="37"/>
        <v>6.9444444444444447E-4</v>
      </c>
      <c r="O311" s="24"/>
    </row>
    <row r="312" spans="1:15" ht="15.75" customHeight="1" x14ac:dyDescent="0.25">
      <c r="A312" s="18">
        <v>310</v>
      </c>
      <c r="B312" s="19" t="s">
        <v>394</v>
      </c>
      <c r="C312" s="20" t="s">
        <v>39</v>
      </c>
      <c r="D312" s="21" t="str">
        <f t="shared" ca="1" si="27"/>
        <v>Easy</v>
      </c>
      <c r="E312" s="67" t="str">
        <f ca="1">INDEX('Percentile (approx)'!$B$2:$E$4,MATCH(C312,'Percentile (approx)'!$A$2:$A$4,1),MATCH(D312,'Percentile (approx)'!$B$1:$E$1,1))</f>
        <v>5%-45%</v>
      </c>
      <c r="F312" s="103" t="str">
        <f t="shared" ca="1" si="28"/>
        <v>Subject Verb Agreement; Such as/Lik</v>
      </c>
      <c r="G312" s="20"/>
      <c r="H312" s="25"/>
      <c r="I312" s="23" t="str">
        <f t="shared" ca="1" si="35"/>
        <v>NA</v>
      </c>
      <c r="J312" s="68"/>
      <c r="K312" s="71">
        <f t="shared" si="36"/>
        <v>0</v>
      </c>
      <c r="L312" s="72">
        <f ca="1">INDEX('Target Time'!$B$2:$E$4,MATCH(C312,'Target Time'!$A$2:$A$4,1),MATCH(D312,'Target Time'!$B$1:$E$1,1))</f>
        <v>60</v>
      </c>
      <c r="M312" s="72">
        <f t="shared" ca="1" si="34"/>
        <v>-60</v>
      </c>
      <c r="N312" s="71">
        <f t="shared" ca="1" si="37"/>
        <v>6.9444444444444447E-4</v>
      </c>
      <c r="O312" s="24"/>
    </row>
    <row r="313" spans="1:15" ht="15.75" customHeight="1" x14ac:dyDescent="0.25">
      <c r="A313" s="18">
        <v>311</v>
      </c>
      <c r="B313" s="19" t="s">
        <v>394</v>
      </c>
      <c r="C313" s="20" t="s">
        <v>39</v>
      </c>
      <c r="D313" s="21" t="str">
        <f t="shared" ca="1" si="27"/>
        <v>Medium</v>
      </c>
      <c r="E313" s="67" t="str">
        <f ca="1">INDEX('Percentile (approx)'!$B$2:$E$4,MATCH(C313,'Percentile (approx)'!$A$2:$A$4,1),MATCH(D313,'Percentile (approx)'!$B$1:$E$1,1))</f>
        <v>25%-55%</v>
      </c>
      <c r="F313" s="103" t="str">
        <f t="shared" ca="1" si="28"/>
        <v>Diction; Modifiers; Parallel Struct</v>
      </c>
      <c r="G313" s="20"/>
      <c r="H313" s="25"/>
      <c r="I313" s="23" t="str">
        <f t="shared" ca="1" si="35"/>
        <v>NA</v>
      </c>
      <c r="J313" s="68"/>
      <c r="K313" s="71">
        <f t="shared" si="36"/>
        <v>0</v>
      </c>
      <c r="L313" s="72">
        <f ca="1">INDEX('Target Time'!$B$2:$E$4,MATCH(C313,'Target Time'!$A$2:$A$4,1),MATCH(D313,'Target Time'!$B$1:$E$1,1))</f>
        <v>90</v>
      </c>
      <c r="M313" s="72">
        <f t="shared" ca="1" si="34"/>
        <v>-90</v>
      </c>
      <c r="N313" s="71">
        <f t="shared" ca="1" si="37"/>
        <v>1.0416666666666667E-3</v>
      </c>
      <c r="O313" s="24"/>
    </row>
    <row r="314" spans="1:15" ht="15.75" customHeight="1" thickBot="1" x14ac:dyDescent="0.3">
      <c r="A314" s="26">
        <v>312</v>
      </c>
      <c r="B314" s="27" t="s">
        <v>394</v>
      </c>
      <c r="C314" s="28" t="s">
        <v>39</v>
      </c>
      <c r="D314" s="21" t="str">
        <f t="shared" ca="1" si="27"/>
        <v>Easy</v>
      </c>
      <c r="E314" s="67" t="str">
        <f ca="1">INDEX('Percentile (approx)'!$B$2:$E$4,MATCH(C314,'Percentile (approx)'!$A$2:$A$4,1),MATCH(D314,'Percentile (approx)'!$B$1:$E$1,1))</f>
        <v>5%-45%</v>
      </c>
      <c r="F314" s="103" t="str">
        <f t="shared" ca="1" si="28"/>
        <v>Parallel Structure</v>
      </c>
      <c r="G314" s="20"/>
      <c r="H314" s="25"/>
      <c r="I314" s="29" t="str">
        <f t="shared" ca="1" si="35"/>
        <v>NA</v>
      </c>
      <c r="J314" s="69"/>
      <c r="K314" s="71">
        <f t="shared" si="36"/>
        <v>0</v>
      </c>
      <c r="L314" s="69">
        <f ca="1">INDEX('Target Time'!$B$2:$E$4,MATCH(C314,'Target Time'!$A$2:$A$4,1),MATCH(D314,'Target Time'!$B$1:$E$1,1))</f>
        <v>60</v>
      </c>
      <c r="M314" s="69">
        <v>90</v>
      </c>
      <c r="N314" s="71">
        <f t="shared" ca="1" si="37"/>
        <v>6.9444444444444447E-4</v>
      </c>
      <c r="O314" s="30"/>
    </row>
    <row r="315" spans="1:15" ht="15.75" customHeight="1" x14ac:dyDescent="0.25">
      <c r="A315" s="17"/>
      <c r="B315" s="17"/>
      <c r="C315" s="17"/>
      <c r="D315" s="17"/>
      <c r="E315" s="17"/>
      <c r="F315" s="4"/>
      <c r="G315" s="17"/>
      <c r="H315" s="17"/>
      <c r="I315" s="17"/>
      <c r="J315" s="17"/>
      <c r="K315" s="17"/>
      <c r="L315" s="17"/>
      <c r="M315" s="17"/>
      <c r="N315" s="17"/>
      <c r="O315" s="17"/>
    </row>
    <row r="316" spans="1:15" ht="15.75" customHeight="1" x14ac:dyDescent="0.25">
      <c r="A316" s="17"/>
      <c r="B316" s="17"/>
      <c r="C316" s="17"/>
      <c r="D316" s="17"/>
      <c r="E316" s="17"/>
      <c r="F316" s="4"/>
      <c r="G316" s="17"/>
      <c r="H316" s="17"/>
      <c r="I316" s="17"/>
      <c r="J316" s="17"/>
      <c r="K316" s="17"/>
      <c r="L316" s="17"/>
      <c r="M316" s="17"/>
      <c r="N316" s="17"/>
      <c r="O316" s="17"/>
    </row>
    <row r="317" spans="1:15" ht="15.75" customHeight="1" x14ac:dyDescent="0.25">
      <c r="A317" s="17"/>
      <c r="B317" s="17"/>
      <c r="C317" s="17"/>
      <c r="D317" s="17"/>
      <c r="E317" s="17"/>
      <c r="F317" s="4"/>
      <c r="G317" s="17"/>
      <c r="H317" s="17"/>
      <c r="I317" s="17"/>
      <c r="J317" s="17"/>
      <c r="K317" s="17"/>
      <c r="L317" s="17"/>
      <c r="M317" s="17"/>
      <c r="N317" s="17"/>
      <c r="O317" s="17"/>
    </row>
    <row r="318" spans="1:15" ht="15.75" customHeight="1" x14ac:dyDescent="0.25">
      <c r="A318" s="17"/>
      <c r="B318" s="17"/>
      <c r="C318" s="17"/>
      <c r="D318" s="17"/>
      <c r="E318" s="17"/>
      <c r="F318" s="4"/>
      <c r="G318" s="17"/>
      <c r="H318" s="17"/>
      <c r="I318" s="17"/>
      <c r="J318" s="17"/>
      <c r="K318" s="17"/>
      <c r="L318" s="17"/>
      <c r="M318" s="17"/>
      <c r="N318" s="17"/>
      <c r="O318" s="17"/>
    </row>
    <row r="319" spans="1:15" ht="15.75" customHeight="1" x14ac:dyDescent="0.25">
      <c r="A319" s="17"/>
      <c r="B319" s="17"/>
      <c r="C319" s="17"/>
      <c r="D319" s="17"/>
      <c r="E319" s="17"/>
      <c r="F319" s="4"/>
      <c r="G319" s="17"/>
      <c r="H319" s="17"/>
      <c r="I319" s="17"/>
      <c r="J319" s="17"/>
      <c r="K319" s="17"/>
      <c r="L319" s="17"/>
      <c r="M319" s="17"/>
      <c r="N319" s="17"/>
      <c r="O319" s="17"/>
    </row>
    <row r="320" spans="1:15" ht="15.75" customHeight="1" x14ac:dyDescent="0.25">
      <c r="A320" s="17"/>
      <c r="B320" s="17"/>
      <c r="C320" s="17"/>
      <c r="D320" s="17"/>
      <c r="E320" s="17"/>
      <c r="F320" s="4"/>
      <c r="G320" s="17"/>
      <c r="H320" s="17"/>
      <c r="I320" s="17"/>
      <c r="J320" s="17"/>
      <c r="K320" s="17"/>
      <c r="L320" s="17"/>
      <c r="M320" s="17"/>
      <c r="N320" s="17"/>
      <c r="O320" s="17"/>
    </row>
    <row r="321" spans="1:15" ht="15.75" customHeight="1" x14ac:dyDescent="0.25">
      <c r="A321" s="17"/>
      <c r="B321" s="17"/>
      <c r="C321" s="17"/>
      <c r="D321" s="17"/>
      <c r="E321" s="17"/>
      <c r="F321" s="4"/>
      <c r="G321" s="17"/>
      <c r="H321" s="17"/>
      <c r="I321" s="17"/>
      <c r="J321" s="17"/>
      <c r="K321" s="17"/>
      <c r="L321" s="17"/>
      <c r="M321" s="17"/>
      <c r="N321" s="17"/>
      <c r="O321" s="17"/>
    </row>
    <row r="322" spans="1:15" ht="15.75" customHeight="1" x14ac:dyDescent="0.25">
      <c r="A322" s="17"/>
      <c r="B322" s="17"/>
      <c r="C322" s="17"/>
      <c r="D322" s="17"/>
      <c r="E322" s="17"/>
      <c r="F322" s="4"/>
      <c r="G322" s="17"/>
      <c r="H322" s="17"/>
      <c r="I322" s="17"/>
      <c r="J322" s="17"/>
      <c r="K322" s="17"/>
      <c r="L322" s="17"/>
      <c r="M322" s="17"/>
      <c r="N322" s="17"/>
      <c r="O322" s="17"/>
    </row>
    <row r="323" spans="1:15" ht="15.75" customHeight="1" x14ac:dyDescent="0.25">
      <c r="A323" s="17"/>
      <c r="B323" s="17"/>
      <c r="C323" s="17"/>
      <c r="D323" s="17"/>
      <c r="E323" s="17"/>
      <c r="F323" s="4"/>
      <c r="G323" s="17"/>
      <c r="H323" s="17"/>
      <c r="I323" s="17"/>
      <c r="J323" s="17"/>
      <c r="K323" s="17"/>
      <c r="L323" s="17"/>
      <c r="M323" s="17"/>
      <c r="N323" s="17"/>
      <c r="O323" s="17"/>
    </row>
    <row r="324" spans="1:15" ht="15.75" customHeight="1" x14ac:dyDescent="0.25">
      <c r="A324" s="17"/>
      <c r="B324" s="17"/>
      <c r="C324" s="17"/>
      <c r="D324" s="17"/>
      <c r="E324" s="17"/>
      <c r="F324" s="4"/>
      <c r="G324" s="17"/>
      <c r="H324" s="17"/>
      <c r="I324" s="17"/>
      <c r="J324" s="17"/>
      <c r="K324" s="17"/>
      <c r="L324" s="17"/>
      <c r="M324" s="17"/>
      <c r="N324" s="17"/>
      <c r="O324" s="17"/>
    </row>
    <row r="325" spans="1:15" ht="15.75" customHeight="1" x14ac:dyDescent="0.25">
      <c r="A325" s="17"/>
      <c r="B325" s="17"/>
      <c r="C325" s="17"/>
      <c r="D325" s="17"/>
      <c r="E325" s="17"/>
      <c r="F325" s="4"/>
      <c r="G325" s="17"/>
      <c r="H325" s="17"/>
      <c r="I325" s="17"/>
      <c r="J325" s="17"/>
      <c r="K325" s="17"/>
      <c r="L325" s="17"/>
      <c r="M325" s="17"/>
      <c r="N325" s="17"/>
      <c r="O325" s="17"/>
    </row>
    <row r="326" spans="1:15" ht="15.75" customHeight="1" x14ac:dyDescent="0.25">
      <c r="A326" s="17"/>
      <c r="B326" s="17"/>
      <c r="C326" s="17"/>
      <c r="D326" s="17"/>
      <c r="E326" s="17"/>
      <c r="F326" s="4"/>
      <c r="G326" s="17"/>
      <c r="H326" s="17"/>
      <c r="I326" s="17"/>
      <c r="J326" s="17"/>
      <c r="K326" s="17"/>
      <c r="L326" s="17"/>
      <c r="M326" s="17"/>
      <c r="N326" s="17"/>
      <c r="O326" s="17"/>
    </row>
    <row r="327" spans="1:15" ht="15.75" customHeight="1" x14ac:dyDescent="0.25">
      <c r="A327" s="17"/>
      <c r="B327" s="17"/>
      <c r="C327" s="17"/>
      <c r="D327" s="17"/>
      <c r="E327" s="17"/>
      <c r="F327" s="4"/>
      <c r="G327" s="17"/>
      <c r="H327" s="17"/>
      <c r="I327" s="17"/>
      <c r="J327" s="17"/>
      <c r="K327" s="17"/>
      <c r="L327" s="17"/>
      <c r="M327" s="17"/>
      <c r="N327" s="17"/>
      <c r="O327" s="17"/>
    </row>
    <row r="328" spans="1:15" ht="15.75" customHeight="1" x14ac:dyDescent="0.25">
      <c r="A328" s="17"/>
      <c r="B328" s="17"/>
      <c r="C328" s="17"/>
      <c r="D328" s="17"/>
      <c r="E328" s="17"/>
      <c r="F328" s="4"/>
      <c r="G328" s="17"/>
      <c r="H328" s="17"/>
      <c r="I328" s="17"/>
      <c r="J328" s="17"/>
      <c r="K328" s="17"/>
      <c r="L328" s="17"/>
      <c r="M328" s="17"/>
      <c r="N328" s="17"/>
      <c r="O328" s="17"/>
    </row>
    <row r="329" spans="1:15" ht="15.75" customHeight="1" x14ac:dyDescent="0.25">
      <c r="A329" s="17"/>
      <c r="B329" s="17"/>
      <c r="C329" s="17"/>
      <c r="D329" s="17"/>
      <c r="E329" s="17"/>
      <c r="F329" s="4"/>
      <c r="G329" s="17"/>
      <c r="H329" s="17"/>
      <c r="I329" s="17"/>
      <c r="J329" s="17"/>
      <c r="K329" s="17"/>
      <c r="L329" s="17"/>
      <c r="M329" s="17"/>
      <c r="N329" s="17"/>
      <c r="O329" s="17"/>
    </row>
    <row r="330" spans="1:15" ht="15.75" customHeight="1" x14ac:dyDescent="0.25">
      <c r="A330" s="17"/>
      <c r="B330" s="17"/>
      <c r="C330" s="17"/>
      <c r="D330" s="17"/>
      <c r="E330" s="17"/>
      <c r="F330" s="4"/>
      <c r="G330" s="17"/>
      <c r="H330" s="17"/>
      <c r="I330" s="17"/>
      <c r="J330" s="17"/>
      <c r="K330" s="17"/>
      <c r="L330" s="17"/>
      <c r="M330" s="17"/>
      <c r="N330" s="17"/>
      <c r="O330" s="17"/>
    </row>
    <row r="331" spans="1:15" ht="15.75" customHeight="1" x14ac:dyDescent="0.25">
      <c r="A331" s="17"/>
      <c r="B331" s="17"/>
      <c r="C331" s="17"/>
      <c r="D331" s="17"/>
      <c r="E331" s="17"/>
      <c r="F331" s="4"/>
      <c r="G331" s="17"/>
      <c r="H331" s="17"/>
      <c r="I331" s="17"/>
      <c r="J331" s="17"/>
      <c r="K331" s="17"/>
      <c r="L331" s="17"/>
      <c r="M331" s="17"/>
      <c r="N331" s="17"/>
      <c r="O331" s="17"/>
    </row>
    <row r="332" spans="1:15" ht="15.75" customHeight="1" x14ac:dyDescent="0.25">
      <c r="A332" s="17"/>
      <c r="B332" s="17"/>
      <c r="C332" s="17"/>
      <c r="D332" s="17"/>
      <c r="E332" s="17"/>
      <c r="F332" s="4"/>
      <c r="G332" s="17"/>
      <c r="H332" s="17"/>
      <c r="I332" s="17"/>
      <c r="J332" s="17"/>
      <c r="K332" s="17"/>
      <c r="L332" s="17"/>
      <c r="M332" s="17"/>
      <c r="N332" s="17"/>
      <c r="O332" s="17"/>
    </row>
    <row r="333" spans="1:15" ht="15.75" customHeight="1" x14ac:dyDescent="0.25">
      <c r="A333" s="17"/>
      <c r="B333" s="17"/>
      <c r="C333" s="17"/>
      <c r="D333" s="17"/>
      <c r="E333" s="17"/>
      <c r="F333" s="4"/>
      <c r="G333" s="17"/>
      <c r="H333" s="17"/>
      <c r="I333" s="17"/>
      <c r="J333" s="17"/>
      <c r="K333" s="17"/>
      <c r="L333" s="17"/>
      <c r="M333" s="17"/>
      <c r="N333" s="17"/>
      <c r="O333" s="17"/>
    </row>
    <row r="334" spans="1:15" ht="15.75" customHeight="1" x14ac:dyDescent="0.25">
      <c r="A334" s="17"/>
      <c r="B334" s="17"/>
      <c r="C334" s="17"/>
      <c r="D334" s="17"/>
      <c r="E334" s="17"/>
      <c r="F334" s="4"/>
      <c r="G334" s="17"/>
      <c r="H334" s="17"/>
      <c r="I334" s="17"/>
      <c r="J334" s="17"/>
      <c r="K334" s="17"/>
      <c r="L334" s="17"/>
      <c r="M334" s="17"/>
      <c r="N334" s="17"/>
      <c r="O334" s="17"/>
    </row>
    <row r="335" spans="1:15" ht="15.75" customHeight="1" x14ac:dyDescent="0.25">
      <c r="A335" s="17"/>
      <c r="B335" s="17"/>
      <c r="C335" s="17"/>
      <c r="D335" s="17"/>
      <c r="E335" s="17"/>
      <c r="F335" s="4"/>
      <c r="G335" s="17"/>
      <c r="H335" s="17"/>
      <c r="I335" s="17"/>
      <c r="J335" s="17"/>
      <c r="K335" s="17"/>
      <c r="L335" s="17"/>
      <c r="M335" s="17"/>
      <c r="N335" s="17"/>
      <c r="O335" s="17"/>
    </row>
    <row r="336" spans="1:15" ht="15.75" customHeight="1" x14ac:dyDescent="0.25">
      <c r="A336" s="17"/>
      <c r="B336" s="17"/>
      <c r="C336" s="17"/>
      <c r="D336" s="17"/>
      <c r="E336" s="17"/>
      <c r="F336" s="4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75" customHeight="1" x14ac:dyDescent="0.25">
      <c r="A337" s="17"/>
      <c r="B337" s="17"/>
      <c r="C337" s="17"/>
      <c r="D337" s="17"/>
      <c r="E337" s="17"/>
      <c r="F337" s="4"/>
      <c r="G337" s="17"/>
      <c r="H337" s="17"/>
      <c r="I337" s="17"/>
      <c r="J337" s="17"/>
      <c r="K337" s="17"/>
      <c r="L337" s="17"/>
      <c r="M337" s="17"/>
      <c r="N337" s="17"/>
      <c r="O337" s="17"/>
    </row>
    <row r="338" spans="1:15" ht="15.75" customHeight="1" x14ac:dyDescent="0.25">
      <c r="A338" s="17"/>
      <c r="B338" s="17"/>
      <c r="C338" s="17"/>
      <c r="D338" s="17"/>
      <c r="E338" s="17"/>
      <c r="F338" s="4"/>
      <c r="G338" s="17"/>
      <c r="H338" s="17"/>
      <c r="I338" s="17"/>
      <c r="J338" s="17"/>
      <c r="K338" s="17"/>
      <c r="L338" s="17"/>
      <c r="M338" s="17"/>
      <c r="N338" s="17"/>
      <c r="O338" s="17"/>
    </row>
    <row r="339" spans="1:15" ht="15.75" customHeight="1" x14ac:dyDescent="0.25">
      <c r="A339" s="17"/>
      <c r="B339" s="17"/>
      <c r="C339" s="17"/>
      <c r="D339" s="17"/>
      <c r="E339" s="17"/>
      <c r="F339" s="4"/>
      <c r="G339" s="17"/>
      <c r="H339" s="17"/>
      <c r="I339" s="17"/>
      <c r="J339" s="17"/>
      <c r="K339" s="17"/>
      <c r="L339" s="17"/>
      <c r="M339" s="17"/>
      <c r="N339" s="17"/>
      <c r="O339" s="17"/>
    </row>
    <row r="340" spans="1:15" ht="15.75" customHeight="1" x14ac:dyDescent="0.25">
      <c r="A340" s="17"/>
      <c r="B340" s="17"/>
      <c r="C340" s="17"/>
      <c r="D340" s="17"/>
      <c r="E340" s="17"/>
      <c r="F340" s="4"/>
      <c r="G340" s="17"/>
      <c r="H340" s="17"/>
      <c r="I340" s="17"/>
      <c r="J340" s="17"/>
      <c r="K340" s="17"/>
      <c r="L340" s="17"/>
      <c r="M340" s="17"/>
      <c r="N340" s="17"/>
      <c r="O340" s="17"/>
    </row>
    <row r="341" spans="1:15" ht="15.75" customHeight="1" x14ac:dyDescent="0.25">
      <c r="A341" s="17"/>
      <c r="B341" s="17"/>
      <c r="C341" s="17"/>
      <c r="D341" s="17"/>
      <c r="E341" s="17"/>
      <c r="F341" s="4"/>
      <c r="G341" s="17"/>
      <c r="H341" s="17"/>
      <c r="I341" s="17"/>
      <c r="J341" s="17"/>
      <c r="K341" s="17"/>
      <c r="L341" s="17"/>
      <c r="M341" s="17"/>
      <c r="N341" s="17"/>
      <c r="O341" s="17"/>
    </row>
    <row r="342" spans="1:15" ht="15.75" customHeight="1" x14ac:dyDescent="0.25">
      <c r="A342" s="17"/>
      <c r="B342" s="17"/>
      <c r="C342" s="17"/>
      <c r="D342" s="17"/>
      <c r="E342" s="17"/>
      <c r="F342" s="4"/>
      <c r="G342" s="17"/>
      <c r="H342" s="17"/>
      <c r="I342" s="17"/>
      <c r="J342" s="17"/>
      <c r="K342" s="17"/>
      <c r="L342" s="17"/>
      <c r="M342" s="17"/>
      <c r="N342" s="17"/>
      <c r="O342" s="17"/>
    </row>
    <row r="343" spans="1:15" ht="15.75" customHeight="1" x14ac:dyDescent="0.25">
      <c r="A343" s="17"/>
      <c r="B343" s="17"/>
      <c r="C343" s="17"/>
      <c r="D343" s="17"/>
      <c r="E343" s="17"/>
      <c r="F343" s="4"/>
      <c r="G343" s="17"/>
      <c r="H343" s="17"/>
      <c r="I343" s="17"/>
      <c r="J343" s="17"/>
      <c r="K343" s="17"/>
      <c r="L343" s="17"/>
      <c r="M343" s="17"/>
      <c r="N343" s="17"/>
      <c r="O343" s="17"/>
    </row>
    <row r="344" spans="1:15" ht="15.75" customHeight="1" x14ac:dyDescent="0.25">
      <c r="A344" s="17"/>
      <c r="B344" s="17"/>
      <c r="C344" s="17"/>
      <c r="D344" s="17"/>
      <c r="E344" s="17"/>
      <c r="F344" s="4"/>
      <c r="G344" s="17"/>
      <c r="H344" s="17"/>
      <c r="I344" s="17"/>
      <c r="J344" s="17"/>
      <c r="K344" s="17"/>
      <c r="L344" s="17"/>
      <c r="M344" s="17"/>
      <c r="N344" s="17"/>
      <c r="O344" s="17"/>
    </row>
    <row r="345" spans="1:15" ht="15.75" customHeight="1" x14ac:dyDescent="0.25">
      <c r="A345" s="17"/>
      <c r="B345" s="17"/>
      <c r="C345" s="17"/>
      <c r="D345" s="17"/>
      <c r="E345" s="17"/>
      <c r="F345" s="4"/>
      <c r="G345" s="17"/>
      <c r="H345" s="17"/>
      <c r="I345" s="17"/>
      <c r="J345" s="17"/>
      <c r="K345" s="17"/>
      <c r="L345" s="17"/>
      <c r="M345" s="17"/>
      <c r="N345" s="17"/>
      <c r="O345" s="17"/>
    </row>
    <row r="346" spans="1:15" ht="15.75" customHeight="1" x14ac:dyDescent="0.25">
      <c r="A346" s="17"/>
      <c r="B346" s="17"/>
      <c r="C346" s="17"/>
      <c r="D346" s="17"/>
      <c r="E346" s="17"/>
      <c r="F346" s="4"/>
      <c r="G346" s="17"/>
      <c r="H346" s="17"/>
      <c r="I346" s="17"/>
      <c r="J346" s="17"/>
      <c r="K346" s="17"/>
      <c r="L346" s="17"/>
      <c r="M346" s="17"/>
      <c r="N346" s="17"/>
      <c r="O346" s="17"/>
    </row>
    <row r="347" spans="1:15" ht="15.75" customHeight="1" x14ac:dyDescent="0.25">
      <c r="A347" s="17"/>
      <c r="B347" s="17"/>
      <c r="C347" s="17"/>
      <c r="D347" s="17"/>
      <c r="E347" s="17"/>
      <c r="F347" s="4"/>
      <c r="G347" s="17"/>
      <c r="H347" s="17"/>
      <c r="I347" s="17"/>
      <c r="J347" s="17"/>
      <c r="K347" s="17"/>
      <c r="L347" s="17"/>
      <c r="M347" s="17"/>
      <c r="N347" s="17"/>
      <c r="O347" s="17"/>
    </row>
    <row r="348" spans="1:15" ht="15.75" customHeight="1" x14ac:dyDescent="0.25">
      <c r="A348" s="17"/>
      <c r="B348" s="17"/>
      <c r="C348" s="17"/>
      <c r="D348" s="17"/>
      <c r="E348" s="17"/>
      <c r="F348" s="4"/>
      <c r="G348" s="17"/>
      <c r="H348" s="17"/>
      <c r="I348" s="17"/>
      <c r="J348" s="17"/>
      <c r="K348" s="17"/>
      <c r="L348" s="17"/>
      <c r="M348" s="17"/>
      <c r="N348" s="17"/>
      <c r="O348" s="17"/>
    </row>
    <row r="349" spans="1:15" ht="15.75" customHeight="1" x14ac:dyDescent="0.25">
      <c r="A349" s="17"/>
      <c r="B349" s="17"/>
      <c r="C349" s="17"/>
      <c r="D349" s="17"/>
      <c r="E349" s="17"/>
      <c r="F349" s="4"/>
      <c r="G349" s="17"/>
      <c r="H349" s="17"/>
      <c r="I349" s="17"/>
      <c r="J349" s="17"/>
      <c r="K349" s="17"/>
      <c r="L349" s="17"/>
      <c r="M349" s="17"/>
      <c r="N349" s="17"/>
      <c r="O349" s="17"/>
    </row>
    <row r="350" spans="1:15" ht="15.75" customHeight="1" x14ac:dyDescent="0.25">
      <c r="A350" s="17"/>
      <c r="B350" s="17"/>
      <c r="C350" s="17"/>
      <c r="D350" s="17"/>
      <c r="E350" s="17"/>
      <c r="F350" s="4"/>
      <c r="G350" s="17"/>
      <c r="H350" s="17"/>
      <c r="I350" s="17"/>
      <c r="J350" s="17"/>
      <c r="K350" s="17"/>
      <c r="L350" s="17"/>
      <c r="M350" s="17"/>
      <c r="N350" s="17"/>
      <c r="O350" s="17"/>
    </row>
    <row r="351" spans="1:15" ht="15.75" customHeight="1" x14ac:dyDescent="0.25">
      <c r="A351" s="17"/>
      <c r="B351" s="17"/>
      <c r="C351" s="17"/>
      <c r="D351" s="17"/>
      <c r="E351" s="17"/>
      <c r="F351" s="4"/>
      <c r="G351" s="17"/>
      <c r="H351" s="17"/>
      <c r="I351" s="17"/>
      <c r="J351" s="17"/>
      <c r="K351" s="17"/>
      <c r="L351" s="17"/>
      <c r="M351" s="17"/>
      <c r="N351" s="17"/>
      <c r="O351" s="17"/>
    </row>
    <row r="352" spans="1:15" ht="15.75" customHeight="1" x14ac:dyDescent="0.25">
      <c r="A352" s="17"/>
      <c r="B352" s="17"/>
      <c r="C352" s="17"/>
      <c r="D352" s="17"/>
      <c r="E352" s="17"/>
      <c r="F352" s="4"/>
      <c r="G352" s="17"/>
      <c r="H352" s="17"/>
      <c r="I352" s="17"/>
      <c r="J352" s="17"/>
      <c r="K352" s="17"/>
      <c r="L352" s="17"/>
      <c r="M352" s="17"/>
      <c r="N352" s="17"/>
      <c r="O352" s="17"/>
    </row>
    <row r="353" spans="1:15" ht="15.75" customHeight="1" x14ac:dyDescent="0.25">
      <c r="A353" s="17"/>
      <c r="B353" s="17"/>
      <c r="C353" s="17"/>
      <c r="D353" s="17"/>
      <c r="E353" s="17"/>
      <c r="F353" s="4"/>
      <c r="G353" s="17"/>
      <c r="H353" s="17"/>
      <c r="I353" s="17"/>
      <c r="J353" s="17"/>
      <c r="K353" s="17"/>
      <c r="L353" s="17"/>
      <c r="M353" s="17"/>
      <c r="N353" s="17"/>
      <c r="O353" s="17"/>
    </row>
    <row r="354" spans="1:15" ht="15.75" customHeight="1" x14ac:dyDescent="0.25">
      <c r="A354" s="17"/>
      <c r="B354" s="17"/>
      <c r="C354" s="17"/>
      <c r="D354" s="17"/>
      <c r="E354" s="17"/>
      <c r="F354" s="4"/>
      <c r="G354" s="17"/>
      <c r="H354" s="17"/>
      <c r="I354" s="17"/>
      <c r="J354" s="17"/>
      <c r="K354" s="17"/>
      <c r="L354" s="17"/>
      <c r="M354" s="17"/>
      <c r="N354" s="17"/>
      <c r="O354" s="17"/>
    </row>
    <row r="355" spans="1:15" ht="15.75" customHeight="1" x14ac:dyDescent="0.25">
      <c r="A355" s="17"/>
      <c r="B355" s="17"/>
      <c r="C355" s="17"/>
      <c r="D355" s="17"/>
      <c r="E355" s="17"/>
      <c r="F355" s="4"/>
      <c r="G355" s="17"/>
      <c r="H355" s="17"/>
      <c r="I355" s="17"/>
      <c r="J355" s="17"/>
      <c r="K355" s="17"/>
      <c r="L355" s="17"/>
      <c r="M355" s="17"/>
      <c r="N355" s="17"/>
      <c r="O355" s="17"/>
    </row>
    <row r="356" spans="1:15" ht="15.75" customHeight="1" x14ac:dyDescent="0.25">
      <c r="A356" s="17"/>
      <c r="B356" s="17"/>
      <c r="C356" s="17"/>
      <c r="D356" s="17"/>
      <c r="E356" s="17"/>
      <c r="F356" s="4"/>
      <c r="G356" s="17"/>
      <c r="H356" s="17"/>
      <c r="I356" s="17"/>
      <c r="J356" s="17"/>
      <c r="K356" s="17"/>
      <c r="L356" s="17"/>
      <c r="M356" s="17"/>
      <c r="N356" s="17"/>
      <c r="O356" s="17"/>
    </row>
    <row r="357" spans="1:15" ht="15.75" customHeight="1" x14ac:dyDescent="0.25">
      <c r="A357" s="17"/>
      <c r="B357" s="17"/>
      <c r="C357" s="17"/>
      <c r="D357" s="17"/>
      <c r="E357" s="17"/>
      <c r="F357" s="4"/>
      <c r="G357" s="17"/>
      <c r="H357" s="17"/>
      <c r="I357" s="17"/>
      <c r="J357" s="17"/>
      <c r="K357" s="17"/>
      <c r="L357" s="17"/>
      <c r="M357" s="17"/>
      <c r="N357" s="17"/>
      <c r="O357" s="17"/>
    </row>
    <row r="358" spans="1:15" ht="15.75" customHeight="1" x14ac:dyDescent="0.25">
      <c r="A358" s="17"/>
      <c r="B358" s="17"/>
      <c r="C358" s="17"/>
      <c r="D358" s="17"/>
      <c r="E358" s="17"/>
      <c r="F358" s="4"/>
      <c r="G358" s="17"/>
      <c r="H358" s="17"/>
      <c r="I358" s="17"/>
      <c r="J358" s="17"/>
      <c r="K358" s="17"/>
      <c r="L358" s="17"/>
      <c r="M358" s="17"/>
      <c r="N358" s="17"/>
      <c r="O358" s="17"/>
    </row>
    <row r="359" spans="1:15" ht="15.75" customHeight="1" x14ac:dyDescent="0.25">
      <c r="A359" s="17"/>
      <c r="B359" s="17"/>
      <c r="C359" s="17"/>
      <c r="D359" s="17"/>
      <c r="E359" s="17"/>
      <c r="F359" s="4"/>
      <c r="G359" s="17"/>
      <c r="H359" s="17"/>
      <c r="I359" s="17"/>
      <c r="J359" s="17"/>
      <c r="K359" s="17"/>
      <c r="L359" s="17"/>
      <c r="M359" s="17"/>
      <c r="N359" s="17"/>
      <c r="O359" s="17"/>
    </row>
    <row r="360" spans="1:15" ht="15.75" customHeight="1" x14ac:dyDescent="0.25">
      <c r="A360" s="17"/>
      <c r="B360" s="17"/>
      <c r="C360" s="17"/>
      <c r="D360" s="17"/>
      <c r="E360" s="17"/>
      <c r="F360" s="4"/>
      <c r="G360" s="17"/>
      <c r="H360" s="17"/>
      <c r="I360" s="17"/>
      <c r="J360" s="17"/>
      <c r="K360" s="17"/>
      <c r="L360" s="17"/>
      <c r="M360" s="17"/>
      <c r="N360" s="17"/>
      <c r="O360" s="17"/>
    </row>
    <row r="361" spans="1:15" ht="15.75" customHeight="1" x14ac:dyDescent="0.25">
      <c r="A361" s="17"/>
      <c r="B361" s="17"/>
      <c r="C361" s="17"/>
      <c r="D361" s="17"/>
      <c r="E361" s="17"/>
      <c r="F361" s="4"/>
      <c r="G361" s="17"/>
      <c r="H361" s="17"/>
      <c r="I361" s="17"/>
      <c r="J361" s="17"/>
      <c r="K361" s="17"/>
      <c r="L361" s="17"/>
      <c r="M361" s="17"/>
      <c r="N361" s="17"/>
      <c r="O361" s="17"/>
    </row>
    <row r="362" spans="1:15" ht="15.75" customHeight="1" x14ac:dyDescent="0.25">
      <c r="A362" s="17"/>
      <c r="B362" s="17"/>
      <c r="C362" s="17"/>
      <c r="D362" s="17"/>
      <c r="E362" s="17"/>
      <c r="F362" s="4"/>
      <c r="G362" s="17"/>
      <c r="H362" s="17"/>
      <c r="I362" s="17"/>
      <c r="J362" s="17"/>
      <c r="K362" s="17"/>
      <c r="L362" s="17"/>
      <c r="M362" s="17"/>
      <c r="N362" s="17"/>
      <c r="O362" s="17"/>
    </row>
    <row r="363" spans="1:15" ht="15.75" customHeight="1" x14ac:dyDescent="0.25">
      <c r="A363" s="17"/>
      <c r="B363" s="17"/>
      <c r="C363" s="17"/>
      <c r="D363" s="17"/>
      <c r="E363" s="17"/>
      <c r="F363" s="4"/>
      <c r="G363" s="17"/>
      <c r="H363" s="17"/>
      <c r="I363" s="17"/>
      <c r="J363" s="17"/>
      <c r="K363" s="17"/>
      <c r="L363" s="17"/>
      <c r="M363" s="17"/>
      <c r="N363" s="17"/>
      <c r="O363" s="17"/>
    </row>
    <row r="364" spans="1:15" ht="15.75" customHeight="1" x14ac:dyDescent="0.25">
      <c r="A364" s="17"/>
      <c r="B364" s="17"/>
      <c r="C364" s="17"/>
      <c r="D364" s="17"/>
      <c r="E364" s="17"/>
      <c r="F364" s="4"/>
      <c r="G364" s="17"/>
      <c r="H364" s="17"/>
      <c r="I364" s="17"/>
      <c r="J364" s="17"/>
      <c r="K364" s="17"/>
      <c r="L364" s="17"/>
      <c r="M364" s="17"/>
      <c r="N364" s="17"/>
      <c r="O364" s="17"/>
    </row>
    <row r="365" spans="1:15" ht="15.75" customHeight="1" x14ac:dyDescent="0.25">
      <c r="A365" s="17"/>
      <c r="B365" s="17"/>
      <c r="C365" s="17"/>
      <c r="D365" s="17"/>
      <c r="E365" s="17"/>
      <c r="F365" s="4"/>
      <c r="G365" s="17"/>
      <c r="H365" s="17"/>
      <c r="I365" s="17"/>
      <c r="J365" s="17"/>
      <c r="K365" s="17"/>
      <c r="L365" s="17"/>
      <c r="M365" s="17"/>
      <c r="N365" s="17"/>
      <c r="O365" s="17"/>
    </row>
    <row r="366" spans="1:15" ht="15.75" customHeight="1" x14ac:dyDescent="0.25">
      <c r="A366" s="17"/>
      <c r="B366" s="17"/>
      <c r="C366" s="17"/>
      <c r="D366" s="17"/>
      <c r="E366" s="17"/>
      <c r="F366" s="4"/>
      <c r="G366" s="17"/>
      <c r="H366" s="17"/>
      <c r="I366" s="17"/>
      <c r="J366" s="17"/>
      <c r="K366" s="17"/>
      <c r="L366" s="17"/>
      <c r="M366" s="17"/>
      <c r="N366" s="17"/>
      <c r="O366" s="17"/>
    </row>
    <row r="367" spans="1:15" ht="15.75" customHeight="1" x14ac:dyDescent="0.25">
      <c r="A367" s="17"/>
      <c r="B367" s="17"/>
      <c r="C367" s="17"/>
      <c r="D367" s="17"/>
      <c r="E367" s="17"/>
      <c r="F367" s="4"/>
      <c r="G367" s="17"/>
      <c r="H367" s="17"/>
      <c r="I367" s="17"/>
      <c r="J367" s="17"/>
      <c r="K367" s="17"/>
      <c r="L367" s="17"/>
      <c r="M367" s="17"/>
      <c r="N367" s="17"/>
      <c r="O367" s="17"/>
    </row>
    <row r="368" spans="1:15" ht="15.75" customHeight="1" x14ac:dyDescent="0.25">
      <c r="A368" s="17"/>
      <c r="B368" s="17"/>
      <c r="C368" s="17"/>
      <c r="D368" s="17"/>
      <c r="E368" s="17"/>
      <c r="F368" s="4"/>
      <c r="G368" s="17"/>
      <c r="H368" s="17"/>
      <c r="I368" s="17"/>
      <c r="J368" s="17"/>
      <c r="K368" s="17"/>
      <c r="L368" s="17"/>
      <c r="M368" s="17"/>
      <c r="N368" s="17"/>
      <c r="O368" s="17"/>
    </row>
    <row r="369" spans="1:15" ht="15.75" customHeight="1" x14ac:dyDescent="0.25">
      <c r="A369" s="17"/>
      <c r="B369" s="17"/>
      <c r="C369" s="17"/>
      <c r="D369" s="17"/>
      <c r="E369" s="17"/>
      <c r="F369" s="4"/>
      <c r="G369" s="17"/>
      <c r="H369" s="17"/>
      <c r="I369" s="17"/>
      <c r="J369" s="17"/>
      <c r="K369" s="17"/>
      <c r="L369" s="17"/>
      <c r="M369" s="17"/>
      <c r="N369" s="17"/>
      <c r="O369" s="17"/>
    </row>
    <row r="370" spans="1:15" ht="15.75" customHeight="1" x14ac:dyDescent="0.25">
      <c r="A370" s="17"/>
      <c r="B370" s="17"/>
      <c r="C370" s="17"/>
      <c r="D370" s="17"/>
      <c r="E370" s="17"/>
      <c r="F370" s="4"/>
      <c r="G370" s="17"/>
      <c r="H370" s="17"/>
      <c r="I370" s="17"/>
      <c r="J370" s="17"/>
      <c r="K370" s="17"/>
      <c r="L370" s="17"/>
      <c r="M370" s="17"/>
      <c r="N370" s="17"/>
      <c r="O370" s="17"/>
    </row>
    <row r="371" spans="1:15" ht="15.75" customHeight="1" x14ac:dyDescent="0.25">
      <c r="A371" s="17"/>
      <c r="B371" s="17"/>
      <c r="C371" s="17"/>
      <c r="D371" s="17"/>
      <c r="E371" s="17"/>
      <c r="F371" s="4"/>
      <c r="G371" s="17"/>
      <c r="H371" s="17"/>
      <c r="I371" s="17"/>
      <c r="J371" s="17"/>
      <c r="K371" s="17"/>
      <c r="L371" s="17"/>
      <c r="M371" s="17"/>
      <c r="N371" s="17"/>
      <c r="O371" s="17"/>
    </row>
    <row r="372" spans="1:15" ht="15.75" customHeight="1" x14ac:dyDescent="0.25">
      <c r="A372" s="17"/>
      <c r="B372" s="17"/>
      <c r="C372" s="17"/>
      <c r="D372" s="17"/>
      <c r="E372" s="17"/>
      <c r="F372" s="4"/>
      <c r="G372" s="17"/>
      <c r="H372" s="17"/>
      <c r="I372" s="17"/>
      <c r="J372" s="17"/>
      <c r="K372" s="17"/>
      <c r="L372" s="17"/>
      <c r="M372" s="17"/>
      <c r="N372" s="17"/>
      <c r="O372" s="17"/>
    </row>
    <row r="373" spans="1:15" ht="15.75" customHeight="1" x14ac:dyDescent="0.25">
      <c r="A373" s="17"/>
      <c r="B373" s="17"/>
      <c r="C373" s="17"/>
      <c r="D373" s="17"/>
      <c r="E373" s="17"/>
      <c r="F373" s="4"/>
      <c r="G373" s="17"/>
      <c r="H373" s="17"/>
      <c r="I373" s="17"/>
      <c r="J373" s="17"/>
      <c r="K373" s="17"/>
      <c r="L373" s="17"/>
      <c r="M373" s="17"/>
      <c r="N373" s="17"/>
      <c r="O373" s="17"/>
    </row>
    <row r="374" spans="1:15" ht="15.75" customHeight="1" x14ac:dyDescent="0.25">
      <c r="A374" s="17"/>
      <c r="B374" s="17"/>
      <c r="C374" s="17"/>
      <c r="D374" s="17"/>
      <c r="E374" s="17"/>
      <c r="F374" s="4"/>
      <c r="G374" s="17"/>
      <c r="H374" s="17"/>
      <c r="I374" s="17"/>
      <c r="J374" s="17"/>
      <c r="K374" s="17"/>
      <c r="L374" s="17"/>
      <c r="M374" s="17"/>
      <c r="N374" s="17"/>
      <c r="O374" s="17"/>
    </row>
    <row r="375" spans="1:15" ht="15.75" customHeight="1" x14ac:dyDescent="0.25">
      <c r="A375" s="17"/>
      <c r="B375" s="17"/>
      <c r="C375" s="17"/>
      <c r="D375" s="17"/>
      <c r="E375" s="17"/>
      <c r="F375" s="4"/>
      <c r="G375" s="17"/>
      <c r="H375" s="17"/>
      <c r="I375" s="17"/>
      <c r="J375" s="17"/>
      <c r="K375" s="17"/>
      <c r="L375" s="17"/>
      <c r="M375" s="17"/>
      <c r="N375" s="17"/>
      <c r="O375" s="17"/>
    </row>
    <row r="376" spans="1:15" ht="15.75" customHeight="1" x14ac:dyDescent="0.25">
      <c r="A376" s="17"/>
      <c r="B376" s="17"/>
      <c r="C376" s="17"/>
      <c r="D376" s="17"/>
      <c r="E376" s="17"/>
      <c r="F376" s="4"/>
      <c r="G376" s="17"/>
      <c r="H376" s="17"/>
      <c r="I376" s="17"/>
      <c r="J376" s="17"/>
      <c r="K376" s="17"/>
      <c r="L376" s="17"/>
      <c r="M376" s="17"/>
      <c r="N376" s="17"/>
      <c r="O376" s="17"/>
    </row>
    <row r="377" spans="1:15" ht="15.75" customHeight="1" x14ac:dyDescent="0.25">
      <c r="A377" s="17"/>
      <c r="B377" s="17"/>
      <c r="C377" s="17"/>
      <c r="D377" s="17"/>
      <c r="E377" s="17"/>
      <c r="F377" s="4"/>
      <c r="G377" s="17"/>
      <c r="H377" s="17"/>
      <c r="I377" s="17"/>
      <c r="J377" s="17"/>
      <c r="K377" s="17"/>
      <c r="L377" s="17"/>
      <c r="M377" s="17"/>
      <c r="N377" s="17"/>
      <c r="O377" s="17"/>
    </row>
    <row r="378" spans="1:15" ht="15.75" customHeight="1" x14ac:dyDescent="0.25">
      <c r="A378" s="17"/>
      <c r="B378" s="17"/>
      <c r="C378" s="17"/>
      <c r="D378" s="17"/>
      <c r="E378" s="17"/>
      <c r="F378" s="4"/>
      <c r="G378" s="17"/>
      <c r="H378" s="17"/>
      <c r="I378" s="17"/>
      <c r="J378" s="17"/>
      <c r="K378" s="17"/>
      <c r="L378" s="17"/>
      <c r="M378" s="17"/>
      <c r="N378" s="17"/>
      <c r="O378" s="17"/>
    </row>
    <row r="379" spans="1:15" ht="15.75" customHeight="1" x14ac:dyDescent="0.25">
      <c r="A379" s="17"/>
      <c r="B379" s="17"/>
      <c r="C379" s="17"/>
      <c r="D379" s="17"/>
      <c r="E379" s="17"/>
      <c r="F379" s="4"/>
      <c r="G379" s="17"/>
      <c r="H379" s="17"/>
      <c r="I379" s="17"/>
      <c r="J379" s="17"/>
      <c r="K379" s="17"/>
      <c r="L379" s="17"/>
      <c r="M379" s="17"/>
      <c r="N379" s="17"/>
      <c r="O379" s="17"/>
    </row>
    <row r="380" spans="1:15" ht="15.75" customHeight="1" x14ac:dyDescent="0.25">
      <c r="A380" s="17"/>
      <c r="B380" s="17"/>
      <c r="C380" s="17"/>
      <c r="D380" s="17"/>
      <c r="E380" s="17"/>
      <c r="F380" s="4"/>
      <c r="G380" s="17"/>
      <c r="H380" s="17"/>
      <c r="I380" s="17"/>
      <c r="J380" s="17"/>
      <c r="K380" s="17"/>
      <c r="L380" s="17"/>
      <c r="M380" s="17"/>
      <c r="N380" s="17"/>
      <c r="O380" s="17"/>
    </row>
    <row r="381" spans="1:15" ht="15.75" customHeight="1" x14ac:dyDescent="0.25">
      <c r="A381" s="17"/>
      <c r="B381" s="17"/>
      <c r="C381" s="17"/>
      <c r="D381" s="17"/>
      <c r="E381" s="17"/>
      <c r="F381" s="4"/>
      <c r="G381" s="17"/>
      <c r="H381" s="17"/>
      <c r="I381" s="17"/>
      <c r="J381" s="17"/>
      <c r="K381" s="17"/>
      <c r="L381" s="17"/>
      <c r="M381" s="17"/>
      <c r="N381" s="17"/>
      <c r="O381" s="17"/>
    </row>
    <row r="382" spans="1:15" ht="15.75" customHeight="1" x14ac:dyDescent="0.25">
      <c r="A382" s="17"/>
      <c r="B382" s="17"/>
      <c r="C382" s="17"/>
      <c r="D382" s="17"/>
      <c r="E382" s="17"/>
      <c r="F382" s="4"/>
      <c r="G382" s="17"/>
      <c r="H382" s="17"/>
      <c r="I382" s="17"/>
      <c r="J382" s="17"/>
      <c r="K382" s="17"/>
      <c r="L382" s="17"/>
      <c r="M382" s="17"/>
      <c r="N382" s="17"/>
      <c r="O382" s="17"/>
    </row>
    <row r="383" spans="1:15" ht="15.75" customHeight="1" x14ac:dyDescent="0.25">
      <c r="A383" s="17"/>
      <c r="B383" s="17"/>
      <c r="C383" s="17"/>
      <c r="D383" s="17"/>
      <c r="E383" s="17"/>
      <c r="F383" s="4"/>
      <c r="G383" s="17"/>
      <c r="H383" s="17"/>
      <c r="I383" s="17"/>
      <c r="J383" s="17"/>
      <c r="K383" s="17"/>
      <c r="L383" s="17"/>
      <c r="M383" s="17"/>
      <c r="N383" s="17"/>
      <c r="O383" s="17"/>
    </row>
    <row r="384" spans="1:15" ht="15.75" customHeight="1" x14ac:dyDescent="0.25">
      <c r="A384" s="17"/>
      <c r="B384" s="17"/>
      <c r="C384" s="17"/>
      <c r="D384" s="17"/>
      <c r="E384" s="17"/>
      <c r="F384" s="4"/>
      <c r="G384" s="17"/>
      <c r="H384" s="17"/>
      <c r="I384" s="17"/>
      <c r="J384" s="17"/>
      <c r="K384" s="17"/>
      <c r="L384" s="17"/>
      <c r="M384" s="17"/>
      <c r="N384" s="17"/>
      <c r="O384" s="17"/>
    </row>
    <row r="385" spans="1:15" ht="15.75" customHeight="1" x14ac:dyDescent="0.25">
      <c r="A385" s="17"/>
      <c r="B385" s="17"/>
      <c r="C385" s="17"/>
      <c r="D385" s="17"/>
      <c r="E385" s="17"/>
      <c r="F385" s="4"/>
      <c r="G385" s="17"/>
      <c r="H385" s="17"/>
      <c r="I385" s="17"/>
      <c r="J385" s="17"/>
      <c r="K385" s="17"/>
      <c r="L385" s="17"/>
      <c r="M385" s="17"/>
      <c r="N385" s="17"/>
      <c r="O385" s="17"/>
    </row>
    <row r="386" spans="1:15" ht="15.75" customHeight="1" x14ac:dyDescent="0.25">
      <c r="A386" s="17"/>
      <c r="B386" s="17"/>
      <c r="C386" s="17"/>
      <c r="D386" s="17"/>
      <c r="E386" s="17"/>
      <c r="F386" s="4"/>
      <c r="G386" s="17"/>
      <c r="H386" s="17"/>
      <c r="I386" s="17"/>
      <c r="J386" s="17"/>
      <c r="K386" s="17"/>
      <c r="L386" s="17"/>
      <c r="M386" s="17"/>
      <c r="N386" s="17"/>
      <c r="O386" s="17"/>
    </row>
    <row r="387" spans="1:15" ht="15.75" customHeight="1" x14ac:dyDescent="0.25">
      <c r="A387" s="17"/>
      <c r="B387" s="17"/>
      <c r="C387" s="17"/>
      <c r="D387" s="17"/>
      <c r="E387" s="17"/>
      <c r="F387" s="4"/>
      <c r="G387" s="17"/>
      <c r="H387" s="17"/>
      <c r="I387" s="17"/>
      <c r="J387" s="17"/>
      <c r="K387" s="17"/>
      <c r="L387" s="17"/>
      <c r="M387" s="17"/>
      <c r="N387" s="17"/>
      <c r="O387" s="17"/>
    </row>
    <row r="388" spans="1:15" ht="15.75" customHeight="1" x14ac:dyDescent="0.25">
      <c r="A388" s="17"/>
      <c r="B388" s="17"/>
      <c r="C388" s="17"/>
      <c r="D388" s="17"/>
      <c r="E388" s="17"/>
      <c r="F388" s="4"/>
      <c r="G388" s="17"/>
      <c r="H388" s="17"/>
      <c r="I388" s="17"/>
      <c r="J388" s="17"/>
      <c r="K388" s="17"/>
      <c r="L388" s="17"/>
      <c r="M388" s="17"/>
      <c r="N388" s="17"/>
      <c r="O388" s="17"/>
    </row>
    <row r="389" spans="1:15" ht="15.75" customHeight="1" x14ac:dyDescent="0.25">
      <c r="A389" s="17"/>
      <c r="B389" s="17"/>
      <c r="C389" s="17"/>
      <c r="D389" s="17"/>
      <c r="E389" s="17"/>
      <c r="F389" s="4"/>
      <c r="G389" s="17"/>
      <c r="H389" s="17"/>
      <c r="I389" s="17"/>
      <c r="J389" s="17"/>
      <c r="K389" s="17"/>
      <c r="L389" s="17"/>
      <c r="M389" s="17"/>
      <c r="N389" s="17"/>
      <c r="O389" s="17"/>
    </row>
    <row r="390" spans="1:15" ht="15.75" customHeight="1" x14ac:dyDescent="0.25">
      <c r="A390" s="17"/>
      <c r="B390" s="17"/>
      <c r="C390" s="17"/>
      <c r="D390" s="17"/>
      <c r="E390" s="17"/>
      <c r="F390" s="4"/>
      <c r="G390" s="17"/>
      <c r="H390" s="17"/>
      <c r="I390" s="17"/>
      <c r="J390" s="17"/>
      <c r="K390" s="17"/>
      <c r="L390" s="17"/>
      <c r="M390" s="17"/>
      <c r="N390" s="17"/>
      <c r="O390" s="17"/>
    </row>
    <row r="391" spans="1:15" ht="15.75" customHeight="1" x14ac:dyDescent="0.25">
      <c r="A391" s="17"/>
      <c r="B391" s="17"/>
      <c r="C391" s="17"/>
      <c r="D391" s="17"/>
      <c r="E391" s="17"/>
      <c r="F391" s="4"/>
      <c r="G391" s="17"/>
      <c r="H391" s="17"/>
      <c r="I391" s="17"/>
      <c r="J391" s="17"/>
      <c r="K391" s="17"/>
      <c r="L391" s="17"/>
      <c r="M391" s="17"/>
      <c r="N391" s="17"/>
      <c r="O391" s="17"/>
    </row>
    <row r="392" spans="1:15" ht="15.75" customHeight="1" x14ac:dyDescent="0.25">
      <c r="A392" s="17"/>
      <c r="B392" s="17"/>
      <c r="C392" s="17"/>
      <c r="D392" s="17"/>
      <c r="E392" s="17"/>
      <c r="F392" s="4"/>
      <c r="G392" s="17"/>
      <c r="H392" s="17"/>
      <c r="I392" s="17"/>
      <c r="J392" s="17"/>
      <c r="K392" s="17"/>
      <c r="L392" s="17"/>
      <c r="M392" s="17"/>
      <c r="N392" s="17"/>
      <c r="O392" s="17"/>
    </row>
    <row r="393" spans="1:15" ht="15.75" customHeight="1" x14ac:dyDescent="0.25">
      <c r="A393" s="17"/>
      <c r="B393" s="17"/>
      <c r="C393" s="17"/>
      <c r="D393" s="17"/>
      <c r="E393" s="17"/>
      <c r="F393" s="4"/>
      <c r="G393" s="17"/>
      <c r="H393" s="17"/>
      <c r="I393" s="17"/>
      <c r="J393" s="17"/>
      <c r="K393" s="17"/>
      <c r="L393" s="17"/>
      <c r="M393" s="17"/>
      <c r="N393" s="17"/>
      <c r="O393" s="17"/>
    </row>
    <row r="394" spans="1:15" ht="15.75" customHeight="1" x14ac:dyDescent="0.25">
      <c r="A394" s="17"/>
      <c r="B394" s="17"/>
      <c r="C394" s="17"/>
      <c r="D394" s="17"/>
      <c r="E394" s="17"/>
      <c r="F394" s="4"/>
      <c r="G394" s="17"/>
      <c r="H394" s="17"/>
      <c r="I394" s="17"/>
      <c r="J394" s="17"/>
      <c r="K394" s="17"/>
      <c r="L394" s="17"/>
      <c r="M394" s="17"/>
      <c r="N394" s="17"/>
      <c r="O394" s="17"/>
    </row>
    <row r="395" spans="1:15" ht="15.75" customHeight="1" x14ac:dyDescent="0.25">
      <c r="A395" s="17"/>
      <c r="B395" s="17"/>
      <c r="C395" s="17"/>
      <c r="D395" s="17"/>
      <c r="E395" s="17"/>
      <c r="F395" s="4"/>
      <c r="G395" s="17"/>
      <c r="H395" s="17"/>
      <c r="I395" s="17"/>
      <c r="J395" s="17"/>
      <c r="K395" s="17"/>
      <c r="L395" s="17"/>
      <c r="M395" s="17"/>
      <c r="N395" s="17"/>
      <c r="O395" s="17"/>
    </row>
    <row r="396" spans="1:15" ht="15.75" customHeight="1" x14ac:dyDescent="0.25">
      <c r="A396" s="17"/>
      <c r="B396" s="17"/>
      <c r="C396" s="17"/>
      <c r="D396" s="17"/>
      <c r="E396" s="17"/>
      <c r="F396" s="4"/>
      <c r="G396" s="17"/>
      <c r="H396" s="17"/>
      <c r="I396" s="17"/>
      <c r="J396" s="17"/>
      <c r="K396" s="17"/>
      <c r="L396" s="17"/>
      <c r="M396" s="17"/>
      <c r="N396" s="17"/>
      <c r="O396" s="17"/>
    </row>
    <row r="397" spans="1:15" ht="15.75" customHeight="1" x14ac:dyDescent="0.25">
      <c r="A397" s="17"/>
      <c r="B397" s="17"/>
      <c r="C397" s="17"/>
      <c r="D397" s="17"/>
      <c r="E397" s="17"/>
      <c r="F397" s="4"/>
      <c r="G397" s="17"/>
      <c r="H397" s="17"/>
      <c r="I397" s="17"/>
      <c r="J397" s="17"/>
      <c r="K397" s="17"/>
      <c r="L397" s="17"/>
      <c r="M397" s="17"/>
      <c r="N397" s="17"/>
      <c r="O397" s="17"/>
    </row>
    <row r="398" spans="1:15" ht="15.75" customHeight="1" x14ac:dyDescent="0.25">
      <c r="A398" s="17"/>
      <c r="B398" s="17"/>
      <c r="C398" s="17"/>
      <c r="D398" s="17"/>
      <c r="E398" s="17"/>
      <c r="F398" s="4"/>
      <c r="G398" s="17"/>
      <c r="H398" s="17"/>
      <c r="I398" s="17"/>
      <c r="J398" s="17"/>
      <c r="K398" s="17"/>
      <c r="L398" s="17"/>
      <c r="M398" s="17"/>
      <c r="N398" s="17"/>
      <c r="O398" s="17"/>
    </row>
    <row r="399" spans="1:15" ht="15.75" customHeight="1" x14ac:dyDescent="0.25">
      <c r="A399" s="17"/>
      <c r="B399" s="17"/>
      <c r="C399" s="17"/>
      <c r="D399" s="17"/>
      <c r="E399" s="17"/>
      <c r="F399" s="4"/>
      <c r="G399" s="17"/>
      <c r="H399" s="17"/>
      <c r="I399" s="17"/>
      <c r="J399" s="17"/>
      <c r="K399" s="17"/>
      <c r="L399" s="17"/>
      <c r="M399" s="17"/>
      <c r="N399" s="17"/>
      <c r="O399" s="17"/>
    </row>
    <row r="400" spans="1:15" ht="15.75" customHeight="1" x14ac:dyDescent="0.25">
      <c r="A400" s="17"/>
      <c r="B400" s="17"/>
      <c r="C400" s="17"/>
      <c r="D400" s="17"/>
      <c r="E400" s="17"/>
      <c r="F400" s="4"/>
      <c r="G400" s="17"/>
      <c r="H400" s="17"/>
      <c r="I400" s="17"/>
      <c r="J400" s="17"/>
      <c r="K400" s="17"/>
      <c r="L400" s="17"/>
      <c r="M400" s="17"/>
      <c r="N400" s="17"/>
      <c r="O400" s="17"/>
    </row>
    <row r="401" spans="1:15" ht="15.75" customHeight="1" x14ac:dyDescent="0.25">
      <c r="A401" s="17"/>
      <c r="B401" s="17"/>
      <c r="C401" s="17"/>
      <c r="D401" s="17"/>
      <c r="E401" s="17"/>
      <c r="F401" s="4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75" customHeight="1" x14ac:dyDescent="0.25">
      <c r="A402" s="17"/>
      <c r="B402" s="17"/>
      <c r="C402" s="17"/>
      <c r="D402" s="17"/>
      <c r="E402" s="17"/>
      <c r="F402" s="4"/>
      <c r="G402" s="17"/>
      <c r="H402" s="17"/>
      <c r="I402" s="17"/>
      <c r="J402" s="17"/>
      <c r="K402" s="17"/>
      <c r="L402" s="17"/>
      <c r="M402" s="17"/>
      <c r="N402" s="17"/>
      <c r="O402" s="17"/>
    </row>
    <row r="403" spans="1:15" ht="15.75" customHeight="1" x14ac:dyDescent="0.25">
      <c r="A403" s="17"/>
      <c r="B403" s="17"/>
      <c r="C403" s="17"/>
      <c r="D403" s="17"/>
      <c r="E403" s="17"/>
      <c r="F403" s="4"/>
      <c r="G403" s="17"/>
      <c r="H403" s="17"/>
      <c r="I403" s="17"/>
      <c r="J403" s="17"/>
      <c r="K403" s="17"/>
      <c r="L403" s="17"/>
      <c r="M403" s="17"/>
      <c r="N403" s="17"/>
      <c r="O403" s="17"/>
    </row>
    <row r="404" spans="1:15" ht="15.75" customHeight="1" x14ac:dyDescent="0.25">
      <c r="A404" s="17"/>
      <c r="B404" s="17"/>
      <c r="C404" s="17"/>
      <c r="D404" s="17"/>
      <c r="E404" s="17"/>
      <c r="F404" s="4"/>
      <c r="G404" s="17"/>
      <c r="H404" s="17"/>
      <c r="I404" s="17"/>
      <c r="J404" s="17"/>
      <c r="K404" s="17"/>
      <c r="L404" s="17"/>
      <c r="M404" s="17"/>
      <c r="N404" s="17"/>
      <c r="O404" s="17"/>
    </row>
    <row r="405" spans="1:15" ht="15.75" customHeight="1" x14ac:dyDescent="0.25">
      <c r="A405" s="17"/>
      <c r="B405" s="17"/>
      <c r="C405" s="17"/>
      <c r="D405" s="17"/>
      <c r="E405" s="17"/>
      <c r="F405" s="4"/>
      <c r="G405" s="17"/>
      <c r="H405" s="17"/>
      <c r="I405" s="17"/>
      <c r="J405" s="17"/>
      <c r="K405" s="17"/>
      <c r="L405" s="17"/>
      <c r="M405" s="17"/>
      <c r="N405" s="17"/>
      <c r="O405" s="17"/>
    </row>
    <row r="406" spans="1:15" ht="15.75" customHeight="1" x14ac:dyDescent="0.25">
      <c r="A406" s="17"/>
      <c r="B406" s="17"/>
      <c r="C406" s="17"/>
      <c r="D406" s="17"/>
      <c r="E406" s="17"/>
      <c r="F406" s="4"/>
      <c r="G406" s="17"/>
      <c r="H406" s="17"/>
      <c r="I406" s="17"/>
      <c r="J406" s="17"/>
      <c r="K406" s="17"/>
      <c r="L406" s="17"/>
      <c r="M406" s="17"/>
      <c r="N406" s="17"/>
      <c r="O406" s="17"/>
    </row>
    <row r="407" spans="1:15" ht="15.75" customHeight="1" x14ac:dyDescent="0.25">
      <c r="A407" s="17"/>
      <c r="B407" s="17"/>
      <c r="C407" s="17"/>
      <c r="D407" s="17"/>
      <c r="E407" s="17"/>
      <c r="F407" s="4"/>
      <c r="G407" s="17"/>
      <c r="H407" s="17"/>
      <c r="I407" s="17"/>
      <c r="J407" s="17"/>
      <c r="K407" s="17"/>
      <c r="L407" s="17"/>
      <c r="M407" s="17"/>
      <c r="N407" s="17"/>
      <c r="O407" s="17"/>
    </row>
    <row r="408" spans="1:15" ht="15.75" customHeight="1" x14ac:dyDescent="0.25">
      <c r="A408" s="17"/>
      <c r="B408" s="17"/>
      <c r="C408" s="17"/>
      <c r="D408" s="17"/>
      <c r="E408" s="17"/>
      <c r="F408" s="4"/>
      <c r="G408" s="17"/>
      <c r="H408" s="17"/>
      <c r="I408" s="17"/>
      <c r="J408" s="17"/>
      <c r="K408" s="17"/>
      <c r="L408" s="17"/>
      <c r="M408" s="17"/>
      <c r="N408" s="17"/>
      <c r="O408" s="17"/>
    </row>
    <row r="409" spans="1:15" ht="15.75" customHeight="1" x14ac:dyDescent="0.25">
      <c r="A409" s="17"/>
      <c r="B409" s="17"/>
      <c r="C409" s="17"/>
      <c r="D409" s="17"/>
      <c r="E409" s="17"/>
      <c r="F409" s="4"/>
      <c r="G409" s="17"/>
      <c r="H409" s="17"/>
      <c r="I409" s="17"/>
      <c r="J409" s="17"/>
      <c r="K409" s="17"/>
      <c r="L409" s="17"/>
      <c r="M409" s="17"/>
      <c r="N409" s="17"/>
      <c r="O409" s="17"/>
    </row>
    <row r="410" spans="1:15" ht="15.75" customHeight="1" x14ac:dyDescent="0.25">
      <c r="A410" s="17"/>
      <c r="B410" s="17"/>
      <c r="C410" s="17"/>
      <c r="D410" s="17"/>
      <c r="E410" s="17"/>
      <c r="F410" s="4"/>
      <c r="G410" s="17"/>
      <c r="H410" s="17"/>
      <c r="I410" s="17"/>
      <c r="J410" s="17"/>
      <c r="K410" s="17"/>
      <c r="L410" s="17"/>
      <c r="M410" s="17"/>
      <c r="N410" s="17"/>
      <c r="O410" s="17"/>
    </row>
    <row r="411" spans="1:15" ht="15.75" customHeight="1" x14ac:dyDescent="0.25">
      <c r="A411" s="17"/>
      <c r="B411" s="17"/>
      <c r="C411" s="17"/>
      <c r="D411" s="17"/>
      <c r="E411" s="17"/>
      <c r="F411" s="4"/>
      <c r="G411" s="17"/>
      <c r="H411" s="17"/>
      <c r="I411" s="17"/>
      <c r="J411" s="17"/>
      <c r="K411" s="17"/>
      <c r="L411" s="17"/>
      <c r="M411" s="17"/>
      <c r="N411" s="17"/>
      <c r="O411" s="17"/>
    </row>
    <row r="412" spans="1:15" ht="15.75" customHeight="1" x14ac:dyDescent="0.25">
      <c r="A412" s="17"/>
      <c r="B412" s="17"/>
      <c r="C412" s="17"/>
      <c r="D412" s="17"/>
      <c r="E412" s="17"/>
      <c r="F412" s="4"/>
      <c r="G412" s="17"/>
      <c r="H412" s="17"/>
      <c r="I412" s="17"/>
      <c r="J412" s="17"/>
      <c r="K412" s="17"/>
      <c r="L412" s="17"/>
      <c r="M412" s="17"/>
      <c r="N412" s="17"/>
      <c r="O412" s="17"/>
    </row>
    <row r="413" spans="1:15" ht="15.75" customHeight="1" x14ac:dyDescent="0.25">
      <c r="A413" s="17"/>
      <c r="B413" s="17"/>
      <c r="C413" s="17"/>
      <c r="D413" s="17"/>
      <c r="E413" s="17"/>
      <c r="F413" s="4"/>
      <c r="G413" s="17"/>
      <c r="H413" s="17"/>
      <c r="I413" s="17"/>
      <c r="J413" s="17"/>
      <c r="K413" s="17"/>
      <c r="L413" s="17"/>
      <c r="M413" s="17"/>
      <c r="N413" s="17"/>
      <c r="O413" s="17"/>
    </row>
    <row r="414" spans="1:15" ht="15.75" customHeight="1" x14ac:dyDescent="0.25">
      <c r="A414" s="17"/>
      <c r="B414" s="17"/>
      <c r="C414" s="17"/>
      <c r="D414" s="17"/>
      <c r="E414" s="17"/>
      <c r="F414" s="4"/>
      <c r="G414" s="17"/>
      <c r="H414" s="17"/>
      <c r="I414" s="17"/>
      <c r="J414" s="17"/>
      <c r="K414" s="17"/>
      <c r="L414" s="17"/>
      <c r="M414" s="17"/>
      <c r="N414" s="17"/>
      <c r="O414" s="17"/>
    </row>
    <row r="415" spans="1:15" ht="15.75" customHeight="1" x14ac:dyDescent="0.25">
      <c r="A415" s="17"/>
      <c r="B415" s="17"/>
      <c r="C415" s="17"/>
      <c r="D415" s="17"/>
      <c r="E415" s="17"/>
      <c r="F415" s="4"/>
      <c r="G415" s="17"/>
      <c r="H415" s="17"/>
      <c r="I415" s="17"/>
      <c r="J415" s="17"/>
      <c r="K415" s="17"/>
      <c r="L415" s="17"/>
      <c r="M415" s="17"/>
      <c r="N415" s="17"/>
      <c r="O415" s="17"/>
    </row>
    <row r="416" spans="1:15" ht="15.75" customHeight="1" x14ac:dyDescent="0.25">
      <c r="A416" s="17"/>
      <c r="B416" s="17"/>
      <c r="C416" s="17"/>
      <c r="D416" s="17"/>
      <c r="E416" s="17"/>
      <c r="F416" s="4"/>
      <c r="G416" s="17"/>
      <c r="H416" s="17"/>
      <c r="I416" s="17"/>
      <c r="J416" s="17"/>
      <c r="K416" s="17"/>
      <c r="L416" s="17"/>
      <c r="M416" s="17"/>
      <c r="N416" s="17"/>
      <c r="O416" s="17"/>
    </row>
    <row r="417" spans="1:15" ht="15.75" customHeight="1" x14ac:dyDescent="0.25">
      <c r="A417" s="17"/>
      <c r="B417" s="17"/>
      <c r="C417" s="17"/>
      <c r="D417" s="17"/>
      <c r="E417" s="17"/>
      <c r="F417" s="4"/>
      <c r="G417" s="17"/>
      <c r="H417" s="17"/>
      <c r="I417" s="17"/>
      <c r="J417" s="17"/>
      <c r="K417" s="17"/>
      <c r="L417" s="17"/>
      <c r="M417" s="17"/>
      <c r="N417" s="17"/>
      <c r="O417" s="17"/>
    </row>
    <row r="418" spans="1:15" ht="15.75" customHeight="1" x14ac:dyDescent="0.25">
      <c r="A418" s="17"/>
      <c r="B418" s="17"/>
      <c r="C418" s="17"/>
      <c r="D418" s="17"/>
      <c r="E418" s="17"/>
      <c r="F418" s="4"/>
      <c r="G418" s="17"/>
      <c r="H418" s="17"/>
      <c r="I418" s="17"/>
      <c r="J418" s="17"/>
      <c r="K418" s="17"/>
      <c r="L418" s="17"/>
      <c r="M418" s="17"/>
      <c r="N418" s="17"/>
      <c r="O418" s="17"/>
    </row>
    <row r="419" spans="1:15" ht="15.75" customHeight="1" x14ac:dyDescent="0.25">
      <c r="A419" s="17"/>
      <c r="B419" s="17"/>
      <c r="C419" s="17"/>
      <c r="D419" s="17"/>
      <c r="E419" s="17"/>
      <c r="F419" s="4"/>
      <c r="G419" s="17"/>
      <c r="H419" s="17"/>
      <c r="I419" s="17"/>
      <c r="J419" s="17"/>
      <c r="K419" s="17"/>
      <c r="L419" s="17"/>
      <c r="M419" s="17"/>
      <c r="N419" s="17"/>
      <c r="O419" s="17"/>
    </row>
    <row r="420" spans="1:15" ht="15.75" customHeight="1" x14ac:dyDescent="0.25">
      <c r="A420" s="17"/>
      <c r="B420" s="17"/>
      <c r="C420" s="17"/>
      <c r="D420" s="17"/>
      <c r="E420" s="17"/>
      <c r="F420" s="4"/>
      <c r="G420" s="17"/>
      <c r="H420" s="17"/>
      <c r="I420" s="17"/>
      <c r="J420" s="17"/>
      <c r="K420" s="17"/>
      <c r="L420" s="17"/>
      <c r="M420" s="17"/>
      <c r="N420" s="17"/>
      <c r="O420" s="17"/>
    </row>
    <row r="421" spans="1:15" ht="15.75" customHeight="1" x14ac:dyDescent="0.25">
      <c r="A421" s="17"/>
      <c r="B421" s="17"/>
      <c r="C421" s="17"/>
      <c r="D421" s="17"/>
      <c r="E421" s="17"/>
      <c r="F421" s="4"/>
      <c r="G421" s="17"/>
      <c r="H421" s="17"/>
      <c r="I421" s="17"/>
      <c r="J421" s="17"/>
      <c r="K421" s="17"/>
      <c r="L421" s="17"/>
      <c r="M421" s="17"/>
      <c r="N421" s="17"/>
      <c r="O421" s="17"/>
    </row>
    <row r="422" spans="1:15" ht="15.75" customHeight="1" x14ac:dyDescent="0.25">
      <c r="A422" s="17"/>
      <c r="B422" s="17"/>
      <c r="C422" s="17"/>
      <c r="D422" s="17"/>
      <c r="E422" s="17"/>
      <c r="F422" s="4"/>
      <c r="G422" s="17"/>
      <c r="H422" s="17"/>
      <c r="I422" s="17"/>
      <c r="J422" s="17"/>
      <c r="K422" s="17"/>
      <c r="L422" s="17"/>
      <c r="M422" s="17"/>
      <c r="N422" s="17"/>
      <c r="O422" s="17"/>
    </row>
    <row r="423" spans="1:15" ht="15.75" customHeight="1" x14ac:dyDescent="0.25">
      <c r="A423" s="17"/>
      <c r="B423" s="17"/>
      <c r="C423" s="17"/>
      <c r="D423" s="17"/>
      <c r="E423" s="17"/>
      <c r="F423" s="4"/>
      <c r="G423" s="17"/>
      <c r="H423" s="17"/>
      <c r="I423" s="17"/>
      <c r="J423" s="17"/>
      <c r="K423" s="17"/>
      <c r="L423" s="17"/>
      <c r="M423" s="17"/>
      <c r="N423" s="17"/>
      <c r="O423" s="17"/>
    </row>
    <row r="424" spans="1:15" ht="15.75" customHeight="1" x14ac:dyDescent="0.25">
      <c r="A424" s="17"/>
      <c r="B424" s="17"/>
      <c r="C424" s="17"/>
      <c r="D424" s="17"/>
      <c r="E424" s="17"/>
      <c r="F424" s="4"/>
      <c r="G424" s="17"/>
      <c r="H424" s="17"/>
      <c r="I424" s="17"/>
      <c r="J424" s="17"/>
      <c r="K424" s="17"/>
      <c r="L424" s="17"/>
      <c r="M424" s="17"/>
      <c r="N424" s="17"/>
      <c r="O424" s="17"/>
    </row>
    <row r="425" spans="1:15" ht="15.75" customHeight="1" x14ac:dyDescent="0.25">
      <c r="A425" s="17"/>
      <c r="B425" s="17"/>
      <c r="C425" s="17"/>
      <c r="D425" s="17"/>
      <c r="E425" s="17"/>
      <c r="F425" s="4"/>
      <c r="G425" s="17"/>
      <c r="H425" s="17"/>
      <c r="I425" s="17"/>
      <c r="J425" s="17"/>
      <c r="K425" s="17"/>
      <c r="L425" s="17"/>
      <c r="M425" s="17"/>
      <c r="N425" s="17"/>
      <c r="O425" s="17"/>
    </row>
    <row r="426" spans="1:15" ht="15.75" customHeight="1" x14ac:dyDescent="0.25">
      <c r="A426" s="17"/>
      <c r="B426" s="17"/>
      <c r="C426" s="17"/>
      <c r="D426" s="17"/>
      <c r="E426" s="17"/>
      <c r="F426" s="4"/>
      <c r="G426" s="17"/>
      <c r="H426" s="17"/>
      <c r="I426" s="17"/>
      <c r="J426" s="17"/>
      <c r="K426" s="17"/>
      <c r="L426" s="17"/>
      <c r="M426" s="17"/>
      <c r="N426" s="17"/>
      <c r="O426" s="17"/>
    </row>
    <row r="427" spans="1:15" ht="15.75" customHeight="1" x14ac:dyDescent="0.25">
      <c r="A427" s="17"/>
      <c r="B427" s="17"/>
      <c r="C427" s="17"/>
      <c r="D427" s="17"/>
      <c r="E427" s="17"/>
      <c r="F427" s="4"/>
      <c r="G427" s="17"/>
      <c r="H427" s="17"/>
      <c r="I427" s="17"/>
      <c r="J427" s="17"/>
      <c r="K427" s="17"/>
      <c r="L427" s="17"/>
      <c r="M427" s="17"/>
      <c r="N427" s="17"/>
      <c r="O427" s="17"/>
    </row>
    <row r="428" spans="1:15" ht="15.75" customHeight="1" x14ac:dyDescent="0.25">
      <c r="A428" s="17"/>
      <c r="B428" s="17"/>
      <c r="C428" s="17"/>
      <c r="D428" s="17"/>
      <c r="E428" s="17"/>
      <c r="F428" s="4"/>
      <c r="G428" s="17"/>
      <c r="H428" s="17"/>
      <c r="I428" s="17"/>
      <c r="J428" s="17"/>
      <c r="K428" s="17"/>
      <c r="L428" s="17"/>
      <c r="M428" s="17"/>
      <c r="N428" s="17"/>
      <c r="O428" s="17"/>
    </row>
    <row r="429" spans="1:15" ht="15.75" customHeight="1" x14ac:dyDescent="0.25">
      <c r="A429" s="17"/>
      <c r="B429" s="17"/>
      <c r="C429" s="17"/>
      <c r="D429" s="17"/>
      <c r="E429" s="17"/>
      <c r="F429" s="4"/>
      <c r="G429" s="17"/>
      <c r="H429" s="17"/>
      <c r="I429" s="17"/>
      <c r="J429" s="17"/>
      <c r="K429" s="17"/>
      <c r="L429" s="17"/>
      <c r="M429" s="17"/>
      <c r="N429" s="17"/>
      <c r="O429" s="17"/>
    </row>
    <row r="430" spans="1:15" ht="15.75" customHeight="1" x14ac:dyDescent="0.25">
      <c r="A430" s="17"/>
      <c r="B430" s="17"/>
      <c r="C430" s="17"/>
      <c r="D430" s="17"/>
      <c r="E430" s="17"/>
      <c r="F430" s="4"/>
      <c r="G430" s="17"/>
      <c r="H430" s="17"/>
      <c r="I430" s="17"/>
      <c r="J430" s="17"/>
      <c r="K430" s="17"/>
      <c r="L430" s="17"/>
      <c r="M430" s="17"/>
      <c r="N430" s="17"/>
      <c r="O430" s="17"/>
    </row>
    <row r="431" spans="1:15" ht="15.75" customHeight="1" x14ac:dyDescent="0.25">
      <c r="A431" s="17"/>
      <c r="B431" s="17"/>
      <c r="C431" s="17"/>
      <c r="D431" s="17"/>
      <c r="E431" s="17"/>
      <c r="F431" s="4"/>
      <c r="G431" s="17"/>
      <c r="H431" s="17"/>
      <c r="I431" s="17"/>
      <c r="J431" s="17"/>
      <c r="K431" s="17"/>
      <c r="L431" s="17"/>
      <c r="M431" s="17"/>
      <c r="N431" s="17"/>
      <c r="O431" s="17"/>
    </row>
    <row r="432" spans="1:15" ht="15.75" customHeight="1" x14ac:dyDescent="0.25">
      <c r="A432" s="17"/>
      <c r="B432" s="17"/>
      <c r="C432" s="17"/>
      <c r="D432" s="17"/>
      <c r="E432" s="17"/>
      <c r="F432" s="4"/>
      <c r="G432" s="17"/>
      <c r="H432" s="17"/>
      <c r="I432" s="17"/>
      <c r="J432" s="17"/>
      <c r="K432" s="17"/>
      <c r="L432" s="17"/>
      <c r="M432" s="17"/>
      <c r="N432" s="17"/>
      <c r="O432" s="17"/>
    </row>
    <row r="433" spans="1:15" ht="15.75" customHeight="1" x14ac:dyDescent="0.25">
      <c r="A433" s="17"/>
      <c r="B433" s="17"/>
      <c r="C433" s="17"/>
      <c r="D433" s="17"/>
      <c r="E433" s="17"/>
      <c r="F433" s="4"/>
      <c r="G433" s="17"/>
      <c r="H433" s="17"/>
      <c r="I433" s="17"/>
      <c r="J433" s="17"/>
      <c r="K433" s="17"/>
      <c r="L433" s="17"/>
      <c r="M433" s="17"/>
      <c r="N433" s="17"/>
      <c r="O433" s="17"/>
    </row>
    <row r="434" spans="1:15" ht="15.75" customHeight="1" x14ac:dyDescent="0.25">
      <c r="A434" s="17"/>
      <c r="B434" s="17"/>
      <c r="C434" s="17"/>
      <c r="D434" s="17"/>
      <c r="E434" s="17"/>
      <c r="F434" s="4"/>
      <c r="G434" s="17"/>
      <c r="H434" s="17"/>
      <c r="I434" s="17"/>
      <c r="J434" s="17"/>
      <c r="K434" s="17"/>
      <c r="L434" s="17"/>
      <c r="M434" s="17"/>
      <c r="N434" s="17"/>
      <c r="O434" s="17"/>
    </row>
    <row r="435" spans="1:15" ht="15.75" customHeight="1" x14ac:dyDescent="0.25">
      <c r="A435" s="17"/>
      <c r="B435" s="17"/>
      <c r="C435" s="17"/>
      <c r="D435" s="17"/>
      <c r="E435" s="17"/>
      <c r="F435" s="4"/>
      <c r="G435" s="17"/>
      <c r="H435" s="17"/>
      <c r="I435" s="17"/>
      <c r="J435" s="17"/>
      <c r="K435" s="17"/>
      <c r="L435" s="17"/>
      <c r="M435" s="17"/>
      <c r="N435" s="17"/>
      <c r="O435" s="17"/>
    </row>
    <row r="436" spans="1:15" ht="15.75" customHeight="1" x14ac:dyDescent="0.25">
      <c r="A436" s="17"/>
      <c r="B436" s="17"/>
      <c r="C436" s="17"/>
      <c r="D436" s="17"/>
      <c r="E436" s="17"/>
      <c r="F436" s="4"/>
      <c r="G436" s="17"/>
      <c r="H436" s="17"/>
      <c r="I436" s="17"/>
      <c r="J436" s="17"/>
      <c r="K436" s="17"/>
      <c r="L436" s="17"/>
      <c r="M436" s="17"/>
      <c r="N436" s="17"/>
      <c r="O436" s="17"/>
    </row>
    <row r="437" spans="1:15" ht="15.75" customHeight="1" x14ac:dyDescent="0.25">
      <c r="A437" s="17"/>
      <c r="B437" s="17"/>
      <c r="C437" s="17"/>
      <c r="D437" s="17"/>
      <c r="E437" s="17"/>
      <c r="F437" s="4"/>
      <c r="G437" s="17"/>
      <c r="H437" s="17"/>
      <c r="I437" s="17"/>
      <c r="J437" s="17"/>
      <c r="K437" s="17"/>
      <c r="L437" s="17"/>
      <c r="M437" s="17"/>
      <c r="N437" s="17"/>
      <c r="O437" s="17"/>
    </row>
    <row r="438" spans="1:15" ht="15.75" customHeight="1" x14ac:dyDescent="0.25">
      <c r="A438" s="17"/>
      <c r="B438" s="17"/>
      <c r="C438" s="17"/>
      <c r="D438" s="17"/>
      <c r="E438" s="17"/>
      <c r="F438" s="4"/>
      <c r="G438" s="17"/>
      <c r="H438" s="17"/>
      <c r="I438" s="17"/>
      <c r="J438" s="17"/>
      <c r="K438" s="17"/>
      <c r="L438" s="17"/>
      <c r="M438" s="17"/>
      <c r="N438" s="17"/>
      <c r="O438" s="17"/>
    </row>
    <row r="439" spans="1:15" ht="15.75" customHeight="1" x14ac:dyDescent="0.25">
      <c r="A439" s="17"/>
      <c r="B439" s="17"/>
      <c r="C439" s="17"/>
      <c r="D439" s="17"/>
      <c r="E439" s="17"/>
      <c r="F439" s="4"/>
      <c r="G439" s="17"/>
      <c r="H439" s="17"/>
      <c r="I439" s="17"/>
      <c r="J439" s="17"/>
      <c r="K439" s="17"/>
      <c r="L439" s="17"/>
      <c r="M439" s="17"/>
      <c r="N439" s="17"/>
      <c r="O439" s="17"/>
    </row>
    <row r="440" spans="1:15" ht="15.75" customHeight="1" x14ac:dyDescent="0.25">
      <c r="A440" s="17"/>
      <c r="B440" s="17"/>
      <c r="C440" s="17"/>
      <c r="D440" s="17"/>
      <c r="E440" s="17"/>
      <c r="F440" s="4"/>
      <c r="G440" s="17"/>
      <c r="H440" s="17"/>
      <c r="I440" s="17"/>
      <c r="J440" s="17"/>
      <c r="K440" s="17"/>
      <c r="L440" s="17"/>
      <c r="M440" s="17"/>
      <c r="N440" s="17"/>
      <c r="O440" s="17"/>
    </row>
    <row r="441" spans="1:15" ht="15.75" customHeight="1" x14ac:dyDescent="0.25">
      <c r="A441" s="17"/>
      <c r="B441" s="17"/>
      <c r="C441" s="17"/>
      <c r="D441" s="17"/>
      <c r="E441" s="17"/>
      <c r="F441" s="4"/>
      <c r="G441" s="17"/>
      <c r="H441" s="17"/>
      <c r="I441" s="17"/>
      <c r="J441" s="17"/>
      <c r="K441" s="17"/>
      <c r="L441" s="17"/>
      <c r="M441" s="17"/>
      <c r="N441" s="17"/>
      <c r="O441" s="17"/>
    </row>
    <row r="442" spans="1:15" ht="15.75" customHeight="1" x14ac:dyDescent="0.25">
      <c r="A442" s="17"/>
      <c r="B442" s="17"/>
      <c r="C442" s="17"/>
      <c r="D442" s="17"/>
      <c r="E442" s="17"/>
      <c r="F442" s="4"/>
      <c r="G442" s="17"/>
      <c r="H442" s="17"/>
      <c r="I442" s="17"/>
      <c r="J442" s="17"/>
      <c r="K442" s="17"/>
      <c r="L442" s="17"/>
      <c r="M442" s="17"/>
      <c r="N442" s="17"/>
      <c r="O442" s="17"/>
    </row>
    <row r="443" spans="1:15" ht="15.75" customHeight="1" x14ac:dyDescent="0.25">
      <c r="A443" s="17"/>
      <c r="B443" s="17"/>
      <c r="C443" s="17"/>
      <c r="D443" s="17"/>
      <c r="E443" s="17"/>
      <c r="F443" s="4"/>
      <c r="G443" s="17"/>
      <c r="H443" s="17"/>
      <c r="I443" s="17"/>
      <c r="J443" s="17"/>
      <c r="K443" s="17"/>
      <c r="L443" s="17"/>
      <c r="M443" s="17"/>
      <c r="N443" s="17"/>
      <c r="O443" s="17"/>
    </row>
    <row r="444" spans="1:15" ht="15.75" customHeight="1" x14ac:dyDescent="0.25">
      <c r="A444" s="17"/>
      <c r="B444" s="17"/>
      <c r="C444" s="17"/>
      <c r="D444" s="17"/>
      <c r="E444" s="17"/>
      <c r="F444" s="4"/>
      <c r="G444" s="17"/>
      <c r="H444" s="17"/>
      <c r="I444" s="17"/>
      <c r="J444" s="17"/>
      <c r="K444" s="17"/>
      <c r="L444" s="17"/>
      <c r="M444" s="17"/>
      <c r="N444" s="17"/>
      <c r="O444" s="17"/>
    </row>
    <row r="445" spans="1:15" ht="15.75" customHeight="1" x14ac:dyDescent="0.25">
      <c r="A445" s="17"/>
      <c r="B445" s="17"/>
      <c r="C445" s="17"/>
      <c r="D445" s="17"/>
      <c r="E445" s="17"/>
      <c r="F445" s="4"/>
      <c r="G445" s="17"/>
      <c r="H445" s="17"/>
      <c r="I445" s="17"/>
      <c r="J445" s="17"/>
      <c r="K445" s="17"/>
      <c r="L445" s="17"/>
      <c r="M445" s="17"/>
      <c r="N445" s="17"/>
      <c r="O445" s="17"/>
    </row>
    <row r="446" spans="1:15" ht="15.75" customHeight="1" x14ac:dyDescent="0.25">
      <c r="A446" s="17"/>
      <c r="B446" s="17"/>
      <c r="C446" s="17"/>
      <c r="D446" s="17"/>
      <c r="E446" s="17"/>
      <c r="F446" s="4"/>
      <c r="G446" s="17"/>
      <c r="H446" s="17"/>
      <c r="I446" s="17"/>
      <c r="J446" s="17"/>
      <c r="K446" s="17"/>
      <c r="L446" s="17"/>
      <c r="M446" s="17"/>
      <c r="N446" s="17"/>
      <c r="O446" s="17"/>
    </row>
    <row r="447" spans="1:15" ht="15.75" customHeight="1" x14ac:dyDescent="0.25">
      <c r="A447" s="17"/>
      <c r="B447" s="17"/>
      <c r="C447" s="17"/>
      <c r="D447" s="17"/>
      <c r="E447" s="17"/>
      <c r="F447" s="4"/>
      <c r="G447" s="17"/>
      <c r="H447" s="17"/>
      <c r="I447" s="17"/>
      <c r="J447" s="17"/>
      <c r="K447" s="17"/>
      <c r="L447" s="17"/>
      <c r="M447" s="17"/>
      <c r="N447" s="17"/>
      <c r="O447" s="17"/>
    </row>
    <row r="448" spans="1:15" ht="15.75" customHeight="1" x14ac:dyDescent="0.25">
      <c r="A448" s="17"/>
      <c r="B448" s="17"/>
      <c r="C448" s="17"/>
      <c r="D448" s="17"/>
      <c r="E448" s="17"/>
      <c r="F448" s="4"/>
      <c r="G448" s="17"/>
      <c r="H448" s="17"/>
      <c r="I448" s="17"/>
      <c r="J448" s="17"/>
      <c r="K448" s="17"/>
      <c r="L448" s="17"/>
      <c r="M448" s="17"/>
      <c r="N448" s="17"/>
      <c r="O448" s="17"/>
    </row>
    <row r="449" spans="1:15" ht="15.75" customHeight="1" x14ac:dyDescent="0.25">
      <c r="A449" s="17"/>
      <c r="B449" s="17"/>
      <c r="C449" s="17"/>
      <c r="D449" s="17"/>
      <c r="E449" s="17"/>
      <c r="F449" s="4"/>
      <c r="G449" s="17"/>
      <c r="H449" s="17"/>
      <c r="I449" s="17"/>
      <c r="J449" s="17"/>
      <c r="K449" s="17"/>
      <c r="L449" s="17"/>
      <c r="M449" s="17"/>
      <c r="N449" s="17"/>
      <c r="O449" s="17"/>
    </row>
    <row r="450" spans="1:15" ht="15.75" customHeight="1" x14ac:dyDescent="0.25">
      <c r="A450" s="17"/>
      <c r="B450" s="17"/>
      <c r="C450" s="17"/>
      <c r="D450" s="17"/>
      <c r="E450" s="17"/>
      <c r="F450" s="4"/>
      <c r="G450" s="17"/>
      <c r="H450" s="17"/>
      <c r="I450" s="17"/>
      <c r="J450" s="17"/>
      <c r="K450" s="17"/>
      <c r="L450" s="17"/>
      <c r="M450" s="17"/>
      <c r="N450" s="17"/>
      <c r="O450" s="17"/>
    </row>
    <row r="451" spans="1:15" ht="15.75" customHeight="1" x14ac:dyDescent="0.25">
      <c r="A451" s="17"/>
      <c r="B451" s="17"/>
      <c r="C451" s="17"/>
      <c r="D451" s="17"/>
      <c r="E451" s="17"/>
      <c r="F451" s="4"/>
      <c r="G451" s="17"/>
      <c r="H451" s="17"/>
      <c r="I451" s="17"/>
      <c r="J451" s="17"/>
      <c r="K451" s="17"/>
      <c r="L451" s="17"/>
      <c r="M451" s="17"/>
      <c r="N451" s="17"/>
      <c r="O451" s="17"/>
    </row>
    <row r="452" spans="1:15" ht="15.75" customHeight="1" x14ac:dyDescent="0.25">
      <c r="A452" s="17"/>
      <c r="B452" s="17"/>
      <c r="C452" s="17"/>
      <c r="D452" s="17"/>
      <c r="E452" s="17"/>
      <c r="F452" s="4"/>
      <c r="G452" s="17"/>
      <c r="H452" s="17"/>
      <c r="I452" s="17"/>
      <c r="J452" s="17"/>
      <c r="K452" s="17"/>
      <c r="L452" s="17"/>
      <c r="M452" s="17"/>
      <c r="N452" s="17"/>
      <c r="O452" s="17"/>
    </row>
    <row r="453" spans="1:15" ht="15.75" customHeight="1" x14ac:dyDescent="0.25">
      <c r="A453" s="17"/>
      <c r="B453" s="17"/>
      <c r="C453" s="17"/>
      <c r="D453" s="17"/>
      <c r="E453" s="17"/>
      <c r="F453" s="4"/>
      <c r="G453" s="17"/>
      <c r="H453" s="17"/>
      <c r="I453" s="17"/>
      <c r="J453" s="17"/>
      <c r="K453" s="17"/>
      <c r="L453" s="17"/>
      <c r="M453" s="17"/>
      <c r="N453" s="17"/>
      <c r="O453" s="17"/>
    </row>
    <row r="454" spans="1:15" ht="15.75" customHeight="1" x14ac:dyDescent="0.25">
      <c r="A454" s="17"/>
      <c r="B454" s="17"/>
      <c r="C454" s="17"/>
      <c r="D454" s="17"/>
      <c r="E454" s="17"/>
      <c r="F454" s="4"/>
      <c r="G454" s="17"/>
      <c r="H454" s="17"/>
      <c r="I454" s="17"/>
      <c r="J454" s="17"/>
      <c r="K454" s="17"/>
      <c r="L454" s="17"/>
      <c r="M454" s="17"/>
      <c r="N454" s="17"/>
      <c r="O454" s="17"/>
    </row>
    <row r="455" spans="1:15" ht="15.75" customHeight="1" x14ac:dyDescent="0.25">
      <c r="A455" s="17"/>
      <c r="B455" s="17"/>
      <c r="C455" s="17"/>
      <c r="D455" s="17"/>
      <c r="E455" s="17"/>
      <c r="F455" s="4"/>
      <c r="G455" s="17"/>
      <c r="H455" s="17"/>
      <c r="I455" s="17"/>
      <c r="J455" s="17"/>
      <c r="K455" s="17"/>
      <c r="L455" s="17"/>
      <c r="M455" s="17"/>
      <c r="N455" s="17"/>
      <c r="O455" s="17"/>
    </row>
    <row r="456" spans="1:15" ht="15.75" customHeight="1" x14ac:dyDescent="0.25">
      <c r="A456" s="17"/>
      <c r="B456" s="17"/>
      <c r="C456" s="17"/>
      <c r="D456" s="17"/>
      <c r="E456" s="17"/>
      <c r="F456" s="4"/>
      <c r="G456" s="17"/>
      <c r="H456" s="17"/>
      <c r="I456" s="17"/>
      <c r="J456" s="17"/>
      <c r="K456" s="17"/>
      <c r="L456" s="17"/>
      <c r="M456" s="17"/>
      <c r="N456" s="17"/>
      <c r="O456" s="17"/>
    </row>
    <row r="457" spans="1:15" ht="15.75" customHeight="1" x14ac:dyDescent="0.25">
      <c r="A457" s="17"/>
      <c r="B457" s="17"/>
      <c r="C457" s="17"/>
      <c r="D457" s="17"/>
      <c r="E457" s="17"/>
      <c r="F457" s="4"/>
      <c r="G457" s="17"/>
      <c r="H457" s="17"/>
      <c r="I457" s="17"/>
      <c r="J457" s="17"/>
      <c r="K457" s="17"/>
      <c r="L457" s="17"/>
      <c r="M457" s="17"/>
      <c r="N457" s="17"/>
      <c r="O457" s="17"/>
    </row>
    <row r="458" spans="1:15" ht="15.75" customHeight="1" x14ac:dyDescent="0.25">
      <c r="A458" s="17"/>
      <c r="B458" s="17"/>
      <c r="C458" s="17"/>
      <c r="D458" s="17"/>
      <c r="E458" s="17"/>
      <c r="F458" s="4"/>
      <c r="G458" s="17"/>
      <c r="H458" s="17"/>
      <c r="I458" s="17"/>
      <c r="J458" s="17"/>
      <c r="K458" s="17"/>
      <c r="L458" s="17"/>
      <c r="M458" s="17"/>
      <c r="N458" s="17"/>
      <c r="O458" s="17"/>
    </row>
    <row r="459" spans="1:15" ht="15.75" customHeight="1" x14ac:dyDescent="0.25">
      <c r="A459" s="17"/>
      <c r="B459" s="17"/>
      <c r="C459" s="17"/>
      <c r="D459" s="17"/>
      <c r="E459" s="17"/>
      <c r="F459" s="4"/>
      <c r="G459" s="17"/>
      <c r="H459" s="17"/>
      <c r="I459" s="17"/>
      <c r="J459" s="17"/>
      <c r="K459" s="17"/>
      <c r="L459" s="17"/>
      <c r="M459" s="17"/>
      <c r="N459" s="17"/>
      <c r="O459" s="17"/>
    </row>
    <row r="460" spans="1:15" ht="15.75" customHeight="1" x14ac:dyDescent="0.25">
      <c r="A460" s="17"/>
      <c r="B460" s="17"/>
      <c r="C460" s="17"/>
      <c r="D460" s="17"/>
      <c r="E460" s="17"/>
      <c r="F460" s="4"/>
      <c r="G460" s="17"/>
      <c r="H460" s="17"/>
      <c r="I460" s="17"/>
      <c r="J460" s="17"/>
      <c r="K460" s="17"/>
      <c r="L460" s="17"/>
      <c r="M460" s="17"/>
      <c r="N460" s="17"/>
      <c r="O460" s="17"/>
    </row>
    <row r="461" spans="1:15" ht="15.75" customHeight="1" x14ac:dyDescent="0.25">
      <c r="A461" s="17"/>
      <c r="B461" s="17"/>
      <c r="C461" s="17"/>
      <c r="D461" s="17"/>
      <c r="E461" s="17"/>
      <c r="F461" s="4"/>
      <c r="G461" s="17"/>
      <c r="H461" s="17"/>
      <c r="I461" s="17"/>
      <c r="J461" s="17"/>
      <c r="K461" s="17"/>
      <c r="L461" s="17"/>
      <c r="M461" s="17"/>
      <c r="N461" s="17"/>
      <c r="O461" s="17"/>
    </row>
    <row r="462" spans="1:15" ht="15.75" customHeight="1" x14ac:dyDescent="0.25">
      <c r="A462" s="17"/>
      <c r="B462" s="17"/>
      <c r="C462" s="17"/>
      <c r="D462" s="17"/>
      <c r="E462" s="17"/>
      <c r="F462" s="4"/>
      <c r="G462" s="17"/>
      <c r="H462" s="17"/>
      <c r="I462" s="17"/>
      <c r="J462" s="17"/>
      <c r="K462" s="17"/>
      <c r="L462" s="17"/>
      <c r="M462" s="17"/>
      <c r="N462" s="17"/>
      <c r="O462" s="17"/>
    </row>
    <row r="463" spans="1:15" ht="15.75" customHeight="1" x14ac:dyDescent="0.25">
      <c r="A463" s="17"/>
      <c r="B463" s="17"/>
      <c r="C463" s="17"/>
      <c r="D463" s="17"/>
      <c r="E463" s="17"/>
      <c r="F463" s="4"/>
      <c r="G463" s="17"/>
      <c r="H463" s="17"/>
      <c r="I463" s="17"/>
      <c r="J463" s="17"/>
      <c r="K463" s="17"/>
      <c r="L463" s="17"/>
      <c r="M463" s="17"/>
      <c r="N463" s="17"/>
      <c r="O463" s="17"/>
    </row>
    <row r="464" spans="1:15" ht="15.75" customHeight="1" x14ac:dyDescent="0.25">
      <c r="A464" s="17"/>
      <c r="B464" s="17"/>
      <c r="C464" s="17"/>
      <c r="D464" s="17"/>
      <c r="E464" s="17"/>
      <c r="F464" s="4"/>
      <c r="G464" s="17"/>
      <c r="H464" s="17"/>
      <c r="I464" s="17"/>
      <c r="J464" s="17"/>
      <c r="K464" s="17"/>
      <c r="L464" s="17"/>
      <c r="M464" s="17"/>
      <c r="N464" s="17"/>
      <c r="O464" s="17"/>
    </row>
    <row r="465" spans="1:15" ht="15.75" customHeight="1" x14ac:dyDescent="0.25">
      <c r="A465" s="17"/>
      <c r="B465" s="17"/>
      <c r="C465" s="17"/>
      <c r="D465" s="17"/>
      <c r="E465" s="17"/>
      <c r="F465" s="4"/>
      <c r="G465" s="17"/>
      <c r="H465" s="17"/>
      <c r="I465" s="17"/>
      <c r="J465" s="17"/>
      <c r="K465" s="17"/>
      <c r="L465" s="17"/>
      <c r="M465" s="17"/>
      <c r="N465" s="17"/>
      <c r="O465" s="17"/>
    </row>
    <row r="466" spans="1:15" ht="15.75" customHeight="1" x14ac:dyDescent="0.25">
      <c r="A466" s="17"/>
      <c r="B466" s="17"/>
      <c r="C466" s="17"/>
      <c r="D466" s="17"/>
      <c r="E466" s="17"/>
      <c r="F466" s="4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75" customHeight="1" x14ac:dyDescent="0.25">
      <c r="A467" s="17"/>
      <c r="B467" s="17"/>
      <c r="C467" s="17"/>
      <c r="D467" s="17"/>
      <c r="E467" s="17"/>
      <c r="F467" s="4"/>
      <c r="G467" s="17"/>
      <c r="H467" s="17"/>
      <c r="I467" s="17"/>
      <c r="J467" s="17"/>
      <c r="K467" s="17"/>
      <c r="L467" s="17"/>
      <c r="M467" s="17"/>
      <c r="N467" s="17"/>
      <c r="O467" s="17"/>
    </row>
    <row r="468" spans="1:15" ht="15.75" customHeight="1" x14ac:dyDescent="0.25">
      <c r="A468" s="17"/>
      <c r="B468" s="17"/>
      <c r="C468" s="17"/>
      <c r="D468" s="17"/>
      <c r="E468" s="17"/>
      <c r="F468" s="4"/>
      <c r="G468" s="17"/>
      <c r="H468" s="17"/>
      <c r="I468" s="17"/>
      <c r="J468" s="17"/>
      <c r="K468" s="17"/>
      <c r="L468" s="17"/>
      <c r="M468" s="17"/>
      <c r="N468" s="17"/>
      <c r="O468" s="17"/>
    </row>
    <row r="469" spans="1:15" ht="15.75" customHeight="1" x14ac:dyDescent="0.25">
      <c r="A469" s="17"/>
      <c r="B469" s="17"/>
      <c r="C469" s="17"/>
      <c r="D469" s="17"/>
      <c r="E469" s="17"/>
      <c r="F469" s="4"/>
      <c r="G469" s="17"/>
      <c r="H469" s="17"/>
      <c r="I469" s="17"/>
      <c r="J469" s="17"/>
      <c r="K469" s="17"/>
      <c r="L469" s="17"/>
      <c r="M469" s="17"/>
      <c r="N469" s="17"/>
      <c r="O469" s="17"/>
    </row>
    <row r="470" spans="1:15" ht="15.75" customHeight="1" x14ac:dyDescent="0.25">
      <c r="A470" s="17"/>
      <c r="B470" s="17"/>
      <c r="C470" s="17"/>
      <c r="D470" s="17"/>
      <c r="E470" s="17"/>
      <c r="F470" s="4"/>
      <c r="G470" s="17"/>
      <c r="H470" s="17"/>
      <c r="I470" s="17"/>
      <c r="J470" s="17"/>
      <c r="K470" s="17"/>
      <c r="L470" s="17"/>
      <c r="M470" s="17"/>
      <c r="N470" s="17"/>
      <c r="O470" s="17"/>
    </row>
    <row r="471" spans="1:15" ht="15.75" customHeight="1" x14ac:dyDescent="0.25">
      <c r="A471" s="17"/>
      <c r="B471" s="17"/>
      <c r="C471" s="17"/>
      <c r="D471" s="17"/>
      <c r="E471" s="17"/>
      <c r="F471" s="4"/>
      <c r="G471" s="17"/>
      <c r="H471" s="17"/>
      <c r="I471" s="17"/>
      <c r="J471" s="17"/>
      <c r="K471" s="17"/>
      <c r="L471" s="17"/>
      <c r="M471" s="17"/>
      <c r="N471" s="17"/>
      <c r="O471" s="17"/>
    </row>
    <row r="472" spans="1:15" ht="15.75" customHeight="1" x14ac:dyDescent="0.25">
      <c r="A472" s="17"/>
      <c r="B472" s="17"/>
      <c r="C472" s="17"/>
      <c r="D472" s="17"/>
      <c r="E472" s="17"/>
      <c r="F472" s="4"/>
      <c r="G472" s="17"/>
      <c r="H472" s="17"/>
      <c r="I472" s="17"/>
      <c r="J472" s="17"/>
      <c r="K472" s="17"/>
      <c r="L472" s="17"/>
      <c r="M472" s="17"/>
      <c r="N472" s="17"/>
      <c r="O472" s="17"/>
    </row>
    <row r="473" spans="1:15" ht="15.75" customHeight="1" x14ac:dyDescent="0.25">
      <c r="A473" s="17"/>
      <c r="B473" s="17"/>
      <c r="C473" s="17"/>
      <c r="D473" s="17"/>
      <c r="E473" s="17"/>
      <c r="F473" s="4"/>
      <c r="G473" s="17"/>
      <c r="H473" s="17"/>
      <c r="I473" s="17"/>
      <c r="J473" s="17"/>
      <c r="K473" s="17"/>
      <c r="L473" s="17"/>
      <c r="M473" s="17"/>
      <c r="N473" s="17"/>
      <c r="O473" s="17"/>
    </row>
    <row r="474" spans="1:15" ht="15.75" customHeight="1" x14ac:dyDescent="0.25">
      <c r="A474" s="17"/>
      <c r="B474" s="17"/>
      <c r="C474" s="17"/>
      <c r="D474" s="17"/>
      <c r="E474" s="17"/>
      <c r="F474" s="4"/>
      <c r="G474" s="17"/>
      <c r="H474" s="17"/>
      <c r="I474" s="17"/>
      <c r="J474" s="17"/>
      <c r="K474" s="17"/>
      <c r="L474" s="17"/>
      <c r="M474" s="17"/>
      <c r="N474" s="17"/>
      <c r="O474" s="17"/>
    </row>
    <row r="475" spans="1:15" ht="15.75" customHeight="1" x14ac:dyDescent="0.25">
      <c r="A475" s="17"/>
      <c r="B475" s="17"/>
      <c r="C475" s="17"/>
      <c r="D475" s="17"/>
      <c r="E475" s="17"/>
      <c r="F475" s="4"/>
      <c r="G475" s="17"/>
      <c r="H475" s="17"/>
      <c r="I475" s="17"/>
      <c r="J475" s="17"/>
      <c r="K475" s="17"/>
      <c r="L475" s="17"/>
      <c r="M475" s="17"/>
      <c r="N475" s="17"/>
      <c r="O475" s="17"/>
    </row>
    <row r="476" spans="1:15" ht="15.75" customHeight="1" x14ac:dyDescent="0.25">
      <c r="A476" s="17"/>
      <c r="B476" s="17"/>
      <c r="C476" s="17"/>
      <c r="D476" s="17"/>
      <c r="E476" s="17"/>
      <c r="F476" s="4"/>
      <c r="G476" s="17"/>
      <c r="H476" s="17"/>
      <c r="I476" s="17"/>
      <c r="J476" s="17"/>
      <c r="K476" s="17"/>
      <c r="L476" s="17"/>
      <c r="M476" s="17"/>
      <c r="N476" s="17"/>
      <c r="O476" s="17"/>
    </row>
    <row r="477" spans="1:15" ht="15.75" customHeight="1" x14ac:dyDescent="0.25">
      <c r="A477" s="17"/>
      <c r="B477" s="17"/>
      <c r="C477" s="17"/>
      <c r="D477" s="17"/>
      <c r="E477" s="17"/>
      <c r="F477" s="4"/>
      <c r="G477" s="17"/>
      <c r="H477" s="17"/>
      <c r="I477" s="17"/>
      <c r="J477" s="17"/>
      <c r="K477" s="17"/>
      <c r="L477" s="17"/>
      <c r="M477" s="17"/>
      <c r="N477" s="17"/>
      <c r="O477" s="17"/>
    </row>
    <row r="478" spans="1:15" ht="15.75" customHeight="1" x14ac:dyDescent="0.25">
      <c r="A478" s="17"/>
      <c r="B478" s="17"/>
      <c r="C478" s="17"/>
      <c r="D478" s="17"/>
      <c r="E478" s="17"/>
      <c r="F478" s="4"/>
      <c r="G478" s="17"/>
      <c r="H478" s="17"/>
      <c r="I478" s="17"/>
      <c r="J478" s="17"/>
      <c r="K478" s="17"/>
      <c r="L478" s="17"/>
      <c r="M478" s="17"/>
      <c r="N478" s="17"/>
      <c r="O478" s="17"/>
    </row>
    <row r="479" spans="1:15" ht="15.75" customHeight="1" x14ac:dyDescent="0.25">
      <c r="A479" s="17"/>
      <c r="B479" s="17"/>
      <c r="C479" s="17"/>
      <c r="D479" s="17"/>
      <c r="E479" s="17"/>
      <c r="F479" s="4"/>
      <c r="G479" s="17"/>
      <c r="H479" s="17"/>
      <c r="I479" s="17"/>
      <c r="J479" s="17"/>
      <c r="K479" s="17"/>
      <c r="L479" s="17"/>
      <c r="M479" s="17"/>
      <c r="N479" s="17"/>
      <c r="O479" s="17"/>
    </row>
    <row r="480" spans="1:15" ht="15.75" customHeight="1" x14ac:dyDescent="0.25">
      <c r="A480" s="17"/>
      <c r="B480" s="17"/>
      <c r="C480" s="17"/>
      <c r="D480" s="17"/>
      <c r="E480" s="17"/>
      <c r="F480" s="4"/>
      <c r="G480" s="17"/>
      <c r="H480" s="17"/>
      <c r="I480" s="17"/>
      <c r="J480" s="17"/>
      <c r="K480" s="17"/>
      <c r="L480" s="17"/>
      <c r="M480" s="17"/>
      <c r="N480" s="17"/>
      <c r="O480" s="17"/>
    </row>
    <row r="481" spans="1:15" ht="15.75" customHeight="1" x14ac:dyDescent="0.25">
      <c r="A481" s="17"/>
      <c r="B481" s="17"/>
      <c r="C481" s="17"/>
      <c r="D481" s="17"/>
      <c r="E481" s="17"/>
      <c r="F481" s="4"/>
      <c r="G481" s="17"/>
      <c r="H481" s="17"/>
      <c r="I481" s="17"/>
      <c r="J481" s="17"/>
      <c r="K481" s="17"/>
      <c r="L481" s="17"/>
      <c r="M481" s="17"/>
      <c r="N481" s="17"/>
      <c r="O481" s="17"/>
    </row>
    <row r="482" spans="1:15" ht="15.75" customHeight="1" x14ac:dyDescent="0.25">
      <c r="A482" s="17"/>
      <c r="B482" s="17"/>
      <c r="C482" s="17"/>
      <c r="D482" s="17"/>
      <c r="E482" s="17"/>
      <c r="F482" s="4"/>
      <c r="G482" s="17"/>
      <c r="H482" s="17"/>
      <c r="I482" s="17"/>
      <c r="J482" s="17"/>
      <c r="K482" s="17"/>
      <c r="L482" s="17"/>
      <c r="M482" s="17"/>
      <c r="N482" s="17"/>
      <c r="O482" s="17"/>
    </row>
    <row r="483" spans="1:15" ht="15.75" customHeight="1" x14ac:dyDescent="0.25">
      <c r="A483" s="17"/>
      <c r="B483" s="17"/>
      <c r="C483" s="17"/>
      <c r="D483" s="17"/>
      <c r="E483" s="17"/>
      <c r="F483" s="4"/>
      <c r="G483" s="17"/>
      <c r="H483" s="17"/>
      <c r="I483" s="17"/>
      <c r="J483" s="17"/>
      <c r="K483" s="17"/>
      <c r="L483" s="17"/>
      <c r="M483" s="17"/>
      <c r="N483" s="17"/>
      <c r="O483" s="17"/>
    </row>
    <row r="484" spans="1:15" ht="15.75" customHeight="1" x14ac:dyDescent="0.25">
      <c r="A484" s="17"/>
      <c r="B484" s="17"/>
      <c r="C484" s="17"/>
      <c r="D484" s="17"/>
      <c r="E484" s="17"/>
      <c r="F484" s="4"/>
      <c r="G484" s="17"/>
      <c r="H484" s="17"/>
      <c r="I484" s="17"/>
      <c r="J484" s="17"/>
      <c r="K484" s="17"/>
      <c r="L484" s="17"/>
      <c r="M484" s="17"/>
      <c r="N484" s="17"/>
      <c r="O484" s="17"/>
    </row>
    <row r="485" spans="1:15" ht="15.75" customHeight="1" x14ac:dyDescent="0.25">
      <c r="A485" s="17"/>
      <c r="B485" s="17"/>
      <c r="C485" s="17"/>
      <c r="D485" s="17"/>
      <c r="E485" s="17"/>
      <c r="F485" s="4"/>
      <c r="G485" s="17"/>
      <c r="H485" s="17"/>
      <c r="I485" s="17"/>
      <c r="J485" s="17"/>
      <c r="K485" s="17"/>
      <c r="L485" s="17"/>
      <c r="M485" s="17"/>
      <c r="N485" s="17"/>
      <c r="O485" s="17"/>
    </row>
    <row r="486" spans="1:15" ht="15.75" customHeight="1" x14ac:dyDescent="0.25">
      <c r="A486" s="17"/>
      <c r="B486" s="17"/>
      <c r="C486" s="17"/>
      <c r="D486" s="17"/>
      <c r="E486" s="17"/>
      <c r="F486" s="4"/>
      <c r="G486" s="17"/>
      <c r="H486" s="17"/>
      <c r="I486" s="17"/>
      <c r="J486" s="17"/>
      <c r="K486" s="17"/>
      <c r="L486" s="17"/>
      <c r="M486" s="17"/>
      <c r="N486" s="17"/>
      <c r="O486" s="17"/>
    </row>
    <row r="487" spans="1:15" ht="15.75" customHeight="1" x14ac:dyDescent="0.25">
      <c r="A487" s="17"/>
      <c r="B487" s="17"/>
      <c r="C487" s="17"/>
      <c r="D487" s="17"/>
      <c r="E487" s="17"/>
      <c r="F487" s="4"/>
      <c r="G487" s="17"/>
      <c r="H487" s="17"/>
      <c r="I487" s="17"/>
      <c r="J487" s="17"/>
      <c r="K487" s="17"/>
      <c r="L487" s="17"/>
      <c r="M487" s="17"/>
      <c r="N487" s="17"/>
      <c r="O487" s="17"/>
    </row>
    <row r="488" spans="1:15" ht="15.75" customHeight="1" x14ac:dyDescent="0.25">
      <c r="A488" s="17"/>
      <c r="B488" s="17"/>
      <c r="C488" s="17"/>
      <c r="D488" s="17"/>
      <c r="E488" s="17"/>
      <c r="F488" s="4"/>
      <c r="G488" s="17"/>
      <c r="H488" s="17"/>
      <c r="I488" s="17"/>
      <c r="J488" s="17"/>
      <c r="K488" s="17"/>
      <c r="L488" s="17"/>
      <c r="M488" s="17"/>
      <c r="N488" s="17"/>
      <c r="O488" s="17"/>
    </row>
    <row r="489" spans="1:15" ht="15.75" customHeight="1" x14ac:dyDescent="0.25">
      <c r="A489" s="17"/>
      <c r="B489" s="17"/>
      <c r="C489" s="17"/>
      <c r="D489" s="17"/>
      <c r="E489" s="17"/>
      <c r="F489" s="4"/>
      <c r="G489" s="17"/>
      <c r="H489" s="17"/>
      <c r="I489" s="17"/>
      <c r="J489" s="17"/>
      <c r="K489" s="17"/>
      <c r="L489" s="17"/>
      <c r="M489" s="17"/>
      <c r="N489" s="17"/>
      <c r="O489" s="17"/>
    </row>
    <row r="490" spans="1:15" ht="15.75" customHeight="1" x14ac:dyDescent="0.25">
      <c r="A490" s="17"/>
      <c r="B490" s="17"/>
      <c r="C490" s="17"/>
      <c r="D490" s="17"/>
      <c r="E490" s="17"/>
      <c r="F490" s="4"/>
      <c r="G490" s="17"/>
      <c r="H490" s="17"/>
      <c r="I490" s="17"/>
      <c r="J490" s="17"/>
      <c r="K490" s="17"/>
      <c r="L490" s="17"/>
      <c r="M490" s="17"/>
      <c r="N490" s="17"/>
      <c r="O490" s="17"/>
    </row>
    <row r="491" spans="1:15" ht="15.75" customHeight="1" x14ac:dyDescent="0.25">
      <c r="A491" s="17"/>
      <c r="B491" s="17"/>
      <c r="C491" s="17"/>
      <c r="D491" s="17"/>
      <c r="E491" s="17"/>
      <c r="F491" s="4"/>
      <c r="G491" s="17"/>
      <c r="H491" s="17"/>
      <c r="I491" s="17"/>
      <c r="J491" s="17"/>
      <c r="K491" s="17"/>
      <c r="L491" s="17"/>
      <c r="M491" s="17"/>
      <c r="N491" s="17"/>
      <c r="O491" s="17"/>
    </row>
    <row r="492" spans="1:15" ht="15.75" customHeight="1" x14ac:dyDescent="0.25">
      <c r="A492" s="17"/>
      <c r="B492" s="17"/>
      <c r="C492" s="17"/>
      <c r="D492" s="17"/>
      <c r="E492" s="17"/>
      <c r="F492" s="4"/>
      <c r="G492" s="17"/>
      <c r="H492" s="17"/>
      <c r="I492" s="17"/>
      <c r="J492" s="17"/>
      <c r="K492" s="17"/>
      <c r="L492" s="17"/>
      <c r="M492" s="17"/>
      <c r="N492" s="17"/>
      <c r="O492" s="17"/>
    </row>
    <row r="493" spans="1:15" ht="15.75" customHeight="1" x14ac:dyDescent="0.25">
      <c r="A493" s="17"/>
      <c r="B493" s="17"/>
      <c r="C493" s="17"/>
      <c r="D493" s="17"/>
      <c r="E493" s="17"/>
      <c r="F493" s="4"/>
      <c r="G493" s="17"/>
      <c r="H493" s="17"/>
      <c r="I493" s="17"/>
      <c r="J493" s="17"/>
      <c r="K493" s="17"/>
      <c r="L493" s="17"/>
      <c r="M493" s="17"/>
      <c r="N493" s="17"/>
      <c r="O493" s="17"/>
    </row>
    <row r="494" spans="1:15" ht="15.75" customHeight="1" x14ac:dyDescent="0.25">
      <c r="A494" s="17"/>
      <c r="B494" s="17"/>
      <c r="C494" s="17"/>
      <c r="D494" s="17"/>
      <c r="E494" s="17"/>
      <c r="F494" s="4"/>
      <c r="G494" s="17"/>
      <c r="H494" s="17"/>
      <c r="I494" s="17"/>
      <c r="J494" s="17"/>
      <c r="K494" s="17"/>
      <c r="L494" s="17"/>
      <c r="M494" s="17"/>
      <c r="N494" s="17"/>
      <c r="O494" s="17"/>
    </row>
    <row r="495" spans="1:15" ht="15.75" customHeight="1" x14ac:dyDescent="0.25">
      <c r="A495" s="17"/>
      <c r="B495" s="17"/>
      <c r="C495" s="17"/>
      <c r="D495" s="17"/>
      <c r="E495" s="17"/>
      <c r="F495" s="4"/>
      <c r="G495" s="17"/>
      <c r="H495" s="17"/>
      <c r="I495" s="17"/>
      <c r="J495" s="17"/>
      <c r="K495" s="17"/>
      <c r="L495" s="17"/>
      <c r="M495" s="17"/>
      <c r="N495" s="17"/>
      <c r="O495" s="17"/>
    </row>
    <row r="496" spans="1:15" ht="15.75" customHeight="1" x14ac:dyDescent="0.25">
      <c r="A496" s="17"/>
      <c r="B496" s="17"/>
      <c r="C496" s="17"/>
      <c r="D496" s="17"/>
      <c r="E496" s="17"/>
      <c r="F496" s="4"/>
      <c r="G496" s="17"/>
      <c r="H496" s="17"/>
      <c r="I496" s="17"/>
      <c r="J496" s="17"/>
      <c r="K496" s="17"/>
      <c r="L496" s="17"/>
      <c r="M496" s="17"/>
      <c r="N496" s="17"/>
      <c r="O496" s="17"/>
    </row>
    <row r="497" spans="1:15" ht="15.75" customHeight="1" x14ac:dyDescent="0.25">
      <c r="A497" s="17"/>
      <c r="B497" s="17"/>
      <c r="C497" s="17"/>
      <c r="D497" s="17"/>
      <c r="E497" s="17"/>
      <c r="F497" s="4"/>
      <c r="G497" s="17"/>
      <c r="H497" s="17"/>
      <c r="I497" s="17"/>
      <c r="J497" s="17"/>
      <c r="K497" s="17"/>
      <c r="L497" s="17"/>
      <c r="M497" s="17"/>
      <c r="N497" s="17"/>
      <c r="O497" s="17"/>
    </row>
    <row r="498" spans="1:15" ht="15.75" customHeight="1" x14ac:dyDescent="0.25">
      <c r="A498" s="17"/>
      <c r="B498" s="17"/>
      <c r="C498" s="17"/>
      <c r="D498" s="17"/>
      <c r="E498" s="17"/>
      <c r="F498" s="4"/>
      <c r="G498" s="17"/>
      <c r="H498" s="17"/>
      <c r="I498" s="17"/>
      <c r="J498" s="17"/>
      <c r="K498" s="17"/>
      <c r="L498" s="17"/>
      <c r="M498" s="17"/>
      <c r="N498" s="17"/>
      <c r="O498" s="17"/>
    </row>
    <row r="499" spans="1:15" ht="15.75" customHeight="1" x14ac:dyDescent="0.25">
      <c r="A499" s="17"/>
      <c r="B499" s="17"/>
      <c r="C499" s="17"/>
      <c r="D499" s="17"/>
      <c r="E499" s="17"/>
      <c r="F499" s="4"/>
      <c r="G499" s="17"/>
      <c r="H499" s="17"/>
      <c r="I499" s="17"/>
      <c r="J499" s="17"/>
      <c r="K499" s="17"/>
      <c r="L499" s="17"/>
      <c r="M499" s="17"/>
      <c r="N499" s="17"/>
      <c r="O499" s="17"/>
    </row>
    <row r="500" spans="1:15" ht="15.75" customHeight="1" x14ac:dyDescent="0.25">
      <c r="A500" s="17"/>
      <c r="B500" s="17"/>
      <c r="C500" s="17"/>
      <c r="D500" s="17"/>
      <c r="E500" s="17"/>
      <c r="F500" s="4"/>
      <c r="G500" s="17"/>
      <c r="H500" s="17"/>
      <c r="I500" s="17"/>
      <c r="J500" s="17"/>
      <c r="K500" s="17"/>
      <c r="L500" s="17"/>
      <c r="M500" s="17"/>
      <c r="N500" s="17"/>
      <c r="O500" s="17"/>
    </row>
    <row r="501" spans="1:15" ht="15.75" customHeight="1" x14ac:dyDescent="0.25">
      <c r="A501" s="17"/>
      <c r="B501" s="17"/>
      <c r="C501" s="17"/>
      <c r="D501" s="17"/>
      <c r="E501" s="17"/>
      <c r="F501" s="4"/>
      <c r="G501" s="17"/>
      <c r="H501" s="17"/>
      <c r="I501" s="17"/>
      <c r="J501" s="17"/>
      <c r="K501" s="17"/>
      <c r="L501" s="17"/>
      <c r="M501" s="17"/>
      <c r="N501" s="17"/>
      <c r="O501" s="17"/>
    </row>
    <row r="502" spans="1:15" ht="15.75" customHeight="1" x14ac:dyDescent="0.25">
      <c r="A502" s="17"/>
      <c r="B502" s="17"/>
      <c r="C502" s="17"/>
      <c r="D502" s="17"/>
      <c r="E502" s="17"/>
      <c r="F502" s="4"/>
      <c r="G502" s="17"/>
      <c r="H502" s="17"/>
      <c r="I502" s="17"/>
      <c r="J502" s="17"/>
      <c r="K502" s="17"/>
      <c r="L502" s="17"/>
      <c r="M502" s="17"/>
      <c r="N502" s="17"/>
      <c r="O502" s="17"/>
    </row>
    <row r="503" spans="1:15" ht="15.75" customHeight="1" x14ac:dyDescent="0.25"/>
    <row r="504" spans="1:15" ht="15.75" customHeight="1" x14ac:dyDescent="0.25"/>
    <row r="505" spans="1:15" ht="15.75" customHeight="1" x14ac:dyDescent="0.25"/>
    <row r="506" spans="1:15" ht="15.75" customHeight="1" x14ac:dyDescent="0.25"/>
    <row r="507" spans="1:15" ht="15.75" customHeight="1" x14ac:dyDescent="0.25"/>
    <row r="508" spans="1:15" ht="15.75" customHeight="1" x14ac:dyDescent="0.25"/>
    <row r="509" spans="1:15" ht="15.75" customHeight="1" x14ac:dyDescent="0.25"/>
    <row r="510" spans="1:15" ht="15.75" customHeight="1" x14ac:dyDescent="0.25"/>
    <row r="511" spans="1:15" ht="15.75" customHeight="1" x14ac:dyDescent="0.25"/>
    <row r="512" spans="1:15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2:O314" xr:uid="{534793E3-8B59-4B3F-8BCA-150740244F64}"/>
  <mergeCells count="1">
    <mergeCell ref="A1:M1"/>
  </mergeCells>
  <conditionalFormatting sqref="J7:J301 I315:N1000 I2:I302">
    <cfRule type="cellIs" dxfId="46" priority="47" operator="equal">
      <formula>"NA"</formula>
    </cfRule>
  </conditionalFormatting>
  <conditionalFormatting sqref="J7:J301 I315:N1000 I2:I302">
    <cfRule type="cellIs" dxfId="45" priority="48" operator="equal">
      <formula>"Incorrect"</formula>
    </cfRule>
  </conditionalFormatting>
  <conditionalFormatting sqref="J7:J301 I315:N1000 I2:I302">
    <cfRule type="cellIs" dxfId="44" priority="49" operator="equal">
      <formula>"Correct"</formula>
    </cfRule>
  </conditionalFormatting>
  <conditionalFormatting sqref="J234:J301">
    <cfRule type="cellIs" dxfId="43" priority="50" operator="equal">
      <formula>"NA"</formula>
    </cfRule>
  </conditionalFormatting>
  <conditionalFormatting sqref="J234:J301">
    <cfRule type="cellIs" dxfId="42" priority="51" operator="equal">
      <formula>"Incorrect"</formula>
    </cfRule>
  </conditionalFormatting>
  <conditionalFormatting sqref="J234:J301">
    <cfRule type="cellIs" dxfId="41" priority="52" operator="equal">
      <formula>"Correct"</formula>
    </cfRule>
  </conditionalFormatting>
  <conditionalFormatting sqref="D3:D314">
    <cfRule type="containsText" dxfId="40" priority="43" operator="containsText" text="Very">
      <formula>NOT(ISERROR(SEARCH("Very",D3)))</formula>
    </cfRule>
    <cfRule type="containsText" dxfId="39" priority="44" operator="containsText" text="Hard">
      <formula>NOT(ISERROR(SEARCH("Hard",D3)))</formula>
    </cfRule>
    <cfRule type="containsText" dxfId="38" priority="45" operator="containsText" text="Medium">
      <formula>NOT(ISERROR(SEARCH("Medium",D3)))</formula>
    </cfRule>
    <cfRule type="containsText" dxfId="37" priority="46" operator="containsText" text="Easy">
      <formula>NOT(ISERROR(SEARCH("Easy",D3)))</formula>
    </cfRule>
  </conditionalFormatting>
  <conditionalFormatting sqref="N3">
    <cfRule type="expression" dxfId="36" priority="41">
      <formula>J3&gt;$L3</formula>
    </cfRule>
    <cfRule type="expression" dxfId="35" priority="42">
      <formula>J3&lt;L3+1</formula>
    </cfRule>
  </conditionalFormatting>
  <conditionalFormatting sqref="N4:N301">
    <cfRule type="expression" dxfId="34" priority="37">
      <formula>J4&gt;$L4</formula>
    </cfRule>
    <cfRule type="expression" dxfId="33" priority="38">
      <formula>J4&lt;L4+1</formula>
    </cfRule>
  </conditionalFormatting>
  <conditionalFormatting sqref="I314:J314 L314">
    <cfRule type="cellIs" dxfId="32" priority="31" operator="equal">
      <formula>"NA"</formula>
    </cfRule>
  </conditionalFormatting>
  <conditionalFormatting sqref="I314:J314 L314">
    <cfRule type="cellIs" dxfId="31" priority="32" operator="equal">
      <formula>"Incorrect"</formula>
    </cfRule>
  </conditionalFormatting>
  <conditionalFormatting sqref="I314:J314 L314">
    <cfRule type="cellIs" dxfId="30" priority="33" operator="equal">
      <formula>"Correct"</formula>
    </cfRule>
  </conditionalFormatting>
  <conditionalFormatting sqref="I314:J314 L314">
    <cfRule type="cellIs" dxfId="29" priority="34" operator="equal">
      <formula>"NA"</formula>
    </cfRule>
  </conditionalFormatting>
  <conditionalFormatting sqref="I314:J314 L314">
    <cfRule type="cellIs" dxfId="28" priority="35" operator="equal">
      <formula>"Incorrect"</formula>
    </cfRule>
  </conditionalFormatting>
  <conditionalFormatting sqref="I314:J314 L314">
    <cfRule type="cellIs" dxfId="27" priority="36" operator="equal">
      <formula>"Correct"</formula>
    </cfRule>
  </conditionalFormatting>
  <conditionalFormatting sqref="N314">
    <cfRule type="expression" dxfId="26" priority="25">
      <formula>J314&gt;$L314</formula>
    </cfRule>
    <cfRule type="expression" dxfId="25" priority="26">
      <formula>J314&lt;L314+1</formula>
    </cfRule>
  </conditionalFormatting>
  <conditionalFormatting sqref="I303:J313 J302">
    <cfRule type="cellIs" dxfId="24" priority="19" operator="equal">
      <formula>"NA"</formula>
    </cfRule>
  </conditionalFormatting>
  <conditionalFormatting sqref="I303:J313 J302">
    <cfRule type="cellIs" dxfId="23" priority="20" operator="equal">
      <formula>"Incorrect"</formula>
    </cfRule>
  </conditionalFormatting>
  <conditionalFormatting sqref="I303:J313 J302">
    <cfRule type="cellIs" dxfId="22" priority="21" operator="equal">
      <formula>"Correct"</formula>
    </cfRule>
  </conditionalFormatting>
  <conditionalFormatting sqref="I303:J313 J302">
    <cfRule type="cellIs" dxfId="21" priority="22" operator="equal">
      <formula>"NA"</formula>
    </cfRule>
  </conditionalFormatting>
  <conditionalFormatting sqref="I303:J313 J302">
    <cfRule type="cellIs" dxfId="20" priority="23" operator="equal">
      <formula>"Incorrect"</formula>
    </cfRule>
  </conditionalFormatting>
  <conditionalFormatting sqref="I303:J313 J302">
    <cfRule type="cellIs" dxfId="19" priority="24" operator="equal">
      <formula>"Correct"</formula>
    </cfRule>
  </conditionalFormatting>
  <conditionalFormatting sqref="N302:N313">
    <cfRule type="expression" dxfId="18" priority="13">
      <formula>J302&gt;$L302</formula>
    </cfRule>
    <cfRule type="expression" dxfId="17" priority="14">
      <formula>J302&lt;L302+1</formula>
    </cfRule>
  </conditionalFormatting>
  <conditionalFormatting sqref="M314">
    <cfRule type="cellIs" dxfId="16" priority="1" operator="equal">
      <formula>"NA"</formula>
    </cfRule>
  </conditionalFormatting>
  <conditionalFormatting sqref="M314">
    <cfRule type="cellIs" dxfId="15" priority="2" operator="equal">
      <formula>"Incorrect"</formula>
    </cfRule>
  </conditionalFormatting>
  <conditionalFormatting sqref="M314">
    <cfRule type="cellIs" dxfId="14" priority="3" operator="equal">
      <formula>"Correct"</formula>
    </cfRule>
  </conditionalFormatting>
  <conditionalFormatting sqref="M314">
    <cfRule type="cellIs" dxfId="13" priority="4" operator="equal">
      <formula>"NA"</formula>
    </cfRule>
  </conditionalFormatting>
  <conditionalFormatting sqref="M314">
    <cfRule type="cellIs" dxfId="12" priority="5" operator="equal">
      <formula>"Incorrect"</formula>
    </cfRule>
  </conditionalFormatting>
  <conditionalFormatting sqref="M314">
    <cfRule type="cellIs" dxfId="11" priority="6" operator="equal">
      <formula>"Correct"</formula>
    </cfRule>
  </conditionalFormatting>
  <pageMargins left="0.7" right="0.7" top="0.75" bottom="0.75" header="0" footer="0"/>
  <pageSetup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300-000000000000}">
          <x14:formula1>
            <xm:f>Analysis!$AG$4:$AG$9</xm:f>
          </x14:formula1>
          <xm:sqref>H3:H314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BC1006"/>
  <sheetViews>
    <sheetView showGridLines="0" workbookViewId="0">
      <selection activeCell="I45" sqref="I45"/>
    </sheetView>
  </sheetViews>
  <sheetFormatPr defaultColWidth="14.42578125" defaultRowHeight="15" customHeight="1" x14ac:dyDescent="0.25"/>
  <cols>
    <col min="1" max="1" width="10" customWidth="1"/>
    <col min="2" max="2" width="13.140625" customWidth="1"/>
    <col min="3" max="3" width="16.28515625" customWidth="1"/>
    <col min="4" max="5" width="13.28515625" customWidth="1"/>
    <col min="6" max="6" width="13.7109375" customWidth="1"/>
    <col min="7" max="7" width="16.7109375" customWidth="1"/>
    <col min="8" max="8" width="17.7109375" customWidth="1"/>
    <col min="9" max="9" width="21.140625" customWidth="1"/>
    <col min="10" max="10" width="9.7109375" customWidth="1"/>
    <col min="11" max="11" width="12.7109375" customWidth="1"/>
    <col min="12" max="12" width="12.28515625" customWidth="1"/>
    <col min="13" max="13" width="15.42578125" customWidth="1"/>
    <col min="14" max="14" width="13.42578125" customWidth="1"/>
    <col min="15" max="15" width="16.5703125" customWidth="1"/>
    <col min="16" max="16" width="14" customWidth="1"/>
    <col min="17" max="17" width="17.28515625" customWidth="1"/>
    <col min="18" max="18" width="17.5703125" customWidth="1"/>
    <col min="19" max="19" width="20.7109375" customWidth="1"/>
    <col min="20" max="20" width="9.5703125" customWidth="1"/>
    <col min="21" max="21" width="12.5703125" customWidth="1"/>
    <col min="22" max="22" width="15.28515625" customWidth="1"/>
    <col min="23" max="23" width="18.42578125" customWidth="1"/>
    <col min="24" max="24" width="14.28515625" customWidth="1"/>
    <col min="25" max="25" width="17.5703125" customWidth="1"/>
    <col min="26" max="26" width="22.7109375" customWidth="1"/>
    <col min="27" max="27" width="26" customWidth="1"/>
    <col min="28" max="28" width="12.5703125" customWidth="1"/>
    <col min="29" max="29" width="15.7109375" customWidth="1"/>
    <col min="30" max="30" width="14.42578125" customWidth="1"/>
    <col min="31" max="31" width="17.7109375" customWidth="1"/>
    <col min="32" max="32" width="11.140625" customWidth="1"/>
    <col min="33" max="33" width="13.5703125" customWidth="1"/>
    <col min="34" max="34" width="7.85546875" customWidth="1"/>
    <col min="35" max="35" width="12.140625" customWidth="1"/>
    <col min="36" max="36" width="9.140625" customWidth="1"/>
    <col min="37" max="37" width="12.140625" customWidth="1"/>
    <col min="38" max="38" width="10.42578125" customWidth="1"/>
    <col min="39" max="39" width="13.5703125" customWidth="1"/>
    <col min="40" max="40" width="12.28515625" customWidth="1"/>
    <col min="41" max="41" width="15.42578125" customWidth="1"/>
    <col min="42" max="42" width="20" customWidth="1"/>
    <col min="43" max="43" width="23.140625" customWidth="1"/>
    <col min="44" max="44" width="12.140625" customWidth="1"/>
    <col min="45" max="45" width="15.28515625" customWidth="1"/>
    <col min="46" max="46" width="10.85546875" customWidth="1"/>
    <col min="47" max="47" width="14" customWidth="1"/>
    <col min="48" max="48" width="32.7109375" customWidth="1"/>
    <col min="49" max="49" width="35.85546875" customWidth="1"/>
    <col min="50" max="50" width="11.85546875" customWidth="1"/>
    <col min="51" max="51" width="15" customWidth="1"/>
    <col min="52" max="52" width="26.28515625" customWidth="1"/>
    <col min="53" max="53" width="29.42578125" customWidth="1"/>
    <col min="54" max="54" width="24.28515625" customWidth="1"/>
    <col min="55" max="55" width="27.42578125" customWidth="1"/>
  </cols>
  <sheetData>
    <row r="1" spans="1:55" ht="21.75" customHeight="1" x14ac:dyDescent="0.25">
      <c r="A1" s="111" t="s">
        <v>200</v>
      </c>
      <c r="B1" s="112"/>
      <c r="C1" s="112"/>
      <c r="D1" s="112"/>
      <c r="E1" s="112"/>
      <c r="F1" s="112"/>
      <c r="G1" s="112"/>
      <c r="H1" s="161"/>
      <c r="I1" s="16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</row>
    <row r="2" spans="1:55" ht="12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</row>
    <row r="3" spans="1:55" ht="12.75" customHeight="1" x14ac:dyDescent="0.25">
      <c r="A3" s="33" t="s">
        <v>23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 t="s">
        <v>24</v>
      </c>
      <c r="AG3" s="31" t="s">
        <v>25</v>
      </c>
      <c r="AH3" s="31" t="s">
        <v>16</v>
      </c>
      <c r="AI3" s="31" t="s">
        <v>26</v>
      </c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</row>
    <row r="4" spans="1:55" ht="12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 t="s">
        <v>27</v>
      </c>
      <c r="AG4" s="31" t="s">
        <v>8</v>
      </c>
      <c r="AH4" s="31" t="s">
        <v>21</v>
      </c>
      <c r="AI4" s="31">
        <v>0</v>
      </c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</row>
    <row r="5" spans="1:55" x14ac:dyDescent="0.25">
      <c r="A5" s="114" t="s">
        <v>16</v>
      </c>
      <c r="B5" s="116" t="s">
        <v>28</v>
      </c>
      <c r="C5" s="118" t="s">
        <v>20</v>
      </c>
      <c r="D5" s="119"/>
      <c r="E5" s="120"/>
      <c r="F5" s="34"/>
      <c r="G5" s="121" t="s">
        <v>29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 t="s">
        <v>30</v>
      </c>
      <c r="AG5" s="31" t="s">
        <v>11</v>
      </c>
      <c r="AH5" s="31" t="s">
        <v>22</v>
      </c>
      <c r="AI5" s="31">
        <v>1</v>
      </c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</row>
    <row r="6" spans="1:55" ht="12.75" customHeight="1" x14ac:dyDescent="0.25">
      <c r="A6" s="115"/>
      <c r="B6" s="117"/>
      <c r="C6" s="35" t="s">
        <v>31</v>
      </c>
      <c r="D6" s="35" t="s">
        <v>32</v>
      </c>
      <c r="E6" s="35" t="s">
        <v>33</v>
      </c>
      <c r="F6" s="36" t="s">
        <v>34</v>
      </c>
      <c r="G6" s="122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 t="s">
        <v>35</v>
      </c>
      <c r="AG6" s="31" t="s">
        <v>13</v>
      </c>
      <c r="AH6" s="31" t="s">
        <v>36</v>
      </c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</row>
    <row r="7" spans="1:55" ht="12.75" customHeight="1" x14ac:dyDescent="0.25">
      <c r="A7" s="123" t="s">
        <v>394</v>
      </c>
      <c r="B7" s="37" t="s">
        <v>36</v>
      </c>
      <c r="C7" s="38">
        <f ca="1">COUNTIFS('Error Log'!$I$3:$I$314,C$6,'Error Log'!$C$3:$C$314,$B7)</f>
        <v>0</v>
      </c>
      <c r="D7" s="38">
        <f ca="1">COUNTIFS('Error Log'!$I$3:$I$314,D$6,'Error Log'!$C$3:$C$314,$B7)</f>
        <v>0</v>
      </c>
      <c r="E7" s="38">
        <f ca="1">COUNTIFS('Error Log'!$I$3:$I$314,E$6,'Error Log'!$C$3:$C$314,$B7)</f>
        <v>101</v>
      </c>
      <c r="F7" s="39">
        <f t="shared" ref="F7:F10" ca="1" si="0">SUM(C7:E7)</f>
        <v>101</v>
      </c>
      <c r="G7" s="40">
        <f>IFERROR(AVERAGEIFS('Error Log'!$K$3:$K$314,'Error Log'!$C$3:$C$314,Analysis!B7,'Error Log'!$H$3:$H$314,"&lt;&gt;"),0)</f>
        <v>0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 t="s">
        <v>14</v>
      </c>
      <c r="AG7" s="31" t="s">
        <v>10</v>
      </c>
      <c r="AH7" s="31" t="s">
        <v>37</v>
      </c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</row>
    <row r="8" spans="1:55" s="73" customFormat="1" ht="12.75" customHeight="1" x14ac:dyDescent="0.25">
      <c r="A8" s="160"/>
      <c r="B8" s="37" t="s">
        <v>37</v>
      </c>
      <c r="C8" s="38">
        <f ca="1">COUNTIFS('Error Log'!$I$3:$I$314,C$6,'Error Log'!$C$3:$C$314,$B8)</f>
        <v>0</v>
      </c>
      <c r="D8" s="38">
        <f ca="1">COUNTIFS('Error Log'!$I$3:$I$314,D$6,'Error Log'!$C$3:$C$314,$B8)</f>
        <v>0</v>
      </c>
      <c r="E8" s="38">
        <f ca="1">COUNTIFS('Error Log'!$I$3:$I$314,E$6,'Error Log'!$C$3:$C$314,$B8)</f>
        <v>98</v>
      </c>
      <c r="F8" s="39">
        <f t="shared" ca="1" si="0"/>
        <v>98</v>
      </c>
      <c r="G8" s="40">
        <f>IFERROR(AVERAGEIFS('Error Log'!$K$3:$K$314,'Error Log'!$C$3:$C$314,Analysis!B8,'Error Log'!$H$3:$H$314,"&lt;&gt;"),0)</f>
        <v>0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</row>
    <row r="9" spans="1:55" ht="12.75" customHeight="1" x14ac:dyDescent="0.25">
      <c r="A9" s="115"/>
      <c r="B9" s="37" t="s">
        <v>39</v>
      </c>
      <c r="C9" s="38">
        <f ca="1">COUNTIFS('Error Log'!$I$3:$I$314,C$6,'Error Log'!$C$3:$C$314,$B9)</f>
        <v>0</v>
      </c>
      <c r="D9" s="38">
        <f ca="1">COUNTIFS('Error Log'!$I$3:$I$314,D$6,'Error Log'!$C$3:$C$314,$B9)</f>
        <v>0</v>
      </c>
      <c r="E9" s="38">
        <f ca="1">COUNTIFS('Error Log'!$I$3:$I$314,E$6,'Error Log'!$C$3:$C$314,$B9)</f>
        <v>113</v>
      </c>
      <c r="F9" s="39">
        <f t="shared" ca="1" si="0"/>
        <v>113</v>
      </c>
      <c r="G9" s="40">
        <f>IFERROR(AVERAGEIFS('Error Log'!$K$3:$K$314,'Error Log'!$C$3:$C$314,Analysis!B9,'Error Log'!$H$3:$H$314,"&lt;&gt;"),0)</f>
        <v>0</v>
      </c>
      <c r="AF9" s="31" t="s">
        <v>38</v>
      </c>
      <c r="AG9" s="31" t="s">
        <v>12</v>
      </c>
      <c r="AH9" s="31" t="s">
        <v>39</v>
      </c>
    </row>
    <row r="10" spans="1:55" ht="12.75" customHeight="1" x14ac:dyDescent="0.25">
      <c r="A10" s="124" t="s">
        <v>40</v>
      </c>
      <c r="B10" s="125"/>
      <c r="C10" s="41">
        <f t="shared" ref="C10:E10" ca="1" si="1">SUM(C7:C9)</f>
        <v>0</v>
      </c>
      <c r="D10" s="41">
        <f t="shared" ca="1" si="1"/>
        <v>0</v>
      </c>
      <c r="E10" s="41">
        <f t="shared" ca="1" si="1"/>
        <v>312</v>
      </c>
      <c r="F10" s="42">
        <f t="shared" ca="1" si="0"/>
        <v>312</v>
      </c>
      <c r="G10" s="43">
        <f>IFERROR(AVERAGEIFS('Error Log'!$O$3:$O$302,'Error Log'!$B$3:$B$302,"Quant",'Error Log'!$H$3:$H$302,"&lt;&gt;"),0)</f>
        <v>0</v>
      </c>
      <c r="AH10" s="31" t="s">
        <v>41</v>
      </c>
    </row>
    <row r="11" spans="1:55" ht="12.75" customHeight="1" x14ac:dyDescent="0.25">
      <c r="A11" s="31"/>
      <c r="B11" s="31"/>
      <c r="C11" s="31"/>
      <c r="D11" s="31"/>
      <c r="E11" s="31"/>
      <c r="F11" s="31"/>
      <c r="G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</row>
    <row r="12" spans="1:55" ht="12.75" customHeight="1" x14ac:dyDescent="0.25">
      <c r="A12" s="31"/>
      <c r="B12" s="31"/>
      <c r="C12" s="31"/>
      <c r="D12" s="31"/>
      <c r="E12" s="31"/>
      <c r="F12" s="31"/>
      <c r="G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</row>
    <row r="13" spans="1:55" ht="12.75" customHeight="1" x14ac:dyDescent="0.25">
      <c r="A13" s="33" t="s">
        <v>42</v>
      </c>
      <c r="B13" s="31"/>
      <c r="C13" s="31"/>
      <c r="D13" s="31"/>
      <c r="E13" s="31"/>
      <c r="F13" s="31"/>
      <c r="G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</row>
    <row r="14" spans="1:55" ht="12.75" customHeight="1" x14ac:dyDescent="0.25">
      <c r="A14" s="31"/>
      <c r="B14" s="31"/>
      <c r="C14" s="31"/>
      <c r="D14" s="31"/>
      <c r="E14" s="31"/>
      <c r="F14" s="31"/>
      <c r="G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</row>
    <row r="15" spans="1:55" ht="12.75" customHeight="1" x14ac:dyDescent="0.25">
      <c r="A15" s="31"/>
      <c r="B15" s="31"/>
      <c r="C15" s="31"/>
      <c r="D15" s="31"/>
      <c r="E15" s="31"/>
      <c r="F15" s="31"/>
      <c r="G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</row>
    <row r="16" spans="1:55" ht="12.75" customHeight="1" x14ac:dyDescent="0.25">
      <c r="A16" s="31"/>
      <c r="B16" s="31"/>
      <c r="C16" s="31"/>
      <c r="D16" s="31"/>
      <c r="E16" s="31"/>
      <c r="F16" s="31"/>
      <c r="G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</row>
    <row r="17" spans="1:55" ht="12.75" customHeight="1" x14ac:dyDescent="0.25">
      <c r="A17" s="31"/>
      <c r="B17" s="31"/>
      <c r="C17" s="31"/>
      <c r="D17" s="31"/>
      <c r="E17" s="31"/>
      <c r="F17" s="31"/>
      <c r="G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</row>
    <row r="18" spans="1:55" ht="12.75" customHeight="1" x14ac:dyDescent="0.25">
      <c r="A18" s="31"/>
      <c r="B18" s="31"/>
      <c r="C18" s="31"/>
      <c r="D18" s="31"/>
      <c r="E18" s="31"/>
      <c r="F18" s="31"/>
      <c r="G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</row>
    <row r="19" spans="1:55" ht="12.75" customHeight="1" x14ac:dyDescent="0.25">
      <c r="A19" s="31"/>
      <c r="B19" s="31"/>
      <c r="C19" s="31"/>
      <c r="D19" s="31"/>
      <c r="E19" s="31"/>
      <c r="F19" s="31"/>
      <c r="G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</row>
    <row r="20" spans="1:55" ht="12.75" customHeight="1" x14ac:dyDescent="0.25">
      <c r="A20" s="31"/>
      <c r="B20" s="31"/>
      <c r="C20" s="31"/>
      <c r="D20" s="31"/>
      <c r="E20" s="31"/>
      <c r="F20" s="31"/>
      <c r="G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</row>
    <row r="21" spans="1:55" ht="12.75" customHeight="1" x14ac:dyDescent="0.25">
      <c r="A21" s="31"/>
      <c r="B21" s="31"/>
      <c r="C21" s="31"/>
      <c r="D21" s="31"/>
      <c r="E21" s="31"/>
      <c r="F21" s="31"/>
      <c r="G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</row>
    <row r="22" spans="1:55" ht="12.75" customHeight="1" x14ac:dyDescent="0.25">
      <c r="A22" s="31"/>
      <c r="B22" s="31"/>
      <c r="C22" s="31"/>
      <c r="D22" s="31"/>
      <c r="E22" s="31"/>
      <c r="F22" s="31"/>
      <c r="G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</row>
    <row r="23" spans="1:55" ht="12.75" customHeight="1" x14ac:dyDescent="0.25">
      <c r="A23" s="31"/>
      <c r="B23" s="31"/>
      <c r="C23" s="31"/>
      <c r="D23" s="31"/>
      <c r="E23" s="31"/>
      <c r="F23" s="31"/>
      <c r="G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</row>
    <row r="24" spans="1:55" ht="12.75" customHeight="1" x14ac:dyDescent="0.25">
      <c r="A24" s="31"/>
      <c r="B24" s="31"/>
      <c r="C24" s="31"/>
      <c r="D24" s="31"/>
      <c r="E24" s="31"/>
      <c r="F24" s="31"/>
      <c r="G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</row>
    <row r="25" spans="1:55" ht="12.75" customHeight="1" x14ac:dyDescent="0.25">
      <c r="A25" s="31"/>
      <c r="B25" s="31"/>
      <c r="C25" s="31"/>
      <c r="D25" s="31"/>
      <c r="E25" s="31"/>
      <c r="F25" s="31"/>
      <c r="G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</row>
    <row r="26" spans="1:55" ht="12.75" customHeight="1" x14ac:dyDescent="0.25">
      <c r="A26" s="31"/>
      <c r="B26" s="31"/>
      <c r="C26" s="31"/>
      <c r="D26" s="31"/>
      <c r="E26" s="31"/>
      <c r="F26" s="31"/>
      <c r="G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</row>
    <row r="27" spans="1:55" ht="12.75" customHeight="1" x14ac:dyDescent="0.25">
      <c r="A27" s="31"/>
      <c r="B27" s="31"/>
      <c r="C27" s="31"/>
      <c r="D27" s="31"/>
      <c r="E27" s="31"/>
      <c r="F27" s="31"/>
      <c r="G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</row>
    <row r="28" spans="1:55" ht="12.75" customHeight="1" x14ac:dyDescent="0.25">
      <c r="A28" s="31"/>
      <c r="B28" s="31"/>
      <c r="C28" s="31"/>
      <c r="D28" s="31"/>
      <c r="E28" s="31"/>
      <c r="F28" s="31"/>
      <c r="G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</row>
    <row r="29" spans="1:55" ht="12.75" customHeight="1" x14ac:dyDescent="0.25">
      <c r="A29" s="31"/>
      <c r="B29" s="31"/>
      <c r="C29" s="31"/>
      <c r="D29" s="31"/>
      <c r="E29" s="31"/>
      <c r="F29" s="31"/>
      <c r="G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</row>
    <row r="30" spans="1:55" ht="12.75" customHeight="1" x14ac:dyDescent="0.25">
      <c r="A30" s="31"/>
      <c r="B30" s="31"/>
      <c r="C30" s="31"/>
      <c r="D30" s="31"/>
      <c r="E30" s="31"/>
      <c r="F30" s="31"/>
      <c r="G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</row>
    <row r="31" spans="1:55" ht="12.75" customHeight="1" x14ac:dyDescent="0.25">
      <c r="A31" s="31"/>
      <c r="B31" s="31"/>
      <c r="C31" s="31"/>
      <c r="D31" s="31"/>
      <c r="E31" s="31"/>
      <c r="F31" s="31"/>
      <c r="G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</row>
    <row r="32" spans="1:55" ht="12.75" customHeight="1" x14ac:dyDescent="0.25">
      <c r="A32" s="31"/>
      <c r="B32" s="31"/>
      <c r="C32" s="31"/>
      <c r="D32" s="31"/>
      <c r="E32" s="31"/>
      <c r="F32" s="31"/>
      <c r="G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</row>
    <row r="33" spans="1:55" ht="12" customHeight="1" x14ac:dyDescent="0.25">
      <c r="A33" s="31"/>
      <c r="B33" s="31"/>
      <c r="C33" s="31"/>
      <c r="D33" s="31"/>
      <c r="E33" s="31"/>
      <c r="F33" s="31"/>
      <c r="G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</row>
    <row r="34" spans="1:55" ht="12.75" customHeight="1" x14ac:dyDescent="0.25">
      <c r="A34" s="44" t="s">
        <v>43</v>
      </c>
      <c r="B34" s="31"/>
      <c r="C34" s="31"/>
      <c r="D34" s="31"/>
      <c r="E34" s="31"/>
      <c r="F34" s="31"/>
      <c r="G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</row>
    <row r="35" spans="1:55" ht="12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</row>
    <row r="36" spans="1:55" ht="15.75" customHeight="1" x14ac:dyDescent="0.25">
      <c r="A36" s="130" t="s">
        <v>16</v>
      </c>
      <c r="B36" s="132" t="s">
        <v>28</v>
      </c>
      <c r="C36" s="130" t="s">
        <v>44</v>
      </c>
      <c r="D36" s="136" t="s">
        <v>20</v>
      </c>
      <c r="E36" s="119"/>
      <c r="F36" s="137"/>
      <c r="G36" s="130" t="s">
        <v>34</v>
      </c>
      <c r="H36" s="121" t="s">
        <v>29</v>
      </c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</row>
    <row r="37" spans="1:55" ht="12.75" customHeight="1" x14ac:dyDescent="0.25">
      <c r="A37" s="131"/>
      <c r="B37" s="133"/>
      <c r="C37" s="131"/>
      <c r="D37" s="45" t="s">
        <v>31</v>
      </c>
      <c r="E37" s="46" t="s">
        <v>32</v>
      </c>
      <c r="F37" s="47" t="s">
        <v>33</v>
      </c>
      <c r="G37" s="131"/>
      <c r="H37" s="138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</row>
    <row r="38" spans="1:55" ht="12.75" customHeight="1" x14ac:dyDescent="0.25">
      <c r="A38" s="139" t="s">
        <v>394</v>
      </c>
      <c r="B38" s="126" t="s">
        <v>36</v>
      </c>
      <c r="C38" s="48" t="s">
        <v>27</v>
      </c>
      <c r="D38" s="49">
        <f ca="1">COUNTIFS('Error Log'!$I$3:$I$314,D$37,'Error Log'!$C$3:$C$314,$B$38,'Error Log'!$D$3:$D$314,$C38)</f>
        <v>0</v>
      </c>
      <c r="E38" s="49">
        <f ca="1">COUNTIFS('Error Log'!$I$3:$I$314,E$37,'Error Log'!$C$3:$C$314,$B$38,'Error Log'!$D$3:$D$314,C38)</f>
        <v>0</v>
      </c>
      <c r="F38" s="49">
        <f ca="1">COUNTIFS('Error Log'!$I$3:$I$314,F$37,'Error Log'!$C$3:$C$314,$B$38,'Error Log'!$D$3:$D$314,C38)</f>
        <v>21</v>
      </c>
      <c r="G38" s="50">
        <f t="shared" ref="G38:G52" ca="1" si="2">SUM(D38:F38)</f>
        <v>21</v>
      </c>
      <c r="H38" s="51">
        <f>IFERROR(AVERAGEIFS('Error Log'!$K$3:$K$314,'Error Log'!$C$3:$C$314,Analysis!B38,'Error Log'!$H$3:$H$314,"&lt;&gt;",'Error Log'!$D$3:$D$314,C38),0)</f>
        <v>0</v>
      </c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</row>
    <row r="39" spans="1:55" ht="12.75" customHeight="1" x14ac:dyDescent="0.25">
      <c r="A39" s="127"/>
      <c r="B39" s="127"/>
      <c r="C39" s="52" t="s">
        <v>30</v>
      </c>
      <c r="D39" s="53">
        <f ca="1">COUNTIFS('Error Log'!$I$3:$I$314,D$37,'Error Log'!$C$3:$C$314,$B$38,'Error Log'!$D$3:$D$314,$C39)</f>
        <v>0</v>
      </c>
      <c r="E39" s="53">
        <f ca="1">COUNTIFS('Error Log'!$I$3:$I$314,E$37,'Error Log'!$C$3:$C$314,$B$38,'Error Log'!$D$3:$D$314,C39)</f>
        <v>0</v>
      </c>
      <c r="F39" s="53">
        <f ca="1">COUNTIFS('Error Log'!$I$3:$I$314,F$37,'Error Log'!$C$3:$C$314,$B$38,'Error Log'!$D$3:$D$314,C39)</f>
        <v>47</v>
      </c>
      <c r="G39" s="54">
        <f t="shared" ca="1" si="2"/>
        <v>47</v>
      </c>
      <c r="H39" s="55">
        <f>IFERROR(AVERAGEIFS('Error Log'!$K$3:$K$314,'Error Log'!$C$3:$C$314,Analysis!B39,'Error Log'!$H$3:$H$314,"&lt;&gt;",'Error Log'!$D$3:$D$314,C39),0)</f>
        <v>0</v>
      </c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</row>
    <row r="40" spans="1:55" ht="12.75" customHeight="1" x14ac:dyDescent="0.25">
      <c r="A40" s="127"/>
      <c r="B40" s="127"/>
      <c r="C40" s="52" t="s">
        <v>35</v>
      </c>
      <c r="D40" s="53">
        <f ca="1">COUNTIFS('Error Log'!$I$3:$I$314,D$37,'Error Log'!$C$3:$C$314,$B$38,'Error Log'!$D$3:$D$314,$C40)</f>
        <v>0</v>
      </c>
      <c r="E40" s="53">
        <f ca="1">COUNTIFS('Error Log'!$I$3:$I$314,E$37,'Error Log'!$C$3:$C$314,$B$38,'Error Log'!$D$3:$D$314,C40)</f>
        <v>0</v>
      </c>
      <c r="F40" s="53">
        <f ca="1">COUNTIFS('Error Log'!$I$3:$I$314,F$37,'Error Log'!$C$3:$C$314,$B$38,'Error Log'!$D$3:$D$314,C40)</f>
        <v>21</v>
      </c>
      <c r="G40" s="54">
        <f t="shared" ca="1" si="2"/>
        <v>21</v>
      </c>
      <c r="H40" s="55">
        <f>IFERROR(AVERAGEIFS('Error Log'!$K$3:$K$314,'Error Log'!$C$3:$C$314,Analysis!B40,'Error Log'!$H$3:$H$314,"&lt;&gt;",'Error Log'!$D$3:$D$314,C40),0)</f>
        <v>0</v>
      </c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</row>
    <row r="41" spans="1:55" ht="12.75" customHeight="1" x14ac:dyDescent="0.25">
      <c r="A41" s="127"/>
      <c r="B41" s="127"/>
      <c r="C41" s="52" t="s">
        <v>14</v>
      </c>
      <c r="D41" s="53">
        <f ca="1">COUNTIFS('Error Log'!$I$3:$I$314,D$37,'Error Log'!$C$3:$C$314,$B$38,'Error Log'!$D$3:$D$314,$C41)</f>
        <v>0</v>
      </c>
      <c r="E41" s="53">
        <f ca="1">COUNTIFS('Error Log'!$I$3:$I$314,E$37,'Error Log'!$C$3:$C$314,$B$38,'Error Log'!$D$3:$D$314,C41)</f>
        <v>0</v>
      </c>
      <c r="F41" s="53">
        <f ca="1">COUNTIFS('Error Log'!$I$3:$I$314,F$37,'Error Log'!$C$3:$C$314,$B$38,'Error Log'!$D$3:$D$314,C41)</f>
        <v>12</v>
      </c>
      <c r="G41" s="54">
        <f t="shared" ca="1" si="2"/>
        <v>12</v>
      </c>
      <c r="H41" s="55">
        <f>IFERROR(AVERAGEIFS('Error Log'!$K$3:$K$314,'Error Log'!$C$3:$C$314,Analysis!B41,'Error Log'!$H$3:$H$314,"&lt;&gt;",'Error Log'!$D$3:$D$314,C41),0)</f>
        <v>0</v>
      </c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</row>
    <row r="42" spans="1:55" ht="12.75" customHeight="1" thickBot="1" x14ac:dyDescent="0.3">
      <c r="A42" s="127"/>
      <c r="B42" s="128"/>
      <c r="C42" s="56" t="s">
        <v>38</v>
      </c>
      <c r="D42" s="57">
        <f ca="1">COUNTIFS('Error Log'!$I$3:$I$314,D$37,'Error Log'!$C$3:$C$314,$B$38,'Error Log'!$D$3:$D$314,$C42)</f>
        <v>0</v>
      </c>
      <c r="E42" s="58">
        <f ca="1">COUNTIFS('Error Log'!$I$3:$I$314,E$37,'Error Log'!$C$3:$C$314,$B$38,'Error Log'!$D$3:$D$314,C42)</f>
        <v>0</v>
      </c>
      <c r="F42" s="58">
        <f ca="1">COUNTIFS('Error Log'!$I$3:$I$314,F$37,'Error Log'!$C$3:$C$314,$B$38,'Error Log'!$D$3:$D$314,C42)</f>
        <v>0</v>
      </c>
      <c r="G42" s="59">
        <f t="shared" ca="1" si="2"/>
        <v>0</v>
      </c>
      <c r="H42" s="60">
        <f>IFERROR(AVERAGEIFS('Error Log'!$K$3:$K$314,'Error Log'!$C$3:$C$314,Analysis!B42,'Error Log'!$H$3:$H$314,"&lt;&gt;",'Error Log'!$D$3:$D$314,C42),0)</f>
        <v>0</v>
      </c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</row>
    <row r="43" spans="1:55" s="73" customFormat="1" ht="12.75" customHeight="1" x14ac:dyDescent="0.25">
      <c r="A43" s="127"/>
      <c r="B43" s="126" t="s">
        <v>37</v>
      </c>
      <c r="C43" s="48" t="s">
        <v>27</v>
      </c>
      <c r="D43" s="49">
        <f ca="1">COUNTIFS('Error Log'!$I$3:$I$314,D$37,'Error Log'!$C$3:$C$314,B43,'Error Log'!$D$3:$D$314,$C43)</f>
        <v>0</v>
      </c>
      <c r="E43" s="49">
        <f ca="1">COUNTIFS('Error Log'!$I$3:$I$314,E$37,'Error Log'!$C$3:$C$314,$B$43,'Error Log'!$D$3:$D$314,$C43)</f>
        <v>0</v>
      </c>
      <c r="F43" s="49">
        <f ca="1">COUNTIFS('Error Log'!$I$3:$I$314,F$37,'Error Log'!$C$3:$C$314,$B$48,'Error Log'!$D$3:$D$314,$C43)</f>
        <v>59</v>
      </c>
      <c r="G43" s="50">
        <f t="shared" ref="G43:G47" ca="1" si="3">SUM(D43:F43)</f>
        <v>59</v>
      </c>
      <c r="H43" s="51">
        <f>IFERROR(AVERAGEIFS('Error Log'!$K$3:$K$314,'Error Log'!$C$3:$C$314,Analysis!B43,'Error Log'!$H$3:$H$314,"&lt;&gt;",'Error Log'!$D$3:$D$314,C43),0)</f>
        <v>0</v>
      </c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</row>
    <row r="44" spans="1:55" s="73" customFormat="1" ht="12.75" customHeight="1" x14ac:dyDescent="0.25">
      <c r="A44" s="127"/>
      <c r="B44" s="127"/>
      <c r="C44" s="52" t="s">
        <v>30</v>
      </c>
      <c r="D44" s="53">
        <f ca="1">COUNTIFS('Error Log'!$I$3:$I$314,D$37,'Error Log'!$C$3:$C$314,B44,'Error Log'!$D$3:$D$314,$C44)</f>
        <v>0</v>
      </c>
      <c r="E44" s="49">
        <f ca="1">COUNTIFS('Error Log'!$I$3:$I$314,E$37,'Error Log'!$C$3:$C$314,$B$43,'Error Log'!$D$3:$D$314,$C44)</f>
        <v>0</v>
      </c>
      <c r="F44" s="53">
        <f ca="1">COUNTIFS('Error Log'!$I$3:$I$314,F$37,'Error Log'!$C$3:$C$314,$B$48,'Error Log'!$D$3:$D$314,$C44)</f>
        <v>41</v>
      </c>
      <c r="G44" s="54">
        <f t="shared" ca="1" si="3"/>
        <v>41</v>
      </c>
      <c r="H44" s="55">
        <f>IFERROR(AVERAGEIFS('Error Log'!$K$3:$K$314,'Error Log'!$C$3:$C$314,Analysis!B44,'Error Log'!$H$3:$H$314,"&lt;&gt;",'Error Log'!$D$3:$D$314,C44),0)</f>
        <v>0</v>
      </c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</row>
    <row r="45" spans="1:55" s="73" customFormat="1" ht="12.75" customHeight="1" x14ac:dyDescent="0.25">
      <c r="A45" s="127"/>
      <c r="B45" s="127"/>
      <c r="C45" s="52" t="s">
        <v>35</v>
      </c>
      <c r="D45" s="53">
        <f ca="1">COUNTIFS('Error Log'!$I$3:$I$314,D$37,'Error Log'!$C$3:$C$314,B45,'Error Log'!$D$3:$D$314,$C45)</f>
        <v>0</v>
      </c>
      <c r="E45" s="49">
        <f ca="1">COUNTIFS('Error Log'!$I$3:$I$314,E$37,'Error Log'!$C$3:$C$314,$B$43,'Error Log'!$D$3:$D$314,$C45)</f>
        <v>0</v>
      </c>
      <c r="F45" s="53">
        <f ca="1">COUNTIFS('Error Log'!$I$3:$I$314,F$37,'Error Log'!$C$3:$C$314,$B$48,'Error Log'!$D$3:$D$314,$C45)</f>
        <v>9</v>
      </c>
      <c r="G45" s="54">
        <f t="shared" ca="1" si="3"/>
        <v>9</v>
      </c>
      <c r="H45" s="55">
        <f>IFERROR(AVERAGEIFS('Error Log'!$K$3:$K$314,'Error Log'!$C$3:$C$314,Analysis!B45,'Error Log'!$H$3:$H$314,"&lt;&gt;",'Error Log'!$D$3:$D$314,C45),0)</f>
        <v>0</v>
      </c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</row>
    <row r="46" spans="1:55" s="73" customFormat="1" ht="12.75" customHeight="1" x14ac:dyDescent="0.25">
      <c r="A46" s="127"/>
      <c r="B46" s="127"/>
      <c r="C46" s="52" t="s">
        <v>14</v>
      </c>
      <c r="D46" s="53">
        <f ca="1">COUNTIFS('Error Log'!$I$3:$I$314,D$37,'Error Log'!$C$3:$C$314,B46,'Error Log'!$D$3:$D$314,$C46)</f>
        <v>0</v>
      </c>
      <c r="E46" s="49">
        <f ca="1">COUNTIFS('Error Log'!$I$3:$I$314,E$37,'Error Log'!$C$3:$C$314,$B$43,'Error Log'!$D$3:$D$314,$C46)</f>
        <v>0</v>
      </c>
      <c r="F46" s="53">
        <f ca="1">COUNTIFS('Error Log'!$I$3:$I$314,F$37,'Error Log'!$C$3:$C$314,$B$48,'Error Log'!$D$3:$D$314,$C46)</f>
        <v>4</v>
      </c>
      <c r="G46" s="54">
        <f t="shared" ca="1" si="3"/>
        <v>4</v>
      </c>
      <c r="H46" s="55">
        <f>IFERROR(AVERAGEIFS('Error Log'!$K$3:$K$314,'Error Log'!$C$3:$C$314,Analysis!B46,'Error Log'!$H$3:$H$314,"&lt;&gt;",'Error Log'!$D$3:$D$314,C46),0)</f>
        <v>0</v>
      </c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</row>
    <row r="47" spans="1:55" s="73" customFormat="1" ht="12.75" customHeight="1" thickBot="1" x14ac:dyDescent="0.3">
      <c r="A47" s="127"/>
      <c r="B47" s="129"/>
      <c r="C47" s="56" t="s">
        <v>38</v>
      </c>
      <c r="D47" s="58">
        <f ca="1">COUNTIFS('Error Log'!$I$3:$I$314,D$37,'Error Log'!$C$3:$C$314,B47,'Error Log'!$D$3:$D$314,$C47)</f>
        <v>0</v>
      </c>
      <c r="E47" s="58">
        <f ca="1">COUNTIFS('Error Log'!$I$3:$I$314,E$37,'Error Log'!$C$3:$C$314,$B$43,'Error Log'!$D$3:$D$314,$C47)</f>
        <v>0</v>
      </c>
      <c r="F47" s="58">
        <f ca="1">COUNTIFS('Error Log'!$I$3:$I$314,F$37,'Error Log'!$C$3:$C$314,$B$48,'Error Log'!$D$3:$D$314,$C47)</f>
        <v>0</v>
      </c>
      <c r="G47" s="59">
        <f t="shared" ca="1" si="3"/>
        <v>0</v>
      </c>
      <c r="H47" s="60">
        <f>IFERROR(AVERAGEIFS('Error Log'!$K$3:$K$314,'Error Log'!$C$3:$C$314,Analysis!B47,'Error Log'!$H$3:$H$314,"&lt;&gt;",'Error Log'!$D$3:$D$314,C47),0)</f>
        <v>0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</row>
    <row r="48" spans="1:55" ht="12.75" customHeight="1" x14ac:dyDescent="0.25">
      <c r="A48" s="127"/>
      <c r="B48" s="126" t="s">
        <v>39</v>
      </c>
      <c r="C48" s="48" t="s">
        <v>27</v>
      </c>
      <c r="D48" s="49">
        <f ca="1">COUNTIFS('Error Log'!$I$3:$I$314,D$37,'Error Log'!$C$3:$C$314,B48,'Error Log'!$D$3:$D$314,$C48)</f>
        <v>0</v>
      </c>
      <c r="E48" s="49">
        <f ca="1">COUNTIFS('Error Log'!$I$3:$I$314,E$37,'Error Log'!$C$3:$C$314,$B$48,'Error Log'!$D$3:$D$314,$C48)</f>
        <v>0</v>
      </c>
      <c r="F48" s="49">
        <f ca="1">COUNTIFS('Error Log'!$I$3:$I$314,F$37,'Error Log'!$C$3:$C$314,$B$48,'Error Log'!$D$3:$D$314,$C48)</f>
        <v>59</v>
      </c>
      <c r="G48" s="50">
        <f t="shared" ca="1" si="2"/>
        <v>59</v>
      </c>
      <c r="H48" s="51">
        <f>IFERROR(AVERAGEIFS('Error Log'!$K$3:$K$314,'Error Log'!$C$3:$C$314,Analysis!B48,'Error Log'!$H$3:$H$314,"&lt;&gt;",'Error Log'!$D$3:$D$314,C48),0)</f>
        <v>0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</row>
    <row r="49" spans="1:55" ht="12.75" customHeight="1" x14ac:dyDescent="0.25">
      <c r="A49" s="127"/>
      <c r="B49" s="127"/>
      <c r="C49" s="52" t="s">
        <v>30</v>
      </c>
      <c r="D49" s="53">
        <f ca="1">COUNTIFS('Error Log'!$I$3:$I$314,D$37,'Error Log'!$C$3:$C$314,B49,'Error Log'!$D$3:$D$314,$C49)</f>
        <v>0</v>
      </c>
      <c r="E49" s="53">
        <f ca="1">COUNTIFS('Error Log'!$I$3:$I$314,E$37,'Error Log'!$C$3:$C$314,$B$48,'Error Log'!$D$3:$D$314,$C49)</f>
        <v>0</v>
      </c>
      <c r="F49" s="53">
        <f ca="1">COUNTIFS('Error Log'!$I$3:$I$314,F$37,'Error Log'!$C$3:$C$314,$B$48,'Error Log'!$D$3:$D$314,$C49)</f>
        <v>41</v>
      </c>
      <c r="G49" s="54">
        <f t="shared" ca="1" si="2"/>
        <v>41</v>
      </c>
      <c r="H49" s="55">
        <f>IFERROR(AVERAGEIFS('Error Log'!$K$3:$K$314,'Error Log'!$C$3:$C$314,Analysis!B49,'Error Log'!$H$3:$H$314,"&lt;&gt;",'Error Log'!$D$3:$D$314,C49),0)</f>
        <v>0</v>
      </c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</row>
    <row r="50" spans="1:55" ht="12.75" customHeight="1" x14ac:dyDescent="0.25">
      <c r="A50" s="127"/>
      <c r="B50" s="127"/>
      <c r="C50" s="52" t="s">
        <v>35</v>
      </c>
      <c r="D50" s="53">
        <f ca="1">COUNTIFS('Error Log'!$I$3:$I$314,D$37,'Error Log'!$C$3:$C$314,B50,'Error Log'!$D$3:$D$314,$C50)</f>
        <v>0</v>
      </c>
      <c r="E50" s="53">
        <f ca="1">COUNTIFS('Error Log'!$I$3:$I$314,E$37,'Error Log'!$C$3:$C$314,$B$48,'Error Log'!$D$3:$D$314,$C50)</f>
        <v>0</v>
      </c>
      <c r="F50" s="53">
        <f ca="1">COUNTIFS('Error Log'!$I$3:$I$314,F$37,'Error Log'!$C$3:$C$314,$B$48,'Error Log'!$D$3:$D$314,$C50)</f>
        <v>9</v>
      </c>
      <c r="G50" s="54">
        <f t="shared" ca="1" si="2"/>
        <v>9</v>
      </c>
      <c r="H50" s="55">
        <f>IFERROR(AVERAGEIFS('Error Log'!$K$3:$K$314,'Error Log'!$C$3:$C$314,Analysis!B50,'Error Log'!$H$3:$H$314,"&lt;&gt;",'Error Log'!$D$3:$D$314,C50),0)</f>
        <v>0</v>
      </c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</row>
    <row r="51" spans="1:55" ht="12.75" customHeight="1" x14ac:dyDescent="0.25">
      <c r="A51" s="127"/>
      <c r="B51" s="127"/>
      <c r="C51" s="52" t="s">
        <v>14</v>
      </c>
      <c r="D51" s="53">
        <f ca="1">COUNTIFS('Error Log'!$I$3:$I$314,D$37,'Error Log'!$C$3:$C$314,B51,'Error Log'!$D$3:$D$314,$C51)</f>
        <v>0</v>
      </c>
      <c r="E51" s="53">
        <f ca="1">COUNTIFS('Error Log'!$I$3:$I$314,E$37,'Error Log'!$C$3:$C$314,$B$48,'Error Log'!$D$3:$D$314,$C51)</f>
        <v>0</v>
      </c>
      <c r="F51" s="53">
        <f ca="1">COUNTIFS('Error Log'!$I$3:$I$314,F$37,'Error Log'!$C$3:$C$314,$B$48,'Error Log'!$D$3:$D$314,$C51)</f>
        <v>4</v>
      </c>
      <c r="G51" s="54">
        <f t="shared" ca="1" si="2"/>
        <v>4</v>
      </c>
      <c r="H51" s="55">
        <f>IFERROR(AVERAGEIFS('Error Log'!$K$3:$K$314,'Error Log'!$C$3:$C$314,Analysis!B51,'Error Log'!$H$3:$H$314,"&lt;&gt;",'Error Log'!$D$3:$D$314,C51),0)</f>
        <v>0</v>
      </c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</row>
    <row r="52" spans="1:55" ht="12.75" customHeight="1" x14ac:dyDescent="0.25">
      <c r="A52" s="129"/>
      <c r="B52" s="129"/>
      <c r="C52" s="56" t="s">
        <v>38</v>
      </c>
      <c r="D52" s="53">
        <f ca="1">COUNTIFS('Error Log'!$I$3:$I$314,D$37,'Error Log'!$C$3:$C$314,B52,'Error Log'!$D$3:$D$314,$C52)</f>
        <v>0</v>
      </c>
      <c r="E52" s="53">
        <f ca="1">COUNTIFS('Error Log'!$I$3:$I$314,E$37,'Error Log'!$C$3:$C$314,$B$48,'Error Log'!$D$3:$D$314,$C52)</f>
        <v>0</v>
      </c>
      <c r="F52" s="53">
        <f ca="1">COUNTIFS('Error Log'!$I$3:$I$314,F$37,'Error Log'!$C$3:$C$314,$B$48,'Error Log'!$D$3:$D$314,$C52)</f>
        <v>0</v>
      </c>
      <c r="G52" s="59">
        <f t="shared" ca="1" si="2"/>
        <v>0</v>
      </c>
      <c r="H52" s="60">
        <f>IFERROR(AVERAGEIFS('Error Log'!$K$3:$K$314,'Error Log'!$C$3:$C$314,Analysis!B52,'Error Log'!$H$3:$H$314,"&lt;&gt;",'Error Log'!$D$3:$D$314,C52),0)</f>
        <v>0</v>
      </c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</row>
    <row r="53" spans="1:55" ht="12.75" customHeight="1" x14ac:dyDescent="0.25">
      <c r="A53" s="134" t="s">
        <v>408</v>
      </c>
      <c r="B53" s="135"/>
      <c r="C53" s="61"/>
      <c r="D53" s="62">
        <f t="shared" ref="D53:G53" ca="1" si="4">SUM(D38:D52)</f>
        <v>0</v>
      </c>
      <c r="E53" s="63">
        <f ca="1">SUM(E38:E52)</f>
        <v>0</v>
      </c>
      <c r="F53" s="64">
        <f t="shared" ca="1" si="4"/>
        <v>327</v>
      </c>
      <c r="G53" s="65">
        <f t="shared" ca="1" si="4"/>
        <v>327</v>
      </c>
      <c r="H53" s="66">
        <f>IFERROR(AVERAGEIFS('Error Log'!$K$3:$K$314,'Error Log'!$B$3:$B$302,"Quant",'Error Log'!$H$3:$H$302,"&lt;&gt;"),0)</f>
        <v>0</v>
      </c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</row>
    <row r="54" spans="1:55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</row>
    <row r="55" spans="1:55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</row>
    <row r="56" spans="1:55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</row>
    <row r="57" spans="1:55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</row>
    <row r="58" spans="1:55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</row>
    <row r="59" spans="1:55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</row>
    <row r="60" spans="1:55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</row>
    <row r="61" spans="1:55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</row>
    <row r="62" spans="1:55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</row>
    <row r="63" spans="1:55" ht="12.75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</row>
    <row r="64" spans="1:55" ht="12.75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</row>
    <row r="65" spans="1:55" ht="12.7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</row>
    <row r="66" spans="1:55" ht="12.75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</row>
    <row r="67" spans="1:55" ht="12.7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</row>
    <row r="68" spans="1:55" ht="12.75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</row>
    <row r="69" spans="1:55" ht="12.75" customHeight="1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</row>
    <row r="70" spans="1:55" ht="12.75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</row>
    <row r="71" spans="1:55" ht="12.75" customHeight="1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</row>
    <row r="72" spans="1:55" ht="12.75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</row>
    <row r="73" spans="1:55" ht="12.75" customHeight="1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</row>
    <row r="74" spans="1:55" ht="12.75" customHeight="1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</row>
    <row r="75" spans="1:55" ht="12.75" customHeight="1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</row>
    <row r="76" spans="1:55" ht="12.75" customHeight="1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</row>
    <row r="77" spans="1:55" ht="12.75" customHeight="1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</row>
    <row r="78" spans="1:55" ht="12.75" customHeight="1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</row>
    <row r="79" spans="1:55" ht="12.75" customHeight="1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</row>
    <row r="80" spans="1:55" ht="12.75" customHeight="1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</row>
    <row r="81" spans="1:55" ht="12.75" customHeight="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</row>
    <row r="82" spans="1:55" ht="12.75" customHeight="1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</row>
    <row r="83" spans="1:55" ht="12.75" customHeight="1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</row>
    <row r="84" spans="1:55" ht="12.75" customHeight="1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</row>
    <row r="85" spans="1:55" ht="12.75" customHeight="1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</row>
    <row r="86" spans="1:55" ht="12.75" customHeight="1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</row>
    <row r="87" spans="1:55" ht="12.75" customHeight="1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</row>
    <row r="88" spans="1:55" ht="12.75" customHeight="1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</row>
    <row r="89" spans="1:55" ht="12.75" customHeight="1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</row>
    <row r="90" spans="1:55" ht="12.75" customHeight="1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</row>
    <row r="91" spans="1:55" ht="12.75" customHeight="1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</row>
    <row r="92" spans="1:55" ht="12.75" customHeight="1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</row>
    <row r="93" spans="1:55" ht="12.75" customHeight="1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</row>
    <row r="94" spans="1:55" ht="12.75" customHeight="1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</row>
    <row r="95" spans="1:55" ht="12.75" customHeight="1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</row>
    <row r="96" spans="1:55" ht="12.75" customHeight="1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</row>
    <row r="97" spans="1:55" ht="12.75" customHeight="1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</row>
    <row r="98" spans="1:55" ht="12.75" customHeight="1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</row>
    <row r="99" spans="1:55" ht="12.75" customHeight="1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</row>
    <row r="100" spans="1:55" ht="12.75" customHeight="1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</row>
    <row r="101" spans="1:55" ht="12.75" customHeight="1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</row>
    <row r="102" spans="1:55" ht="12.75" customHeight="1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</row>
    <row r="103" spans="1:55" ht="12.75" customHeight="1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</row>
    <row r="104" spans="1:55" ht="12.75" customHeight="1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</row>
    <row r="105" spans="1:55" ht="12.75" customHeight="1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</row>
    <row r="106" spans="1:55" ht="12.75" customHeight="1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</row>
    <row r="107" spans="1:55" ht="12.75" customHeight="1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</row>
    <row r="108" spans="1:55" ht="12.75" customHeight="1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</row>
    <row r="109" spans="1:55" ht="12.75" customHeight="1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</row>
    <row r="110" spans="1:55" ht="12.75" customHeight="1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</row>
    <row r="111" spans="1:55" ht="12.75" customHeight="1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</row>
    <row r="112" spans="1:55" ht="12.75" customHeight="1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</row>
    <row r="113" spans="1:55" ht="12.75" customHeight="1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</row>
    <row r="114" spans="1:55" ht="12.75" customHeight="1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</row>
    <row r="115" spans="1:55" ht="12.75" customHeight="1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</row>
    <row r="116" spans="1:55" ht="12.75" customHeight="1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</row>
    <row r="117" spans="1:55" ht="12.75" customHeight="1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</row>
    <row r="118" spans="1:55" ht="12.75" customHeight="1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</row>
    <row r="119" spans="1:55" ht="12.75" customHeight="1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</row>
    <row r="120" spans="1:55" ht="12.75" customHeight="1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</row>
    <row r="121" spans="1:55" ht="12.75" customHeight="1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</row>
    <row r="122" spans="1:55" ht="12.75" customHeight="1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</row>
    <row r="123" spans="1:55" ht="12.75" customHeight="1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</row>
    <row r="124" spans="1:55" ht="12.75" customHeight="1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</row>
    <row r="125" spans="1:55" ht="12.75" customHeight="1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</row>
    <row r="126" spans="1:55" ht="12.75" customHeight="1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</row>
    <row r="127" spans="1:55" ht="12.75" customHeight="1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</row>
    <row r="128" spans="1:55" ht="12.75" customHeight="1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</row>
    <row r="129" spans="1:55" ht="12.75" customHeight="1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</row>
    <row r="130" spans="1:55" ht="12.75" customHeight="1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</row>
    <row r="131" spans="1:55" ht="12.75" customHeight="1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</row>
    <row r="132" spans="1:55" ht="12.75" customHeight="1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</row>
    <row r="133" spans="1:55" ht="12.75" customHeight="1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</row>
    <row r="134" spans="1:55" ht="12.75" customHeight="1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</row>
    <row r="135" spans="1:55" ht="12.75" customHeight="1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</row>
    <row r="136" spans="1:55" ht="12.75" customHeight="1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</row>
    <row r="137" spans="1:55" ht="12.75" customHeight="1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</row>
    <row r="138" spans="1:55" ht="12.75" customHeight="1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</row>
    <row r="139" spans="1:55" ht="12.75" customHeight="1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</row>
    <row r="140" spans="1:55" ht="12.75" customHeight="1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</row>
    <row r="141" spans="1:55" ht="12.75" customHeight="1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</row>
    <row r="142" spans="1:55" ht="12.75" customHeight="1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</row>
    <row r="143" spans="1:55" ht="12.75" customHeight="1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</row>
    <row r="144" spans="1:55" ht="12.75" customHeight="1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</row>
    <row r="145" spans="1:55" ht="12.75" customHeight="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</row>
    <row r="146" spans="1:55" ht="12.75" customHeight="1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</row>
    <row r="147" spans="1:55" ht="12.75" customHeight="1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</row>
    <row r="148" spans="1:55" ht="12.75" customHeight="1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</row>
    <row r="149" spans="1:55" ht="12.75" customHeight="1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</row>
    <row r="150" spans="1:55" ht="12.75" customHeight="1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</row>
    <row r="151" spans="1:55" ht="12.75" customHeight="1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</row>
    <row r="152" spans="1:55" ht="12.75" customHeight="1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</row>
    <row r="153" spans="1:55" ht="12.75" customHeight="1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</row>
    <row r="154" spans="1:55" ht="12.75" customHeight="1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</row>
    <row r="155" spans="1:55" ht="12.75" customHeight="1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</row>
    <row r="156" spans="1:55" ht="12.75" customHeight="1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</row>
    <row r="157" spans="1:55" ht="12.75" customHeight="1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</row>
    <row r="158" spans="1:55" ht="12.75" customHeight="1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</row>
    <row r="159" spans="1:55" ht="12.75" customHeight="1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</row>
    <row r="160" spans="1:55" ht="12.75" customHeight="1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</row>
    <row r="161" spans="1:55" ht="12.75" customHeight="1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</row>
    <row r="162" spans="1:55" ht="12.75" customHeight="1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</row>
    <row r="163" spans="1:55" ht="12.75" customHeight="1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</row>
    <row r="164" spans="1:55" ht="12.75" customHeight="1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</row>
    <row r="165" spans="1:55" ht="12.75" customHeight="1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</row>
    <row r="166" spans="1:55" ht="12.75" customHeight="1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</row>
    <row r="167" spans="1:55" ht="12.75" customHeight="1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</row>
    <row r="168" spans="1:55" ht="12.75" customHeight="1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</row>
    <row r="169" spans="1:55" ht="12.75" customHeight="1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</row>
    <row r="170" spans="1:55" ht="12.75" customHeight="1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</row>
    <row r="171" spans="1:55" ht="12.75" customHeight="1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</row>
    <row r="172" spans="1:55" ht="12.75" customHeight="1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</row>
    <row r="173" spans="1:55" ht="12.75" customHeight="1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</row>
    <row r="174" spans="1:55" ht="12.75" customHeight="1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</row>
    <row r="175" spans="1:55" ht="12.75" customHeight="1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</row>
    <row r="176" spans="1:55" ht="12.75" customHeight="1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</row>
    <row r="177" spans="1:55" ht="12.75" customHeight="1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</row>
    <row r="178" spans="1:55" ht="12.75" customHeight="1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</row>
    <row r="179" spans="1:55" ht="12.75" customHeight="1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</row>
    <row r="180" spans="1:55" ht="12.75" customHeight="1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</row>
    <row r="181" spans="1:55" ht="12.75" customHeight="1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</row>
    <row r="182" spans="1:55" ht="12.75" customHeight="1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</row>
    <row r="183" spans="1:55" ht="12.75" customHeight="1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</row>
    <row r="184" spans="1:55" ht="12.75" customHeight="1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</row>
    <row r="185" spans="1:55" ht="12.75" customHeight="1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</row>
    <row r="186" spans="1:55" ht="12.75" customHeight="1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</row>
    <row r="187" spans="1:55" ht="12.75" customHeight="1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</row>
    <row r="188" spans="1:55" ht="12.75" customHeight="1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</row>
    <row r="189" spans="1:55" ht="12.75" customHeight="1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</row>
    <row r="190" spans="1:55" ht="12.75" customHeight="1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</row>
    <row r="191" spans="1:55" ht="12.75" customHeight="1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</row>
    <row r="192" spans="1:55" ht="12.75" customHeight="1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</row>
    <row r="193" spans="1:55" ht="12.75" customHeight="1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</row>
    <row r="194" spans="1:55" ht="12.75" customHeight="1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</row>
    <row r="195" spans="1:55" ht="12.75" customHeight="1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</row>
    <row r="196" spans="1:55" ht="12.75" customHeight="1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</row>
    <row r="197" spans="1:55" ht="12.75" customHeight="1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</row>
    <row r="198" spans="1:55" ht="12.75" customHeight="1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</row>
    <row r="199" spans="1:55" ht="12.75" customHeight="1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</row>
    <row r="200" spans="1:55" ht="12.75" customHeight="1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</row>
    <row r="201" spans="1:55" ht="12.75" customHeight="1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</row>
    <row r="202" spans="1:55" ht="12.75" customHeight="1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</row>
    <row r="203" spans="1:55" ht="12.75" customHeight="1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</row>
    <row r="204" spans="1:55" ht="12.75" customHeight="1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</row>
    <row r="205" spans="1:55" ht="12.75" customHeight="1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</row>
    <row r="206" spans="1:55" ht="12.75" customHeight="1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</row>
    <row r="207" spans="1:55" ht="12.75" customHeight="1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</row>
    <row r="208" spans="1:55" ht="12.75" customHeight="1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</row>
    <row r="209" spans="1:55" ht="12.75" customHeight="1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</row>
    <row r="210" spans="1:55" ht="12.75" customHeight="1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</row>
    <row r="211" spans="1:55" ht="12.75" customHeight="1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</row>
    <row r="212" spans="1:55" ht="12.75" customHeight="1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</row>
    <row r="213" spans="1:55" ht="12.75" customHeight="1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</row>
    <row r="214" spans="1:55" ht="12.75" customHeight="1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</row>
    <row r="215" spans="1:55" ht="12.75" customHeight="1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</row>
    <row r="216" spans="1:55" ht="12.75" customHeight="1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</row>
    <row r="217" spans="1:55" ht="12.75" customHeight="1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</row>
    <row r="218" spans="1:55" ht="12.75" customHeight="1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</row>
    <row r="219" spans="1:55" ht="12.75" customHeight="1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</row>
    <row r="220" spans="1:55" ht="12.75" customHeight="1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</row>
    <row r="221" spans="1:55" ht="12.75" customHeight="1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</row>
    <row r="222" spans="1:55" ht="12.75" customHeight="1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</row>
    <row r="223" spans="1:55" ht="12.75" customHeight="1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</row>
    <row r="224" spans="1:55" ht="12.75" customHeight="1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</row>
    <row r="225" spans="1:55" ht="12.75" customHeight="1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</row>
    <row r="226" spans="1:55" ht="12.75" customHeight="1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</row>
    <row r="227" spans="1:55" ht="12.75" customHeight="1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</row>
    <row r="228" spans="1:55" ht="12.75" customHeight="1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</row>
    <row r="229" spans="1:55" ht="12.75" customHeight="1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</row>
    <row r="230" spans="1:55" ht="12.75" customHeight="1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</row>
    <row r="231" spans="1:55" ht="12.75" customHeight="1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</row>
    <row r="232" spans="1:55" ht="12.75" customHeight="1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</row>
    <row r="233" spans="1:55" ht="12.75" customHeight="1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</row>
    <row r="234" spans="1:55" ht="12.75" customHeight="1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</row>
    <row r="235" spans="1:55" ht="12.75" customHeight="1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</row>
    <row r="236" spans="1:55" ht="12.75" customHeight="1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</row>
    <row r="237" spans="1:55" ht="12.75" customHeight="1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</row>
    <row r="238" spans="1:55" ht="12.75" customHeight="1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</row>
    <row r="239" spans="1:55" ht="12.75" customHeight="1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</row>
    <row r="240" spans="1:55" ht="12.75" customHeight="1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</row>
    <row r="241" spans="1:55" ht="12.75" customHeight="1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</row>
    <row r="242" spans="1:55" ht="12.75" customHeight="1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</row>
    <row r="243" spans="1:55" ht="12.75" customHeight="1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</row>
    <row r="244" spans="1:55" ht="12.75" customHeight="1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</row>
    <row r="245" spans="1:55" ht="12.75" customHeight="1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</row>
    <row r="246" spans="1:55" ht="12.75" customHeight="1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</row>
    <row r="247" spans="1:55" ht="12.75" customHeight="1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</row>
    <row r="248" spans="1:55" ht="12.75" customHeight="1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</row>
    <row r="249" spans="1:55" ht="12.75" customHeight="1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</row>
    <row r="250" spans="1:55" ht="12.75" customHeight="1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</row>
    <row r="251" spans="1:55" ht="12.75" customHeight="1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</row>
    <row r="252" spans="1:55" ht="12.75" customHeight="1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</row>
    <row r="253" spans="1:55" ht="12.75" customHeight="1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</row>
    <row r="254" spans="1:55" ht="15.75" customHeight="1" x14ac:dyDescent="0.25"/>
    <row r="255" spans="1:55" ht="15.75" customHeight="1" x14ac:dyDescent="0.25"/>
    <row r="256" spans="1:55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</sheetData>
  <mergeCells count="18">
    <mergeCell ref="A53:B53"/>
    <mergeCell ref="C36:C37"/>
    <mergeCell ref="D36:F36"/>
    <mergeCell ref="G36:G37"/>
    <mergeCell ref="H36:H37"/>
    <mergeCell ref="A38:A52"/>
    <mergeCell ref="B43:B47"/>
    <mergeCell ref="A7:A9"/>
    <mergeCell ref="A10:B10"/>
    <mergeCell ref="B38:B42"/>
    <mergeCell ref="B48:B52"/>
    <mergeCell ref="A36:A37"/>
    <mergeCell ref="B36:B37"/>
    <mergeCell ref="A5:A6"/>
    <mergeCell ref="B5:B6"/>
    <mergeCell ref="C5:E5"/>
    <mergeCell ref="G5:G6"/>
    <mergeCell ref="A1:G1"/>
  </mergeCells>
  <conditionalFormatting sqref="H1:H2">
    <cfRule type="cellIs" dxfId="10" priority="1" operator="equal">
      <formula>"NA"</formula>
    </cfRule>
  </conditionalFormatting>
  <conditionalFormatting sqref="H1:H2">
    <cfRule type="cellIs" dxfId="9" priority="2" operator="equal">
      <formula>"Incorrect"</formula>
    </cfRule>
  </conditionalFormatting>
  <conditionalFormatting sqref="H1:H2">
    <cfRule type="cellIs" dxfId="8" priority="3" operator="equal">
      <formula>"Correct"</formula>
    </cfRule>
  </conditionalFormatting>
  <pageMargins left="0.7" right="0.7" top="0.75" bottom="0.75" header="0" footer="0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2673-F289-4551-8C01-EAF65AB1C768}">
  <sheetPr>
    <tabColor rgb="FFFFFF00"/>
  </sheetPr>
  <dimension ref="A1:E4"/>
  <sheetViews>
    <sheetView workbookViewId="0">
      <selection activeCell="E12" sqref="E12"/>
    </sheetView>
  </sheetViews>
  <sheetFormatPr defaultRowHeight="15" x14ac:dyDescent="0.25"/>
  <sheetData>
    <row r="1" spans="1:5" x14ac:dyDescent="0.25">
      <c r="A1" s="106"/>
      <c r="B1" s="157" t="s">
        <v>27</v>
      </c>
      <c r="C1" s="157" t="s">
        <v>30</v>
      </c>
      <c r="D1" s="157" t="s">
        <v>35</v>
      </c>
      <c r="E1" s="157" t="s">
        <v>14</v>
      </c>
    </row>
    <row r="2" spans="1:5" x14ac:dyDescent="0.25">
      <c r="A2" s="157" t="s">
        <v>36</v>
      </c>
      <c r="B2" s="158" t="s">
        <v>397</v>
      </c>
      <c r="C2" s="158" t="s">
        <v>399</v>
      </c>
      <c r="D2" s="158" t="s">
        <v>398</v>
      </c>
      <c r="E2" s="158" t="s">
        <v>400</v>
      </c>
    </row>
    <row r="3" spans="1:5" x14ac:dyDescent="0.25">
      <c r="A3" s="157" t="s">
        <v>37</v>
      </c>
      <c r="B3" s="159" t="s">
        <v>401</v>
      </c>
      <c r="C3" s="158" t="s">
        <v>402</v>
      </c>
      <c r="D3" s="158" t="s">
        <v>403</v>
      </c>
      <c r="E3" s="158" t="s">
        <v>404</v>
      </c>
    </row>
    <row r="4" spans="1:5" x14ac:dyDescent="0.25">
      <c r="A4" s="157" t="s">
        <v>39</v>
      </c>
      <c r="B4" s="159" t="s">
        <v>407</v>
      </c>
      <c r="C4" s="158" t="s">
        <v>406</v>
      </c>
      <c r="D4" s="158" t="s">
        <v>403</v>
      </c>
      <c r="E4" s="158" t="s">
        <v>405</v>
      </c>
    </row>
  </sheetData>
  <conditionalFormatting sqref="A2:A4 B1:E1">
    <cfRule type="containsText" dxfId="7" priority="1" operator="containsText" text="Very">
      <formula>NOT(ISERROR(SEARCH("Very",A1)))</formula>
    </cfRule>
    <cfRule type="containsText" dxfId="6" priority="2" operator="containsText" text="Hard">
      <formula>NOT(ISERROR(SEARCH("Hard",A1)))</formula>
    </cfRule>
    <cfRule type="containsText" dxfId="5" priority="3" operator="containsText" text="Medium">
      <formula>NOT(ISERROR(SEARCH("Medium",A1)))</formula>
    </cfRule>
    <cfRule type="containsText" dxfId="4" priority="4" operator="containsText" text="Easy">
      <formula>NOT(ISERROR(SEARCH("Easy",A1)))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5664-9C74-478A-93C9-AC234DFB8714}">
  <sheetPr>
    <tabColor rgb="FFFFFF00"/>
  </sheetPr>
  <dimension ref="A1:E4"/>
  <sheetViews>
    <sheetView workbookViewId="0">
      <selection activeCell="H35" sqref="H35"/>
    </sheetView>
  </sheetViews>
  <sheetFormatPr defaultRowHeight="15" x14ac:dyDescent="0.25"/>
  <sheetData>
    <row r="1" spans="1:5" x14ac:dyDescent="0.25">
      <c r="A1" s="106"/>
      <c r="B1" s="157" t="s">
        <v>27</v>
      </c>
      <c r="C1" s="157" t="s">
        <v>30</v>
      </c>
      <c r="D1" s="157" t="s">
        <v>35</v>
      </c>
      <c r="E1" s="157" t="s">
        <v>14</v>
      </c>
    </row>
    <row r="2" spans="1:5" x14ac:dyDescent="0.25">
      <c r="A2" s="157" t="s">
        <v>36</v>
      </c>
      <c r="B2" s="107">
        <v>60</v>
      </c>
      <c r="C2" s="107">
        <v>90</v>
      </c>
      <c r="D2" s="107">
        <v>120</v>
      </c>
      <c r="E2" s="107">
        <v>180</v>
      </c>
    </row>
    <row r="3" spans="1:5" x14ac:dyDescent="0.25">
      <c r="A3" s="157" t="s">
        <v>37</v>
      </c>
      <c r="B3" s="107">
        <v>60</v>
      </c>
      <c r="C3" s="107">
        <v>90</v>
      </c>
      <c r="D3" s="107">
        <v>120</v>
      </c>
      <c r="E3" s="107">
        <v>180</v>
      </c>
    </row>
    <row r="4" spans="1:5" x14ac:dyDescent="0.25">
      <c r="A4" s="157" t="s">
        <v>39</v>
      </c>
      <c r="B4" s="107">
        <v>60</v>
      </c>
      <c r="C4" s="107">
        <v>90</v>
      </c>
      <c r="D4" s="107">
        <v>120</v>
      </c>
      <c r="E4" s="107">
        <v>180</v>
      </c>
    </row>
  </sheetData>
  <conditionalFormatting sqref="A2:A4 B1:E1">
    <cfRule type="containsText" dxfId="3" priority="1" operator="containsText" text="Very">
      <formula>NOT(ISERROR(SEARCH("Very",A1)))</formula>
    </cfRule>
    <cfRule type="containsText" dxfId="2" priority="2" operator="containsText" text="Hard">
      <formula>NOT(ISERROR(SEARCH("Hard",A1)))</formula>
    </cfRule>
    <cfRule type="containsText" dxfId="1" priority="3" operator="containsText" text="Medium">
      <formula>NOT(ISERROR(SEARCH("Medium",A1)))</formula>
    </cfRule>
    <cfRule type="containsText" dxfId="0" priority="4" operator="containsText" text="Easy">
      <formula>NOT(ISERROR(SEARCH("Easy",A1)))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About</vt:lpstr>
      <vt:lpstr>RC</vt:lpstr>
      <vt:lpstr>CR</vt:lpstr>
      <vt:lpstr>SC</vt:lpstr>
      <vt:lpstr>Error Log</vt:lpstr>
      <vt:lpstr>Analysis</vt:lpstr>
      <vt:lpstr>Percentile (approx)</vt:lpstr>
      <vt:lpstr>Target Time</vt:lpstr>
      <vt:lpstr>DiffLevelEasy</vt:lpstr>
      <vt:lpstr>DiffLevelHard</vt:lpstr>
      <vt:lpstr>DiffLevelMedium</vt:lpstr>
      <vt:lpstr>DiffLevelNA</vt:lpstr>
      <vt:lpstr>DiffLevelVeryHard</vt:lpstr>
      <vt:lpstr>EL_AnswerChoice</vt:lpstr>
      <vt:lpstr>EL_Category</vt:lpstr>
      <vt:lpstr>EL_DifferentLevel</vt:lpstr>
      <vt:lpstr>EL_Percentile</vt:lpstr>
      <vt:lpstr>EL_Question</vt:lpstr>
      <vt:lpstr>EL_Result</vt:lpstr>
      <vt:lpstr>EL_Section</vt:lpstr>
      <vt:lpstr>EL_TimeTotal</vt:lpstr>
      <vt:lpstr>CR!OG_2016_PS_Results</vt:lpstr>
      <vt:lpstr>'RC'!OG_2016_PS_Results</vt:lpstr>
      <vt:lpstr>SC!OG_2016_PS_Results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2021-04-29T12:06:35Z</dcterms:created>
  <dcterms:modified xsi:type="dcterms:W3CDTF">2021-04-29T15:17:05Z</dcterms:modified>
</cp:coreProperties>
</file>