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" sheetId="1" r:id="rId3"/>
    <sheet state="visible" name="Tracker Question Type" sheetId="2" r:id="rId4"/>
    <sheet state="visible" name="OG Qs. Status" sheetId="3" r:id="rId5"/>
    <sheet state="visible" name="Test Tracker" sheetId="4" r:id="rId6"/>
    <sheet state="visible" name="Test #1 - Jan 12, 2024 - 555" sheetId="5" r:id="rId7"/>
    <sheet state="visible" name="Test #2 - Jan 19, 2024 - 565" sheetId="6" r:id="rId8"/>
    <sheet state="visible" name="Test #3 - May 11, 2024 - 555" sheetId="7" r:id="rId9"/>
    <sheet state="visible" name="Test #4 - May 12, 2024 - 655" sheetId="8" r:id="rId10"/>
    <sheet state="visible" name="Test #5 - May 17, 2024 - 615" sheetId="9" r:id="rId11"/>
    <sheet state="visible" name="Test #6 - May 19, 2024 - 575" sheetId="10" r:id="rId12"/>
    <sheet state="visible" name="Test #7 - May 20, 2024 - 585" sheetId="11" r:id="rId13"/>
    <sheet state="visible" name="Test #8 - May 31, 2024 - 615" sheetId="12" r:id="rId14"/>
    <sheet state="visible" name="Test #9 - June 01, 2024 - 645" sheetId="13" r:id="rId15"/>
    <sheet state="visible" name="Test #10 - July 13, 2024 - 625" sheetId="14" r:id="rId16"/>
  </sheets>
  <definedNames>
    <definedName hidden="1" localSheetId="0" name="_xlnm._FilterDatabase">CR!$B$2:$G$226</definedName>
    <definedName hidden="1" localSheetId="6" name="_xlnm._FilterDatabase">'Test #3 - May 11, 2024 - 555'!$H$4:$L$27</definedName>
  </definedNames>
  <calcPr/>
</workbook>
</file>

<file path=xl/sharedStrings.xml><?xml version="1.0" encoding="utf-8"?>
<sst xmlns="http://schemas.openxmlformats.org/spreadsheetml/2006/main" count="3665" uniqueCount="240">
  <si>
    <t>Test</t>
  </si>
  <si>
    <t>Qs</t>
  </si>
  <si>
    <t>Time (Min)</t>
  </si>
  <si>
    <t>Performance</t>
  </si>
  <si>
    <t>Question Type</t>
  </si>
  <si>
    <t>Fundamental Skills</t>
  </si>
  <si>
    <t>Test #1</t>
  </si>
  <si>
    <t>Correct</t>
  </si>
  <si>
    <t>Critical Reasoning</t>
  </si>
  <si>
    <t>Assumption</t>
  </si>
  <si>
    <t>Weaken</t>
  </si>
  <si>
    <t>Complete Passage</t>
  </si>
  <si>
    <t>Sample from seven GMAC practice exams.</t>
  </si>
  <si>
    <t>Incorrect</t>
  </si>
  <si>
    <t>Strengthen</t>
  </si>
  <si>
    <t>Type</t>
  </si>
  <si>
    <t>Total</t>
  </si>
  <si>
    <t>Accuracy</t>
  </si>
  <si>
    <t>Avg Time/Qs.</t>
  </si>
  <si>
    <t>Resolve paradox</t>
  </si>
  <si>
    <t>Argumentative technique</t>
  </si>
  <si>
    <t>Test #2</t>
  </si>
  <si>
    <t>Evaluate the argument</t>
  </si>
  <si>
    <t>Analysis/Critique</t>
  </si>
  <si>
    <t>Flaw / error</t>
  </si>
  <si>
    <t>Boldface</t>
  </si>
  <si>
    <t>Inference</t>
  </si>
  <si>
    <t>Conclusion</t>
  </si>
  <si>
    <t>Strongest reason not to challenge</t>
  </si>
  <si>
    <t>Plan/Construct</t>
  </si>
  <si>
    <t>Must be true</t>
  </si>
  <si>
    <t>Test #3</t>
  </si>
  <si>
    <t>Test #4</t>
  </si>
  <si>
    <t>Test #5</t>
  </si>
  <si>
    <t>Test #6</t>
  </si>
  <si>
    <t>Test #7</t>
  </si>
  <si>
    <t>DI</t>
  </si>
  <si>
    <t>Question #</t>
  </si>
  <si>
    <t>Test #1 - Jan 12, 2024 - 555</t>
  </si>
  <si>
    <t>Test #2 - Jan 19, 2024 - 565</t>
  </si>
  <si>
    <t>Test #3 - May 11, 2024 - 555</t>
  </si>
  <si>
    <t>Test #4 - May 12, 2024 - 655</t>
  </si>
  <si>
    <t>Test #5 - May 17, 2024 - 615</t>
  </si>
  <si>
    <t>Test #6 - May 19, 2024 - 575</t>
  </si>
  <si>
    <t>Test #7 - May 20, 2024 - 585</t>
  </si>
  <si>
    <t>Test #8 - May 31, 2024 - 615</t>
  </si>
  <si>
    <t>Test #9 - June 01, 2024 - 645</t>
  </si>
  <si>
    <t>$R$5</t>
  </si>
  <si>
    <t>$R$6</t>
  </si>
  <si>
    <t>$R$7</t>
  </si>
  <si>
    <t>$R$8</t>
  </si>
  <si>
    <t>$R$9</t>
  </si>
  <si>
    <t>$R$10</t>
  </si>
  <si>
    <t>$R$11</t>
  </si>
  <si>
    <t>$R$12</t>
  </si>
  <si>
    <t>$R$13</t>
  </si>
  <si>
    <t>$R$14</t>
  </si>
  <si>
    <t>$R$15</t>
  </si>
  <si>
    <t>$R$16</t>
  </si>
  <si>
    <t>$R$17</t>
  </si>
  <si>
    <t>$R$18</t>
  </si>
  <si>
    <t>$R$19</t>
  </si>
  <si>
    <t>$R$20</t>
  </si>
  <si>
    <t>$R$21</t>
  </si>
  <si>
    <t>$R$22</t>
  </si>
  <si>
    <t>$R$23</t>
  </si>
  <si>
    <t>$R$24</t>
  </si>
  <si>
    <t>$Q$5</t>
  </si>
  <si>
    <t>$Q$6</t>
  </si>
  <si>
    <t>$Q$7</t>
  </si>
  <si>
    <t>$Q$8</t>
  </si>
  <si>
    <t>$Q$9</t>
  </si>
  <si>
    <t>$Q$10</t>
  </si>
  <si>
    <t>$Q$11</t>
  </si>
  <si>
    <t>$Q$12</t>
  </si>
  <si>
    <t>$Q$13</t>
  </si>
  <si>
    <t>$Q$14</t>
  </si>
  <si>
    <t>$Q$15</t>
  </si>
  <si>
    <t>$Q$16</t>
  </si>
  <si>
    <t>$Q$17</t>
  </si>
  <si>
    <t>$Q$18</t>
  </si>
  <si>
    <t>$Q$19</t>
  </si>
  <si>
    <t>$Q$20</t>
  </si>
  <si>
    <t>$Q$21</t>
  </si>
  <si>
    <t>$Q$22</t>
  </si>
  <si>
    <t>$Q$23</t>
  </si>
  <si>
    <t>$Q$24</t>
  </si>
  <si>
    <t>Non-Math Related</t>
  </si>
  <si>
    <t>Math Related</t>
  </si>
  <si>
    <t>Official Questions Practice</t>
  </si>
  <si>
    <t>Difficulty</t>
  </si>
  <si>
    <t>Total Qs.</t>
  </si>
  <si>
    <t>Source</t>
  </si>
  <si>
    <t>Filter</t>
  </si>
  <si>
    <t>Date</t>
  </si>
  <si>
    <t>Sub 505, 505 - 555, 555 - 605</t>
  </si>
  <si>
    <t>Set 1</t>
  </si>
  <si>
    <t>OG - Club</t>
  </si>
  <si>
    <t>Set 2</t>
  </si>
  <si>
    <t>Set 3</t>
  </si>
  <si>
    <t>Set 4</t>
  </si>
  <si>
    <t>Set 5</t>
  </si>
  <si>
    <t>Set 6</t>
  </si>
  <si>
    <t>Set 7</t>
  </si>
  <si>
    <t>Set 8</t>
  </si>
  <si>
    <t>Set 9</t>
  </si>
  <si>
    <t>505 - 555, 555 - 605, 605 - 655</t>
  </si>
  <si>
    <t>Set 10</t>
  </si>
  <si>
    <t>Sub 505, 505 - 555, 555 - 605, 655 - 705</t>
  </si>
  <si>
    <t>Sub 505, 505 - 555, 555 - 605, 605 - 655</t>
  </si>
  <si>
    <t>Sub 505, 505 - 555, 555 - 605, 605 - 655, 655 - 705</t>
  </si>
  <si>
    <t>555 - 605, 605 - 655, 655 - 705</t>
  </si>
  <si>
    <t>Higher difficulty set...</t>
  </si>
  <si>
    <t>Flaw</t>
  </si>
  <si>
    <t>1 bonus Qs. 655-705 correct GOOD!</t>
  </si>
  <si>
    <t>Mixed Set: Stren, Weaken, Assump</t>
  </si>
  <si>
    <t>Half 605-655, Half 655 - 705</t>
  </si>
  <si>
    <t>3 at 655-705; Others Medium/Low Difficulty</t>
  </si>
  <si>
    <t>Resolve Paradox</t>
  </si>
  <si>
    <t>Complete the passage</t>
  </si>
  <si>
    <t>Mixed Difficulty</t>
  </si>
  <si>
    <t>Data Interpretation</t>
  </si>
  <si>
    <t>Data Sufficiency</t>
  </si>
  <si>
    <t>OG</t>
  </si>
  <si>
    <t>Two-part analysis</t>
  </si>
  <si>
    <t>Easy</t>
  </si>
  <si>
    <t>Graphs and Tables</t>
  </si>
  <si>
    <t>Multi-source reasoning</t>
  </si>
  <si>
    <t>Sub 505, 505 - 555, 555 - 605 - Easy</t>
  </si>
  <si>
    <t>Medium</t>
  </si>
  <si>
    <t>Graphs</t>
  </si>
  <si>
    <t>Hard</t>
  </si>
  <si>
    <t>Tables</t>
  </si>
  <si>
    <t>Easy / Medium</t>
  </si>
  <si>
    <t>Medium OG</t>
  </si>
  <si>
    <t>Medium Hard OG</t>
  </si>
  <si>
    <t>Practice Exam Qs.</t>
  </si>
  <si>
    <t>Hard and very hard problems with some medium OG</t>
  </si>
  <si>
    <t>GMAT Club OG Problems Available - OG Filter Quant</t>
  </si>
  <si>
    <t>Quant Topic</t>
  </si>
  <si>
    <t># of Problems / 605+</t>
  </si>
  <si>
    <t>Status</t>
  </si>
  <si>
    <t>Plan</t>
  </si>
  <si>
    <t>Absolute Values</t>
  </si>
  <si>
    <t>Complete</t>
  </si>
  <si>
    <t>Algebra</t>
  </si>
  <si>
    <t>Arithmetic</t>
  </si>
  <si>
    <t>Combinations</t>
  </si>
  <si>
    <t>Distance and Speed Problems</t>
  </si>
  <si>
    <t>Exponents</t>
  </si>
  <si>
    <t>Fractions and Ratios</t>
  </si>
  <si>
    <t>Functions and Custom Characters</t>
  </si>
  <si>
    <t>Graphs and Illustrations</t>
  </si>
  <si>
    <t>Inequalities</t>
  </si>
  <si>
    <t>Min-Max Problems</t>
  </si>
  <si>
    <t>Mixture Problems</t>
  </si>
  <si>
    <t>Multiples and Factors</t>
  </si>
  <si>
    <t>Must or Could be True Questions</t>
  </si>
  <si>
    <t>Number Properties</t>
  </si>
  <si>
    <t>Overlapping Sets</t>
  </si>
  <si>
    <t>Percent and Interest Problems</t>
  </si>
  <si>
    <t>Probability</t>
  </si>
  <si>
    <t>Remainders</t>
  </si>
  <si>
    <t>Roots</t>
  </si>
  <si>
    <t>Sequences</t>
  </si>
  <si>
    <t>Statistics and Sets Problems</t>
  </si>
  <si>
    <t>Word Problems</t>
  </si>
  <si>
    <t>Work and Rate Problems</t>
  </si>
  <si>
    <t>#</t>
  </si>
  <si>
    <t>Test #</t>
  </si>
  <si>
    <t>Date Attempted</t>
  </si>
  <si>
    <t>Total %ile</t>
  </si>
  <si>
    <t>Quant</t>
  </si>
  <si>
    <t>Quant %ile</t>
  </si>
  <si>
    <t>Verbal</t>
  </si>
  <si>
    <t>Verbal %ile</t>
  </si>
  <si>
    <t>Data Insights</t>
  </si>
  <si>
    <t>GMAC</t>
  </si>
  <si>
    <t>Practice Exam #1</t>
  </si>
  <si>
    <t>Practice Exam #3</t>
  </si>
  <si>
    <t>Item</t>
  </si>
  <si>
    <t>Average</t>
  </si>
  <si>
    <t>Median</t>
  </si>
  <si>
    <t>Total Score</t>
  </si>
  <si>
    <t>Avg Time/ Qs.</t>
  </si>
  <si>
    <t>CR</t>
  </si>
  <si>
    <t>RC</t>
  </si>
  <si>
    <t>Practice Exam #1 - Attempt 1</t>
  </si>
  <si>
    <t>QUANT - 80 (66%)</t>
  </si>
  <si>
    <t>VERBAL - 79 (51%)</t>
  </si>
  <si>
    <t>DATA INSIGHTS - 73 (98%)</t>
  </si>
  <si>
    <t>Content Domain</t>
  </si>
  <si>
    <t>Real Contexts</t>
  </si>
  <si>
    <t>Rates/Ratios/Percent</t>
  </si>
  <si>
    <t>Pure Contexts</t>
  </si>
  <si>
    <t>Value/Order/Factors</t>
  </si>
  <si>
    <t>Reading Comprehension</t>
  </si>
  <si>
    <t>Identify Inferred Idea</t>
  </si>
  <si>
    <t>Identify Stated Idea</t>
  </si>
  <si>
    <t>Equal/Unequal/ALG</t>
  </si>
  <si>
    <t>Counting/Sets/Series/PolyStats</t>
  </si>
  <si>
    <t>Value Order Factors</t>
  </si>
  <si>
    <t>Real context</t>
  </si>
  <si>
    <t>Total Time</t>
  </si>
  <si>
    <t>Total Time:</t>
  </si>
  <si>
    <t>Top 3 Average</t>
  </si>
  <si>
    <t>Bottom 3 Average</t>
  </si>
  <si>
    <t># of Qs</t>
  </si>
  <si>
    <t>Avg per Qs</t>
  </si>
  <si>
    <t>No. Of Ques</t>
  </si>
  <si>
    <t>Time per Ques</t>
  </si>
  <si>
    <t>No. of Passages</t>
  </si>
  <si>
    <t>P1</t>
  </si>
  <si>
    <t>mins</t>
  </si>
  <si>
    <t>P2</t>
  </si>
  <si>
    <t>P3</t>
  </si>
  <si>
    <t>P4</t>
  </si>
  <si>
    <t>Avg per passage</t>
  </si>
  <si>
    <t>Practice Exam #1 - Attempt 2</t>
  </si>
  <si>
    <t>VERBAL - 80 (60%)</t>
  </si>
  <si>
    <t>DATA INSIGHTS - 77 (66%)</t>
  </si>
  <si>
    <t>Counting/Sets/Series/Prob/Stats</t>
  </si>
  <si>
    <t>Avg Time (Mins)</t>
  </si>
  <si>
    <t>Practice Exam #1 - Attempt 3</t>
  </si>
  <si>
    <t>QUANT - 78 (52%)</t>
  </si>
  <si>
    <t>VERBAL - 81 (70%)</t>
  </si>
  <si>
    <t>DATA INSIGHTS - 74 (45%)</t>
  </si>
  <si>
    <t>Non -Math Related</t>
  </si>
  <si>
    <t>SLOPPY</t>
  </si>
  <si>
    <t>Not Answered</t>
  </si>
  <si>
    <t>Practice Exam #2 - Attempt 1</t>
  </si>
  <si>
    <t>QUANT - 84 (85%)</t>
  </si>
  <si>
    <t>VERBAL - 83 (86%)</t>
  </si>
  <si>
    <t>DATA INSIGHTS - 80 (86%)</t>
  </si>
  <si>
    <t>Time</t>
  </si>
  <si>
    <t>AN</t>
  </si>
  <si>
    <t>(Minutes)</t>
  </si>
  <si>
    <t>4/</t>
  </si>
  <si>
    <t>AV</t>
  </si>
  <si>
    <t>Strenghten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</si>
</sst>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0.0"/>
    <numFmt numFmtId="165" formatCode="mmmm dd"/>
    <numFmt numFmtId="166" formatCode="mmmm d"/>
    <numFmt numFmtId="167" formatCode="mmm d, yyyy"/>
    <numFmt numFmtId="168" formatCode="mmmm d, yyyy"/>
    <numFmt numFmtId="169" formatCode="0.0%"/>
  </numFmts>
  <fonts count="33">
    <font>
      <sz val="11.0"/>
      <color rgb="FF000000"/>
      <name val="Calibri"/>
    </font>
    <font/>
    <font>
      <name val="Arial"/>
    </font>
    <font>
      <b/>
    </font>
    <font>
      <b/>
      <sz val="10.0"/>
      <name val="Arial"/>
    </font>
    <font>
      <sz val="10.0"/>
      <color rgb="FF212529"/>
      <name val="Arial"/>
    </font>
    <font>
      <sz val="10.0"/>
      <color rgb="FF000000"/>
      <name val="Arial"/>
    </font>
    <font>
      <sz val="7.0"/>
    </font>
    <font>
      <b/>
      <sz val="7.0"/>
    </font>
    <font>
      <b/>
      <sz val="7.0"/>
      <color rgb="FF222222"/>
      <name val="&quot;Google Sans&quot;"/>
    </font>
    <font>
      <sz val="7.0"/>
      <name val="Arial"/>
    </font>
    <font>
      <sz val="7.0"/>
      <color rgb="FF393E47"/>
      <name val="Poppins"/>
    </font>
    <font>
      <sz val="7.0"/>
      <color rgb="FF000000"/>
      <name val="&quot;Google Sans Mono&quot;"/>
    </font>
    <font>
      <sz val="7.0"/>
      <color rgb="FF000000"/>
      <name val="Arial"/>
    </font>
    <font>
      <color rgb="FF484848"/>
      <name val="Poppins"/>
    </font>
    <font>
      <sz val="10.0"/>
      <name val="Arial"/>
    </font>
    <font>
      <color rgb="FF484848"/>
      <name val="Arial"/>
    </font>
    <font>
      <b/>
      <color rgb="FF484848"/>
      <name val="Arial"/>
    </font>
    <font>
      <color rgb="FF333333"/>
      <name val="Arial"/>
    </font>
    <font>
      <b/>
      <sz val="11.0"/>
      <color rgb="FF222222"/>
      <name val="&quot;Google Sans&quot;"/>
    </font>
    <font>
      <b/>
      <sz val="10.0"/>
      <color rgb="FF393E47"/>
      <name val="Arial"/>
    </font>
    <font>
      <b/>
      <name val="Arial"/>
    </font>
    <font>
      <sz val="11.0"/>
      <color rgb="FF393E47"/>
      <name val="Poppins"/>
    </font>
    <font>
      <sz val="9.0"/>
      <color rgb="FF000000"/>
      <name val="&quot;Google Sans Mono&quot;"/>
    </font>
    <font>
      <sz val="9.0"/>
      <color rgb="FF000000"/>
      <name val="Arial"/>
    </font>
    <font>
      <color rgb="FF000000"/>
      <name val="Arial"/>
    </font>
    <font>
      <sz val="8.0"/>
      <name val="&quot;Liberation Sans&quot;"/>
    </font>
    <font>
      <sz val="11.0"/>
      <name val="Arial"/>
    </font>
    <font>
      <sz val="11.0"/>
      <color rgb="FF000000"/>
      <name val="Docs-Calibri"/>
    </font>
    <font>
      <sz val="12.0"/>
      <color rgb="FF212529"/>
      <name val="Chivo"/>
    </font>
    <font>
      <sz val="12.0"/>
      <color rgb="FF000000"/>
      <name val="&quot;Times New Roman&quot;"/>
    </font>
    <font>
      <sz val="11.0"/>
      <color rgb="FF212529"/>
      <name val="Arial"/>
    </font>
    <font>
      <sz val="12.0"/>
      <color rgb="FF000000"/>
      <name val="Arial"/>
    </font>
  </fonts>
  <fills count="15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rgb="FFFFFF00"/>
      </patternFill>
    </fill>
    <fill>
      <patternFill patternType="solid">
        <fgColor rgb="FFE57373"/>
        <bgColor rgb="FFE57373"/>
      </patternFill>
    </fill>
    <fill>
      <patternFill patternType="solid">
        <fgColor rgb="FFD8E5F8"/>
        <bgColor rgb="FFD8E5F8"/>
      </patternFill>
    </fill>
    <fill>
      <patternFill patternType="solid">
        <fgColor rgb="FFF9F9F9"/>
        <bgColor rgb="FFF9F9F9"/>
      </patternFill>
    </fill>
    <fill>
      <patternFill patternType="solid">
        <fgColor rgb="FFFFFFFF"/>
        <bgColor rgb="FFFFFFFF"/>
      </patternFill>
    </fill>
    <fill>
      <patternFill patternType="solid">
        <fgColor rgb="FFD9D2E9"/>
        <bgColor rgb="FFD9D2E9"/>
      </patternFill>
    </fill>
    <fill>
      <patternFill patternType="solid">
        <fgColor rgb="FFC9DAF8"/>
        <bgColor rgb="FFC9DAF8"/>
      </patternFill>
    </fill>
    <fill>
      <patternFill patternType="solid">
        <fgColor rgb="FFCCA677"/>
        <bgColor rgb="FFCCA677"/>
      </patternFill>
    </fill>
    <fill>
      <patternFill patternType="solid">
        <fgColor rgb="FFF8F2EB"/>
        <bgColor rgb="FFF8F2EB"/>
      </patternFill>
    </fill>
    <fill>
      <patternFill patternType="solid">
        <fgColor rgb="FFF3F3F3"/>
        <bgColor rgb="FFF3F3F3"/>
      </patternFill>
    </fill>
    <fill>
      <patternFill patternType="solid">
        <fgColor rgb="FFFAFAFA"/>
        <bgColor rgb="FFFAFAFA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DEE2E6"/>
      </left>
      <right style="thin">
        <color rgb="FFDEE2E6"/>
      </right>
      <top style="thin">
        <color rgb="FFDEE2E6"/>
      </top>
      <bottom style="thin">
        <color rgb="FFDEE2E6"/>
      </bottom>
    </border>
    <border>
      <left style="thin">
        <color rgb="FFDEE2E6"/>
      </left>
      <top style="thin">
        <color rgb="FFDEE2E6"/>
      </top>
      <bottom style="thin">
        <color rgb="FFDEE2E6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2" fontId="1" numFmtId="0" xfId="0" applyAlignment="1" applyFill="1" applyFont="1">
      <alignment horizontal="left" readingOrder="0"/>
    </xf>
    <xf borderId="0" fillId="2" fontId="2" numFmtId="0" xfId="0" applyAlignment="1" applyFont="1">
      <alignment horizontal="left" readingOrder="0" vertical="center"/>
    </xf>
    <xf borderId="0" fillId="2" fontId="2" numFmtId="0" xfId="0" applyAlignment="1" applyFont="1">
      <alignment horizontal="left" vertical="center"/>
    </xf>
    <xf borderId="0" fillId="0" fontId="1" numFmtId="0" xfId="0" applyAlignment="1" applyFont="1">
      <alignment horizontal="left" readingOrder="0"/>
    </xf>
    <xf borderId="0" fillId="0" fontId="2" numFmtId="0" xfId="0" applyAlignment="1" applyFont="1">
      <alignment horizontal="left" readingOrder="0" vertical="center"/>
    </xf>
    <xf borderId="0" fillId="0" fontId="3" numFmtId="0" xfId="0" applyAlignment="1" applyFont="1">
      <alignment readingOrder="0"/>
    </xf>
    <xf borderId="1" fillId="3" fontId="4" numFmtId="0" xfId="0" applyAlignment="1" applyBorder="1" applyFill="1" applyFont="1">
      <alignment horizontal="center" readingOrder="0" vertical="center"/>
    </xf>
    <xf borderId="1" fillId="4" fontId="2" numFmtId="0" xfId="0" applyAlignment="1" applyBorder="1" applyFill="1" applyFont="1">
      <alignment horizontal="left" readingOrder="0" vertical="center"/>
    </xf>
    <xf borderId="1" fillId="0" fontId="1" numFmtId="0" xfId="0" applyAlignment="1" applyBorder="1" applyFont="1">
      <alignment horizontal="center" vertical="center"/>
    </xf>
    <xf borderId="1" fillId="0" fontId="1" numFmtId="9" xfId="0" applyAlignment="1" applyBorder="1" applyFont="1" applyNumberFormat="1">
      <alignment horizontal="center" vertical="center"/>
    </xf>
    <xf borderId="1" fillId="0" fontId="1" numFmtId="164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horizontal="left" readingOrder="0" vertical="center"/>
    </xf>
    <xf borderId="1" fillId="0" fontId="5" numFmtId="0" xfId="0" applyAlignment="1" applyBorder="1" applyFont="1">
      <alignment horizontal="left" readingOrder="0" vertical="top"/>
    </xf>
    <xf borderId="1" fillId="0" fontId="6" numFmtId="0" xfId="0" applyAlignment="1" applyBorder="1" applyFont="1">
      <alignment horizontal="left" readingOrder="0"/>
    </xf>
    <xf borderId="0" fillId="0" fontId="3" numFmtId="0" xfId="0" applyAlignment="1" applyFont="1">
      <alignment horizontal="center" readingOrder="0"/>
    </xf>
    <xf borderId="0" fillId="0" fontId="3" numFmtId="0" xfId="0" applyAlignment="1" applyFont="1">
      <alignment horizontal="center"/>
    </xf>
    <xf borderId="0" fillId="0" fontId="3" numFmtId="9" xfId="0" applyAlignment="1" applyFont="1" applyNumberFormat="1">
      <alignment horizontal="center"/>
    </xf>
    <xf borderId="0" fillId="0" fontId="3" numFmtId="2" xfId="0" applyAlignment="1" applyFont="1" applyNumberFormat="1">
      <alignment horizontal="center"/>
    </xf>
    <xf borderId="0" fillId="0" fontId="5" numFmtId="0" xfId="0" applyAlignment="1" applyFont="1">
      <alignment horizontal="left" readingOrder="0" vertical="top"/>
    </xf>
    <xf borderId="0" fillId="0" fontId="6" numFmtId="0" xfId="0" applyAlignment="1" applyFont="1">
      <alignment horizontal="left" readingOrder="0"/>
    </xf>
    <xf borderId="2" fillId="0" fontId="2" numFmtId="0" xfId="0" applyAlignment="1" applyBorder="1" applyFont="1">
      <alignment horizontal="left" readingOrder="0" vertical="center"/>
    </xf>
    <xf borderId="2" fillId="0" fontId="5" numFmtId="0" xfId="0" applyAlignment="1" applyBorder="1" applyFont="1">
      <alignment horizontal="left" readingOrder="0" vertical="top"/>
    </xf>
    <xf borderId="3" fillId="0" fontId="2" numFmtId="0" xfId="0" applyAlignment="1" applyBorder="1" applyFont="1">
      <alignment horizontal="left" readingOrder="0" vertical="center"/>
    </xf>
    <xf borderId="0" fillId="5" fontId="5" numFmtId="0" xfId="0" applyAlignment="1" applyFill="1" applyFont="1">
      <alignment horizontal="left" readingOrder="0" vertical="top"/>
    </xf>
    <xf borderId="0" fillId="0" fontId="7" numFmtId="0" xfId="0" applyFont="1"/>
    <xf borderId="0" fillId="0" fontId="8" numFmtId="0" xfId="0" applyFont="1"/>
    <xf borderId="0" fillId="0" fontId="8" numFmtId="0" xfId="0" applyAlignment="1" applyFont="1">
      <alignment horizontal="center" readingOrder="0" vertical="center"/>
    </xf>
    <xf borderId="0" fillId="6" fontId="9" numFmtId="0" xfId="0" applyAlignment="1" applyFill="1" applyFont="1">
      <alignment horizontal="center" readingOrder="0" vertical="center"/>
    </xf>
    <xf borderId="0" fillId="0" fontId="8" numFmtId="0" xfId="0" applyAlignment="1" applyFont="1">
      <alignment readingOrder="0"/>
    </xf>
    <xf borderId="0" fillId="6" fontId="9" numFmtId="0" xfId="0" applyAlignment="1" applyFont="1">
      <alignment readingOrder="0"/>
    </xf>
    <xf borderId="0" fillId="0" fontId="7" numFmtId="0" xfId="0" applyAlignment="1" applyFont="1">
      <alignment readingOrder="0"/>
    </xf>
    <xf borderId="0" fillId="0" fontId="10" numFmtId="0" xfId="0" applyAlignment="1" applyFont="1">
      <alignment readingOrder="0" vertical="center"/>
    </xf>
    <xf borderId="0" fillId="7" fontId="11" numFmtId="0" xfId="0" applyAlignment="1" applyFill="1" applyFont="1">
      <alignment horizontal="left" readingOrder="0"/>
    </xf>
    <xf borderId="0" fillId="0" fontId="7" numFmtId="0" xfId="0" applyAlignment="1" applyFont="1">
      <alignment shrinkToFit="0" wrapText="0"/>
    </xf>
    <xf borderId="0" fillId="8" fontId="12" numFmtId="0" xfId="0" applyAlignment="1" applyFill="1" applyFont="1">
      <alignment readingOrder="0"/>
    </xf>
    <xf borderId="0" fillId="8" fontId="13" numFmtId="0" xfId="0" applyAlignment="1" applyFont="1">
      <alignment horizontal="center" readingOrder="0"/>
    </xf>
    <xf borderId="0" fillId="0" fontId="7" numFmtId="0" xfId="0" applyAlignment="1" applyFont="1">
      <alignment horizontal="center"/>
    </xf>
    <xf borderId="0" fillId="0" fontId="1" numFmtId="0" xfId="0" applyAlignment="1" applyFont="1">
      <alignment horizontal="center"/>
    </xf>
    <xf borderId="0" fillId="0" fontId="3" numFmtId="0" xfId="0" applyAlignment="1" applyFont="1">
      <alignment horizontal="left" readingOrder="0"/>
    </xf>
    <xf borderId="0" fillId="0" fontId="3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left" readingOrder="0" shrinkToFit="0" vertical="center" wrapText="1"/>
    </xf>
    <xf borderId="0" fillId="0" fontId="3" numFmtId="0" xfId="0" applyAlignment="1" applyFont="1">
      <alignment horizontal="left" readingOrder="0"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9" xfId="0" applyAlignment="1" applyFont="1" applyNumberFormat="1">
      <alignment horizontal="center" vertical="center"/>
    </xf>
    <xf borderId="0" fillId="0" fontId="1" numFmtId="165" xfId="0" applyAlignment="1" applyFont="1" applyNumberFormat="1">
      <alignment horizontal="center" readingOrder="0" vertical="center"/>
    </xf>
    <xf borderId="0" fillId="0" fontId="3" numFmtId="0" xfId="0" applyFont="1"/>
    <xf borderId="0" fillId="0" fontId="1" numFmtId="166" xfId="0" applyAlignment="1" applyFont="1" applyNumberFormat="1">
      <alignment horizontal="center" readingOrder="0" vertical="center"/>
    </xf>
    <xf borderId="0" fillId="0" fontId="1" numFmtId="0" xfId="0" applyAlignment="1" applyFont="1">
      <alignment horizontal="center" readingOrder="0"/>
    </xf>
    <xf borderId="0" fillId="0" fontId="1" numFmtId="166" xfId="0" applyAlignment="1" applyFont="1" applyNumberFormat="1">
      <alignment horizontal="center" readingOrder="0"/>
    </xf>
    <xf borderId="0" fillId="0" fontId="14" numFmtId="0" xfId="0" applyAlignment="1" applyFont="1">
      <alignment horizontal="left" shrinkToFit="0" vertical="top" wrapText="0"/>
    </xf>
    <xf borderId="0" fillId="0" fontId="2" numFmtId="0" xfId="0" applyAlignment="1" applyFont="1">
      <alignment horizontal="left" shrinkToFit="0" vertical="center" wrapText="1"/>
    </xf>
    <xf borderId="0" fillId="0" fontId="15" numFmtId="0" xfId="0" applyAlignment="1" applyFont="1">
      <alignment horizontal="center" shrinkToFit="0" vertical="center" wrapText="1"/>
    </xf>
    <xf borderId="0" fillId="0" fontId="15" numFmtId="164" xfId="0" applyAlignment="1" applyFont="1" applyNumberFormat="1">
      <alignment horizontal="center" vertical="center"/>
    </xf>
    <xf borderId="0" fillId="0" fontId="15" numFmtId="0" xfId="0" applyAlignment="1" applyFont="1">
      <alignment horizontal="center" vertical="center"/>
    </xf>
    <xf borderId="0" fillId="8" fontId="6" numFmtId="0" xfId="0" applyAlignment="1" applyFont="1">
      <alignment horizontal="center" readingOrder="0" vertical="center"/>
    </xf>
    <xf borderId="0" fillId="0" fontId="15" numFmtId="9" xfId="0" applyAlignment="1" applyFont="1" applyNumberFormat="1">
      <alignment horizontal="center" vertical="center"/>
    </xf>
    <xf borderId="0" fillId="0" fontId="15" numFmtId="0" xfId="0" applyAlignment="1" applyFont="1">
      <alignment horizontal="center" readingOrder="0" vertical="center"/>
    </xf>
    <xf borderId="0" fillId="0" fontId="1" numFmtId="166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2" numFmtId="0" xfId="0" applyAlignment="1" applyFont="1">
      <alignment horizontal="left" readingOrder="0" shrinkToFit="0" vertical="center" wrapText="1"/>
    </xf>
    <xf borderId="0" fillId="9" fontId="16" numFmtId="0" xfId="0" applyAlignment="1" applyFill="1" applyFont="1">
      <alignment horizontal="left" readingOrder="0" shrinkToFit="0" vertical="top" wrapText="0"/>
    </xf>
    <xf borderId="0" fillId="0" fontId="1" numFmtId="9" xfId="0" applyAlignment="1" applyFont="1" applyNumberFormat="1">
      <alignment horizontal="center"/>
    </xf>
    <xf borderId="0" fillId="0" fontId="16" numFmtId="0" xfId="0" applyAlignment="1" applyFont="1">
      <alignment horizontal="left" readingOrder="0" shrinkToFit="0" vertical="top" wrapText="0"/>
    </xf>
    <xf borderId="0" fillId="4" fontId="17" numFmtId="0" xfId="0" applyAlignment="1" applyFont="1">
      <alignment horizontal="left" readingOrder="0" shrinkToFit="0" vertical="top" wrapText="0"/>
    </xf>
    <xf borderId="0" fillId="9" fontId="18" numFmtId="0" xfId="0" applyAlignment="1" applyFont="1">
      <alignment horizontal="left" readingOrder="0" shrinkToFit="0" vertical="top" wrapText="0"/>
    </xf>
    <xf borderId="0" fillId="10" fontId="16" numFmtId="0" xfId="0" applyAlignment="1" applyFill="1" applyFont="1">
      <alignment horizontal="left" readingOrder="0" shrinkToFit="0" vertical="top" wrapText="0"/>
    </xf>
    <xf borderId="1" fillId="3" fontId="3" numFmtId="0" xfId="0" applyAlignment="1" applyBorder="1" applyFont="1">
      <alignment horizontal="center" readingOrder="0"/>
    </xf>
    <xf borderId="1" fillId="0" fontId="3" numFmtId="0" xfId="0" applyAlignment="1" applyBorder="1" applyFont="1">
      <alignment readingOrder="0"/>
    </xf>
    <xf borderId="1" fillId="0" fontId="3" numFmtId="0" xfId="0" applyAlignment="1" applyBorder="1" applyFont="1">
      <alignment readingOrder="0"/>
    </xf>
    <xf borderId="1" fillId="0" fontId="1" numFmtId="167" xfId="0" applyAlignment="1" applyBorder="1" applyFont="1" applyNumberFormat="1">
      <alignment horizontal="center" readingOrder="0"/>
    </xf>
    <xf borderId="1" fillId="0" fontId="1" numFmtId="0" xfId="0" applyAlignment="1" applyBorder="1" applyFont="1">
      <alignment horizontal="center" readingOrder="0"/>
    </xf>
    <xf borderId="1" fillId="0" fontId="1" numFmtId="9" xfId="0" applyAlignment="1" applyBorder="1" applyFont="1" applyNumberFormat="1">
      <alignment horizontal="center" readingOrder="0"/>
    </xf>
    <xf borderId="1" fillId="0" fontId="1" numFmtId="168" xfId="0" applyAlignment="1" applyBorder="1" applyFont="1" applyNumberFormat="1">
      <alignment horizontal="center" readingOrder="0"/>
    </xf>
    <xf borderId="1" fillId="0" fontId="3" numFmtId="0" xfId="0" applyBorder="1" applyFont="1"/>
    <xf borderId="1" fillId="0" fontId="1" numFmtId="0" xfId="0" applyAlignment="1" applyBorder="1" applyFont="1">
      <alignment horizontal="center"/>
    </xf>
    <xf borderId="0" fillId="6" fontId="19" numFmtId="0" xfId="0" applyAlignment="1" applyFont="1">
      <alignment readingOrder="0"/>
    </xf>
    <xf borderId="0" fillId="2" fontId="4" numFmtId="0" xfId="0" applyAlignment="1" applyFont="1">
      <alignment horizontal="center" readingOrder="0" vertical="center"/>
    </xf>
    <xf borderId="0" fillId="0" fontId="3" numFmtId="164" xfId="0" applyFont="1" applyNumberFormat="1"/>
    <xf borderId="0" fillId="2" fontId="4" numFmtId="0" xfId="0" applyAlignment="1" applyFont="1">
      <alignment horizontal="center" vertical="center"/>
    </xf>
    <xf borderId="0" fillId="2" fontId="20" numFmtId="0" xfId="0" applyAlignment="1" applyFont="1">
      <alignment horizontal="center" readingOrder="0" vertical="center"/>
    </xf>
    <xf borderId="0" fillId="0" fontId="15" numFmtId="0" xfId="0" applyFont="1"/>
    <xf borderId="0" fillId="0" fontId="15" numFmtId="0" xfId="0" applyAlignment="1" applyFont="1">
      <alignment readingOrder="0"/>
    </xf>
    <xf borderId="0" fillId="0" fontId="21" numFmtId="0" xfId="0" applyAlignment="1" applyFont="1">
      <alignment readingOrder="0" vertical="center"/>
    </xf>
    <xf borderId="0" fillId="7" fontId="22" numFmtId="0" xfId="0" applyAlignment="1" applyFont="1">
      <alignment horizontal="left" readingOrder="0"/>
    </xf>
    <xf borderId="0" fillId="0" fontId="2" numFmtId="0" xfId="0" applyAlignment="1" applyFont="1">
      <alignment readingOrder="0" vertical="center"/>
    </xf>
    <xf borderId="0" fillId="0" fontId="1" numFmtId="169" xfId="0" applyAlignment="1" applyFont="1" applyNumberFormat="1">
      <alignment horizontal="center"/>
    </xf>
    <xf borderId="0" fillId="7" fontId="22" numFmtId="169" xfId="0" applyAlignment="1" applyFont="1" applyNumberFormat="1">
      <alignment horizontal="left" readingOrder="0"/>
    </xf>
    <xf borderId="0" fillId="0" fontId="3" numFmtId="169" xfId="0" applyFont="1" applyNumberFormat="1"/>
    <xf borderId="0" fillId="0" fontId="1" numFmtId="2" xfId="0" applyAlignment="1" applyFont="1" applyNumberFormat="1">
      <alignment horizontal="center"/>
    </xf>
    <xf borderId="0" fillId="7" fontId="22" numFmtId="2" xfId="0" applyAlignment="1" applyFont="1" applyNumberFormat="1">
      <alignment horizontal="left" readingOrder="0"/>
    </xf>
    <xf borderId="0" fillId="0" fontId="3" numFmtId="2" xfId="0" applyFont="1" applyNumberFormat="1"/>
    <xf borderId="0" fillId="8" fontId="23" numFmtId="0" xfId="0" applyAlignment="1" applyFont="1">
      <alignment readingOrder="0"/>
    </xf>
    <xf borderId="0" fillId="0" fontId="3" numFmtId="9" xfId="0" applyFont="1" applyNumberFormat="1"/>
    <xf borderId="0" fillId="0" fontId="1" numFmtId="0" xfId="0" applyAlignment="1" applyFont="1">
      <alignment shrinkToFit="0" wrapText="0"/>
    </xf>
    <xf borderId="0" fillId="0" fontId="3" numFmtId="0" xfId="0" applyAlignment="1" applyFont="1">
      <alignment shrinkToFit="0" wrapText="0"/>
    </xf>
    <xf borderId="0" fillId="0" fontId="2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wrapText="0"/>
    </xf>
    <xf borderId="0" fillId="7" fontId="22" numFmtId="9" xfId="0" applyAlignment="1" applyFont="1" applyNumberFormat="1">
      <alignment horizontal="left" readingOrder="0"/>
    </xf>
    <xf borderId="0" fillId="0" fontId="1" numFmtId="164" xfId="0" applyAlignment="1" applyFont="1" applyNumberFormat="1">
      <alignment horizontal="center"/>
    </xf>
    <xf borderId="0" fillId="7" fontId="22" numFmtId="164" xfId="0" applyAlignment="1" applyFont="1" applyNumberFormat="1">
      <alignment horizontal="left" readingOrder="0"/>
    </xf>
    <xf borderId="0" fillId="8" fontId="24" numFmtId="0" xfId="0" applyAlignment="1" applyFont="1">
      <alignment horizontal="center" readingOrder="0"/>
    </xf>
    <xf borderId="0" fillId="8" fontId="24" numFmtId="9" xfId="0" applyAlignment="1" applyFont="1" applyNumberFormat="1">
      <alignment horizontal="center" readingOrder="0"/>
    </xf>
    <xf borderId="0" fillId="8" fontId="24" numFmtId="164" xfId="0" applyAlignment="1" applyFont="1" applyNumberFormat="1">
      <alignment horizontal="center" readingOrder="0"/>
    </xf>
    <xf borderId="0" fillId="0" fontId="25" numFmtId="0" xfId="0" applyAlignment="1" applyFont="1">
      <alignment horizontal="center"/>
    </xf>
    <xf borderId="0" fillId="0" fontId="21" numFmtId="0" xfId="0" applyAlignment="1" applyFont="1">
      <alignment horizontal="left" readingOrder="0" vertical="center"/>
    </xf>
    <xf borderId="0" fillId="0" fontId="2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11" fontId="2" numFmtId="0" xfId="0" applyAlignment="1" applyFill="1" applyFont="1">
      <alignment horizontal="center" readingOrder="0" vertical="center"/>
    </xf>
    <xf borderId="0" fillId="11" fontId="2" numFmtId="0" xfId="0" applyAlignment="1" applyFont="1">
      <alignment horizontal="center" vertical="center"/>
    </xf>
    <xf borderId="0" fillId="8" fontId="2" numFmtId="0" xfId="0" applyAlignment="1" applyFont="1">
      <alignment horizontal="center" readingOrder="0" vertical="center"/>
    </xf>
    <xf borderId="0" fillId="12" fontId="2" numFmtId="0" xfId="0" applyAlignment="1" applyFill="1" applyFont="1">
      <alignment horizontal="center" readingOrder="0" vertical="center"/>
    </xf>
    <xf borderId="0" fillId="0" fontId="2" numFmtId="2" xfId="0" applyAlignment="1" applyFont="1" applyNumberFormat="1">
      <alignment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2" xfId="0" applyAlignment="1" applyFont="1" applyNumberFormat="1">
      <alignment horizontal="right" vertical="center"/>
    </xf>
    <xf borderId="0" fillId="0" fontId="2" numFmtId="2" xfId="0" applyAlignment="1" applyFont="1" applyNumberFormat="1">
      <alignment horizontal="center" vertical="center"/>
    </xf>
    <xf borderId="0" fillId="13" fontId="21" numFmtId="0" xfId="0" applyAlignment="1" applyFill="1" applyFont="1">
      <alignment horizontal="center" readingOrder="0" vertical="center"/>
    </xf>
    <xf borderId="0" fillId="13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2" numFmtId="169" xfId="0" applyAlignment="1" applyFont="1" applyNumberFormat="1">
      <alignment vertical="center"/>
    </xf>
    <xf borderId="0" fillId="0" fontId="4" numFmtId="0" xfId="0" applyAlignment="1" applyFont="1">
      <alignment horizontal="center" vertical="center"/>
    </xf>
    <xf borderId="0" fillId="0" fontId="4" numFmtId="9" xfId="0" applyAlignment="1" applyFont="1" applyNumberFormat="1">
      <alignment horizontal="center" vertical="center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1" numFmtId="0" xfId="0" applyAlignment="1" applyFont="1">
      <alignment readingOrder="0" vertical="center"/>
    </xf>
    <xf borderId="0" fillId="0" fontId="1" numFmtId="2" xfId="0" applyAlignment="1" applyFont="1" applyNumberFormat="1">
      <alignment horizontal="center" vertical="center"/>
    </xf>
    <xf borderId="0" fillId="0" fontId="26" numFmtId="0" xfId="0" applyAlignment="1" applyFont="1">
      <alignment horizontal="right" readingOrder="0"/>
    </xf>
    <xf borderId="0" fillId="0" fontId="26" numFmtId="0" xfId="0" applyAlignment="1" applyFont="1">
      <alignment horizontal="left" readingOrder="0"/>
    </xf>
    <xf borderId="0" fillId="0" fontId="27" numFmtId="0" xfId="0" applyAlignment="1" applyFont="1">
      <alignment horizontal="right"/>
    </xf>
    <xf borderId="0" fillId="0" fontId="27" numFmtId="0" xfId="0" applyFont="1"/>
    <xf borderId="0" fillId="0" fontId="27" numFmtId="0" xfId="0" applyAlignment="1" applyFont="1">
      <alignment shrinkToFit="0" wrapText="0"/>
    </xf>
    <xf borderId="0" fillId="0" fontId="27" numFmtId="0" xfId="0" applyAlignment="1" applyFont="1">
      <alignment horizontal="right" readingOrder="0"/>
    </xf>
    <xf borderId="0" fillId="0" fontId="27" numFmtId="0" xfId="0" applyAlignment="1" applyFont="1">
      <alignment readingOrder="0"/>
    </xf>
    <xf borderId="0" fillId="0" fontId="27" numFmtId="0" xfId="0" applyAlignment="1" applyFont="1">
      <alignment shrinkToFit="0" wrapText="0"/>
    </xf>
    <xf borderId="0" fillId="0" fontId="27" numFmtId="0" xfId="0" applyAlignment="1" applyFont="1">
      <alignment readingOrder="0" shrinkToFit="0" wrapText="0"/>
    </xf>
    <xf borderId="2" fillId="5" fontId="5" numFmtId="0" xfId="0" applyAlignment="1" applyBorder="1" applyFill="1" applyFont="1">
      <alignment horizontal="left" readingOrder="0" vertical="top"/>
    </xf>
    <xf borderId="0" fillId="0" fontId="27" numFmtId="0" xfId="0" applyFont="1"/>
    <xf borderId="2" fillId="5" fontId="5" numFmtId="0" xfId="0" applyAlignment="1" applyBorder="1" applyFont="1">
      <alignment horizontal="left" readingOrder="0" vertical="top"/>
    </xf>
    <xf borderId="0" fillId="0" fontId="0" numFmtId="0" xfId="0" applyAlignment="1" applyFont="1">
      <alignment readingOrder="0" shrinkToFit="0" vertical="bottom" wrapText="0"/>
    </xf>
    <xf borderId="0" fillId="8" fontId="28" numFmtId="0" xfId="0" applyAlignment="1" applyFont="1">
      <alignment horizontal="left" readingOrder="0"/>
    </xf>
    <xf borderId="2" fillId="0" fontId="5" numFmtId="0" xfId="0" applyAlignment="1" applyBorder="1" applyFont="1">
      <alignment horizontal="center" readingOrder="0" vertical="top"/>
    </xf>
    <xf borderId="2" fillId="5" fontId="5" numFmtId="0" xfId="0" applyAlignment="1" applyBorder="1" applyFill="1" applyFont="1">
      <alignment horizontal="left" readingOrder="0" vertical="top"/>
    </xf>
    <xf borderId="2" fillId="5" fontId="5" numFmtId="0" xfId="0" applyAlignment="1" applyBorder="1" applyFont="1">
      <alignment horizontal="center" readingOrder="0" vertical="top"/>
    </xf>
    <xf borderId="2" fillId="5" fontId="5" numFmtId="0" xfId="0" applyAlignment="1" applyBorder="1" applyFont="1">
      <alignment horizontal="center" readingOrder="0" vertical="top"/>
    </xf>
    <xf borderId="2" fillId="0" fontId="29" numFmtId="0" xfId="0" applyAlignment="1" applyBorder="1" applyFont="1">
      <alignment horizontal="left" readingOrder="0" vertical="top"/>
    </xf>
    <xf borderId="2" fillId="5" fontId="29" numFmtId="0" xfId="0" applyAlignment="1" applyBorder="1" applyFont="1">
      <alignment horizontal="left" readingOrder="0" vertical="top"/>
    </xf>
    <xf borderId="2" fillId="5" fontId="29" numFmtId="0" xfId="0" applyAlignment="1" applyBorder="1" applyFont="1">
      <alignment horizontal="left" readingOrder="0" vertical="top"/>
    </xf>
    <xf borderId="0" fillId="0" fontId="6" numFmtId="0" xfId="0" applyAlignment="1" applyFont="1">
      <alignment readingOrder="0"/>
    </xf>
    <xf borderId="0" fillId="0" fontId="30" numFmtId="0" xfId="0" applyAlignment="1" applyFont="1">
      <alignment readingOrder="0"/>
    </xf>
    <xf borderId="4" fillId="0" fontId="30" numFmtId="0" xfId="0" applyAlignment="1" applyBorder="1" applyFont="1">
      <alignment readingOrder="0"/>
    </xf>
    <xf borderId="1" fillId="0" fontId="30" numFmtId="0" xfId="0" applyAlignment="1" applyBorder="1" applyFont="1">
      <alignment readingOrder="0"/>
    </xf>
    <xf borderId="4" fillId="0" fontId="30" numFmtId="0" xfId="0" applyBorder="1" applyFont="1"/>
    <xf borderId="1" fillId="0" fontId="30" numFmtId="0" xfId="0" applyBorder="1" applyFont="1"/>
    <xf borderId="0" fillId="0" fontId="5" numFmtId="0" xfId="0" applyAlignment="1" applyFont="1">
      <alignment horizontal="center" readingOrder="0" vertical="top"/>
    </xf>
    <xf borderId="0" fillId="0" fontId="30" numFmtId="0" xfId="0" applyFont="1"/>
    <xf borderId="0" fillId="0" fontId="30" numFmtId="0" xfId="0" applyFont="1"/>
    <xf borderId="2" fillId="0" fontId="31" numFmtId="0" xfId="0" applyAlignment="1" applyBorder="1" applyFont="1">
      <alignment horizontal="left" readingOrder="0" vertical="top"/>
    </xf>
    <xf borderId="0" fillId="0" fontId="32" numFmtId="0" xfId="0" applyAlignment="1" applyFont="1">
      <alignment readingOrder="0"/>
    </xf>
    <xf borderId="0" fillId="0" fontId="2" numFmtId="0" xfId="0" applyAlignment="1" applyFont="1">
      <alignment horizontal="left" readingOrder="0"/>
    </xf>
    <xf borderId="2" fillId="5" fontId="31" numFmtId="0" xfId="0" applyAlignment="1" applyBorder="1" applyFill="1" applyFont="1">
      <alignment horizontal="left" readingOrder="0" vertical="top"/>
    </xf>
    <xf borderId="0" fillId="14" fontId="29" numFmtId="0" xfId="0" applyAlignment="1" applyFill="1" applyFont="1">
      <alignment horizontal="left"/>
    </xf>
  </cellXfs>
  <cellStyles count="1">
    <cellStyle xfId="0" name="Normal" builtinId="0"/>
  </cellStyles>
  <dxfs count="2">
    <dxf>
      <font/>
      <fill>
        <patternFill patternType="solid">
          <fgColor rgb="FFF4CCCC"/>
          <bgColor rgb="FFF4CCCC"/>
        </patternFill>
      </fill>
      <border/>
    </dxf>
    <dxf>
      <font>
        <color rgb="FF980000"/>
      </font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13" Type="http://schemas.openxmlformats.org/officeDocument/2006/relationships/worksheet" Target="worksheets/sheet11.xml"/><Relationship Id="rId12" Type="http://schemas.openxmlformats.org/officeDocument/2006/relationships/worksheet" Target="worksheets/sheet10.xml"/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15" Type="http://schemas.openxmlformats.org/officeDocument/2006/relationships/worksheet" Target="worksheets/sheet13.xml"/><Relationship Id="rId14" Type="http://schemas.openxmlformats.org/officeDocument/2006/relationships/worksheet" Target="worksheets/sheet12.xml"/><Relationship Id="rId16" Type="http://schemas.openxmlformats.org/officeDocument/2006/relationships/worksheet" Target="worksheets/sheet14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733425</xdr:colOff>
      <xdr:row>37</xdr:row>
      <xdr:rowOff>190500</xdr:rowOff>
    </xdr:from>
    <xdr:ext cx="11420475" cy="386715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609600</xdr:colOff>
      <xdr:row>40</xdr:row>
      <xdr:rowOff>66675</xdr:rowOff>
    </xdr:from>
    <xdr:ext cx="12563475" cy="4143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7.29" defaultRowHeight="15.0"/>
  <cols>
    <col customWidth="1" min="1" max="1" width="4.71"/>
    <col customWidth="1" min="2" max="2" width="11.57"/>
    <col customWidth="1" min="3" max="3" width="10.43"/>
    <col customWidth="1" min="6" max="6" width="24.14"/>
    <col customWidth="1" min="7" max="7" width="29.0"/>
    <col customWidth="1" min="8" max="8" width="12.14"/>
    <col customWidth="1" min="9" max="9" width="28.57"/>
  </cols>
  <sheetData>
    <row r="1">
      <c r="B1" s="1"/>
      <c r="C1" s="1"/>
      <c r="D1" s="1"/>
      <c r="E1" s="1"/>
      <c r="F1" s="1"/>
      <c r="G1" s="1"/>
    </row>
    <row r="2">
      <c r="B2" s="2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>
      <c r="B3" s="5" t="s">
        <v>6</v>
      </c>
      <c r="C3" s="6">
        <v>1.0</v>
      </c>
      <c r="D3" s="6">
        <v>2.84</v>
      </c>
      <c r="E3" s="6" t="s">
        <v>7</v>
      </c>
      <c r="F3" s="6" t="s">
        <v>8</v>
      </c>
      <c r="G3" s="6" t="s">
        <v>9</v>
      </c>
    </row>
    <row r="4">
      <c r="B4" s="5" t="s">
        <v>6</v>
      </c>
      <c r="C4" s="6">
        <v>2.0</v>
      </c>
      <c r="D4" s="6">
        <v>3.34</v>
      </c>
      <c r="E4" s="6" t="s">
        <v>7</v>
      </c>
      <c r="F4" s="6" t="s">
        <v>8</v>
      </c>
      <c r="G4" s="6" t="s">
        <v>10</v>
      </c>
    </row>
    <row r="5">
      <c r="B5" s="5" t="s">
        <v>6</v>
      </c>
      <c r="C5" s="6">
        <v>6.0</v>
      </c>
      <c r="D5" s="6">
        <v>2.33</v>
      </c>
      <c r="E5" s="6" t="s">
        <v>7</v>
      </c>
      <c r="F5" s="6" t="s">
        <v>8</v>
      </c>
      <c r="G5" s="6" t="s">
        <v>11</v>
      </c>
      <c r="I5" s="7" t="s">
        <v>12</v>
      </c>
    </row>
    <row r="6">
      <c r="B6" s="5" t="s">
        <v>6</v>
      </c>
      <c r="C6" s="6">
        <v>7.0</v>
      </c>
      <c r="D6" s="6">
        <v>3.44</v>
      </c>
      <c r="E6" s="6" t="s">
        <v>13</v>
      </c>
      <c r="F6" s="6" t="s">
        <v>8</v>
      </c>
      <c r="G6" s="6" t="s">
        <v>14</v>
      </c>
    </row>
    <row r="7">
      <c r="B7" s="5" t="s">
        <v>6</v>
      </c>
      <c r="C7" s="6">
        <v>11.0</v>
      </c>
      <c r="D7" s="6">
        <v>3.47</v>
      </c>
      <c r="E7" s="6" t="s">
        <v>7</v>
      </c>
      <c r="F7" s="6" t="s">
        <v>8</v>
      </c>
      <c r="G7" s="6" t="s">
        <v>10</v>
      </c>
      <c r="I7" s="8" t="s">
        <v>15</v>
      </c>
      <c r="J7" s="8" t="s">
        <v>16</v>
      </c>
      <c r="K7" s="8" t="s">
        <v>7</v>
      </c>
      <c r="L7" s="8" t="s">
        <v>13</v>
      </c>
      <c r="M7" s="8" t="s">
        <v>17</v>
      </c>
      <c r="N7" s="8" t="s">
        <v>18</v>
      </c>
    </row>
    <row r="8">
      <c r="B8" s="5" t="s">
        <v>6</v>
      </c>
      <c r="C8" s="6">
        <v>12.0</v>
      </c>
      <c r="D8" s="6">
        <v>1.8</v>
      </c>
      <c r="E8" s="6" t="s">
        <v>13</v>
      </c>
      <c r="F8" s="6" t="s">
        <v>8</v>
      </c>
      <c r="G8" s="6" t="s">
        <v>9</v>
      </c>
      <c r="I8" s="9" t="s">
        <v>9</v>
      </c>
      <c r="J8" s="10">
        <f t="shared" ref="J8:J22" si="2">K8+L8</f>
        <v>12</v>
      </c>
      <c r="K8" s="10">
        <f t="shared" ref="K8:L8" si="1">COUNTIFS($G$3:$G$1053,$I8,$E$3:$E$1053,K$7)</f>
        <v>4</v>
      </c>
      <c r="L8" s="10">
        <f t="shared" si="1"/>
        <v>8</v>
      </c>
      <c r="M8" s="11">
        <f t="shared" ref="M8:M22" si="4">K8/SUM(K8,L8)</f>
        <v>0.3333333333</v>
      </c>
      <c r="N8" s="12">
        <f t="shared" ref="N8:N22" si="5">AVERAGEIF($G$3:$G$1053,I8,$D$3:$D$1053)</f>
        <v>2.6675</v>
      </c>
    </row>
    <row r="9">
      <c r="B9" s="5" t="s">
        <v>6</v>
      </c>
      <c r="C9" s="6">
        <v>16.0</v>
      </c>
      <c r="D9" s="6">
        <v>2.29</v>
      </c>
      <c r="E9" s="6" t="s">
        <v>13</v>
      </c>
      <c r="F9" s="6" t="s">
        <v>8</v>
      </c>
      <c r="G9" s="6" t="s">
        <v>9</v>
      </c>
      <c r="I9" s="9" t="s">
        <v>10</v>
      </c>
      <c r="J9" s="10">
        <f t="shared" si="2"/>
        <v>20</v>
      </c>
      <c r="K9" s="10">
        <f t="shared" ref="K9:L9" si="3">COUNTIFS($G$3:$G$1053,$I9,$E$3:$E$1053,K$7)</f>
        <v>11</v>
      </c>
      <c r="L9" s="10">
        <f t="shared" si="3"/>
        <v>9</v>
      </c>
      <c r="M9" s="11">
        <f t="shared" si="4"/>
        <v>0.55</v>
      </c>
      <c r="N9" s="12">
        <f t="shared" si="5"/>
        <v>2.281</v>
      </c>
    </row>
    <row r="10">
      <c r="B10" s="5" t="s">
        <v>6</v>
      </c>
      <c r="C10" s="6">
        <v>17.0</v>
      </c>
      <c r="D10" s="6">
        <v>1.8</v>
      </c>
      <c r="E10" s="6" t="s">
        <v>13</v>
      </c>
      <c r="F10" s="6" t="s">
        <v>8</v>
      </c>
      <c r="G10" s="6" t="s">
        <v>9</v>
      </c>
      <c r="I10" s="9" t="s">
        <v>14</v>
      </c>
      <c r="J10" s="10">
        <f t="shared" si="2"/>
        <v>7</v>
      </c>
      <c r="K10" s="10">
        <f t="shared" ref="K10:L10" si="6">COUNTIFS($G$3:$G$1053,$I10,$E$3:$E$1053,K$7)</f>
        <v>3</v>
      </c>
      <c r="L10" s="10">
        <f t="shared" si="6"/>
        <v>4</v>
      </c>
      <c r="M10" s="11">
        <f t="shared" si="4"/>
        <v>0.4285714286</v>
      </c>
      <c r="N10" s="12">
        <f t="shared" si="5"/>
        <v>2.4</v>
      </c>
    </row>
    <row r="11">
      <c r="B11" s="5" t="s">
        <v>6</v>
      </c>
      <c r="C11" s="6">
        <v>22.0</v>
      </c>
      <c r="D11" s="6">
        <v>1.06</v>
      </c>
      <c r="E11" s="6" t="s">
        <v>7</v>
      </c>
      <c r="F11" s="6" t="s">
        <v>8</v>
      </c>
      <c r="G11" s="6" t="s">
        <v>19</v>
      </c>
      <c r="I11" s="13" t="s">
        <v>19</v>
      </c>
      <c r="J11" s="10">
        <f t="shared" si="2"/>
        <v>2</v>
      </c>
      <c r="K11" s="10">
        <f t="shared" ref="K11:L11" si="7">COUNTIFS($G$3:$G$1053,$I11,$E$3:$E$1053,K$7)</f>
        <v>2</v>
      </c>
      <c r="L11" s="10">
        <f t="shared" si="7"/>
        <v>0</v>
      </c>
      <c r="M11" s="11">
        <f t="shared" si="4"/>
        <v>1</v>
      </c>
      <c r="N11" s="12">
        <f t="shared" si="5"/>
        <v>2.005</v>
      </c>
    </row>
    <row r="12">
      <c r="B12" s="5" t="s">
        <v>6</v>
      </c>
      <c r="C12" s="6">
        <v>23.0</v>
      </c>
      <c r="D12" s="6">
        <v>0.51</v>
      </c>
      <c r="E12" s="6" t="s">
        <v>13</v>
      </c>
      <c r="F12" s="6" t="s">
        <v>8</v>
      </c>
      <c r="G12" s="6" t="s">
        <v>20</v>
      </c>
      <c r="I12" s="13" t="s">
        <v>20</v>
      </c>
      <c r="J12" s="10">
        <f t="shared" si="2"/>
        <v>1</v>
      </c>
      <c r="K12" s="10">
        <f t="shared" ref="K12:L12" si="8">COUNTIFS($G$3:$G$1053,$I12,$E$3:$E$1053,K$7)</f>
        <v>0</v>
      </c>
      <c r="L12" s="10">
        <f t="shared" si="8"/>
        <v>1</v>
      </c>
      <c r="M12" s="11">
        <f t="shared" si="4"/>
        <v>0</v>
      </c>
      <c r="N12" s="12">
        <f t="shared" si="5"/>
        <v>0.51</v>
      </c>
    </row>
    <row r="13">
      <c r="B13" s="5" t="s">
        <v>21</v>
      </c>
      <c r="C13" s="6">
        <v>1.0</v>
      </c>
      <c r="D13" s="6">
        <v>1.62</v>
      </c>
      <c r="E13" s="6" t="s">
        <v>7</v>
      </c>
      <c r="F13" s="6" t="s">
        <v>8</v>
      </c>
      <c r="G13" s="6" t="s">
        <v>22</v>
      </c>
      <c r="I13" s="9" t="s">
        <v>22</v>
      </c>
      <c r="J13" s="10">
        <f t="shared" si="2"/>
        <v>6</v>
      </c>
      <c r="K13" s="10">
        <f t="shared" ref="K13:L13" si="9">COUNTIFS($G$3:$G$1053,$I13,$E$3:$E$1053,K$7)</f>
        <v>4</v>
      </c>
      <c r="L13" s="10">
        <f t="shared" si="9"/>
        <v>2</v>
      </c>
      <c r="M13" s="11">
        <f t="shared" si="4"/>
        <v>0.6666666667</v>
      </c>
      <c r="N13" s="12">
        <f t="shared" si="5"/>
        <v>2.271666667</v>
      </c>
    </row>
    <row r="14">
      <c r="B14" s="5" t="s">
        <v>21</v>
      </c>
      <c r="C14" s="6">
        <v>2.0</v>
      </c>
      <c r="D14" s="6">
        <v>3.2</v>
      </c>
      <c r="E14" s="6" t="s">
        <v>13</v>
      </c>
      <c r="F14" s="6" t="s">
        <v>8</v>
      </c>
      <c r="G14" s="6" t="s">
        <v>11</v>
      </c>
      <c r="I14" s="13" t="s">
        <v>23</v>
      </c>
      <c r="J14" s="10">
        <f t="shared" si="2"/>
        <v>2</v>
      </c>
      <c r="K14" s="10">
        <f t="shared" ref="K14:L14" si="10">COUNTIFS($G$3:$G$1053,$I14,$E$3:$E$1053,K$7)</f>
        <v>2</v>
      </c>
      <c r="L14" s="10">
        <f t="shared" si="10"/>
        <v>0</v>
      </c>
      <c r="M14" s="11">
        <f t="shared" si="4"/>
        <v>1</v>
      </c>
      <c r="N14" s="12">
        <f t="shared" si="5"/>
        <v>1.97</v>
      </c>
    </row>
    <row r="15">
      <c r="B15" s="5" t="s">
        <v>21</v>
      </c>
      <c r="C15" s="6">
        <v>3.0</v>
      </c>
      <c r="D15" s="6">
        <v>1.32</v>
      </c>
      <c r="E15" s="6" t="s">
        <v>7</v>
      </c>
      <c r="F15" s="6" t="s">
        <v>8</v>
      </c>
      <c r="G15" s="6" t="s">
        <v>23</v>
      </c>
      <c r="I15" s="9" t="s">
        <v>24</v>
      </c>
      <c r="J15" s="10">
        <f t="shared" si="2"/>
        <v>3</v>
      </c>
      <c r="K15" s="10">
        <f t="shared" ref="K15:L15" si="11">COUNTIFS($G$3:$G$1053,$I15,$E$3:$E$1053,K$7)</f>
        <v>1</v>
      </c>
      <c r="L15" s="10">
        <f t="shared" si="11"/>
        <v>2</v>
      </c>
      <c r="M15" s="11">
        <f t="shared" si="4"/>
        <v>0.3333333333</v>
      </c>
      <c r="N15" s="12">
        <f t="shared" si="5"/>
        <v>1.55</v>
      </c>
    </row>
    <row r="16">
      <c r="B16" s="5" t="s">
        <v>21</v>
      </c>
      <c r="C16" s="6">
        <v>7.0</v>
      </c>
      <c r="D16" s="6">
        <v>4.03</v>
      </c>
      <c r="E16" s="6" t="s">
        <v>7</v>
      </c>
      <c r="F16" s="6" t="s">
        <v>8</v>
      </c>
      <c r="G16" s="6" t="s">
        <v>9</v>
      </c>
      <c r="I16" s="13" t="s">
        <v>25</v>
      </c>
      <c r="J16" s="10">
        <f t="shared" si="2"/>
        <v>2</v>
      </c>
      <c r="K16" s="10">
        <f t="shared" ref="K16:L16" si="12">COUNTIFS($G$3:$G$1053,$I16,$E$3:$E$1053,K$7)</f>
        <v>0</v>
      </c>
      <c r="L16" s="10">
        <f t="shared" si="12"/>
        <v>2</v>
      </c>
      <c r="M16" s="11">
        <f t="shared" si="4"/>
        <v>0</v>
      </c>
      <c r="N16" s="12">
        <f t="shared" si="5"/>
        <v>1.115</v>
      </c>
    </row>
    <row r="17">
      <c r="B17" s="5" t="s">
        <v>21</v>
      </c>
      <c r="C17" s="6">
        <v>8.0</v>
      </c>
      <c r="D17" s="6">
        <v>2.59</v>
      </c>
      <c r="E17" s="6" t="s">
        <v>13</v>
      </c>
      <c r="F17" s="6" t="s">
        <v>8</v>
      </c>
      <c r="G17" s="6" t="s">
        <v>10</v>
      </c>
      <c r="I17" s="13" t="s">
        <v>26</v>
      </c>
      <c r="J17" s="10">
        <f t="shared" si="2"/>
        <v>5</v>
      </c>
      <c r="K17" s="10">
        <f t="shared" ref="K17:L17" si="13">COUNTIFS($G$3:$G$1053,$I17,$E$3:$E$1053,K$7)</f>
        <v>4</v>
      </c>
      <c r="L17" s="10">
        <f t="shared" si="13"/>
        <v>1</v>
      </c>
      <c r="M17" s="11">
        <f t="shared" si="4"/>
        <v>0.8</v>
      </c>
      <c r="N17" s="12">
        <f t="shared" si="5"/>
        <v>1.686</v>
      </c>
    </row>
    <row r="18">
      <c r="B18" s="5" t="s">
        <v>21</v>
      </c>
      <c r="C18" s="6">
        <v>13.0</v>
      </c>
      <c r="D18" s="6">
        <v>2.61</v>
      </c>
      <c r="E18" s="6" t="s">
        <v>13</v>
      </c>
      <c r="F18" s="6" t="s">
        <v>8</v>
      </c>
      <c r="G18" s="6" t="s">
        <v>24</v>
      </c>
      <c r="I18" s="14" t="s">
        <v>27</v>
      </c>
      <c r="J18" s="10">
        <f t="shared" si="2"/>
        <v>1</v>
      </c>
      <c r="K18" s="10">
        <f t="shared" ref="K18:L18" si="14">COUNTIFS($G$3:$G$1053,$I18,$E$3:$E$1053,K$7)</f>
        <v>0</v>
      </c>
      <c r="L18" s="10">
        <f t="shared" si="14"/>
        <v>1</v>
      </c>
      <c r="M18" s="11">
        <f t="shared" si="4"/>
        <v>0</v>
      </c>
      <c r="N18" s="12">
        <f t="shared" si="5"/>
        <v>2.96</v>
      </c>
    </row>
    <row r="19">
      <c r="B19" s="5" t="s">
        <v>21</v>
      </c>
      <c r="C19" s="6">
        <v>14.0</v>
      </c>
      <c r="D19" s="6">
        <v>2.35</v>
      </c>
      <c r="E19" s="6" t="s">
        <v>13</v>
      </c>
      <c r="F19" s="6" t="s">
        <v>8</v>
      </c>
      <c r="G19" s="6" t="s">
        <v>14</v>
      </c>
      <c r="I19" s="15" t="s">
        <v>28</v>
      </c>
      <c r="J19" s="10">
        <f t="shared" si="2"/>
        <v>1</v>
      </c>
      <c r="K19" s="10">
        <f t="shared" ref="K19:L19" si="15">COUNTIFS($G$3:$G$1053,$I19,$E$3:$E$1053,K$7)</f>
        <v>1</v>
      </c>
      <c r="L19" s="10">
        <f t="shared" si="15"/>
        <v>0</v>
      </c>
      <c r="M19" s="11">
        <f t="shared" si="4"/>
        <v>1</v>
      </c>
      <c r="N19" s="12">
        <f t="shared" si="5"/>
        <v>2.88</v>
      </c>
    </row>
    <row r="20">
      <c r="B20" s="5" t="s">
        <v>21</v>
      </c>
      <c r="C20" s="6">
        <v>15.0</v>
      </c>
      <c r="D20" s="6">
        <v>2.89</v>
      </c>
      <c r="E20" s="6" t="s">
        <v>7</v>
      </c>
      <c r="F20" s="6" t="s">
        <v>8</v>
      </c>
      <c r="G20" s="6" t="s">
        <v>14</v>
      </c>
      <c r="I20" s="15" t="s">
        <v>29</v>
      </c>
      <c r="J20" s="10">
        <f t="shared" si="2"/>
        <v>1</v>
      </c>
      <c r="K20" s="10">
        <f t="shared" ref="K20:L20" si="16">COUNTIFS($G$3:$G$1053,$I20,$E$3:$E$1053,K$7)</f>
        <v>1</v>
      </c>
      <c r="L20" s="10">
        <f t="shared" si="16"/>
        <v>0</v>
      </c>
      <c r="M20" s="11">
        <f t="shared" si="4"/>
        <v>1</v>
      </c>
      <c r="N20" s="12">
        <f t="shared" si="5"/>
        <v>2</v>
      </c>
    </row>
    <row r="21">
      <c r="B21" s="5" t="s">
        <v>21</v>
      </c>
      <c r="C21" s="6">
        <v>19.0</v>
      </c>
      <c r="D21" s="6">
        <v>1.57</v>
      </c>
      <c r="E21" s="6" t="s">
        <v>7</v>
      </c>
      <c r="F21" s="6" t="s">
        <v>8</v>
      </c>
      <c r="G21" s="6" t="s">
        <v>10</v>
      </c>
      <c r="I21" s="9" t="s">
        <v>11</v>
      </c>
      <c r="J21" s="10">
        <f t="shared" si="2"/>
        <v>8</v>
      </c>
      <c r="K21" s="10">
        <f t="shared" ref="K21:L21" si="17">COUNTIFS($G$3:$G$1053,$I21,$E$3:$E$1053,K$7)</f>
        <v>4</v>
      </c>
      <c r="L21" s="10">
        <f t="shared" si="17"/>
        <v>4</v>
      </c>
      <c r="M21" s="11">
        <f t="shared" si="4"/>
        <v>0.5</v>
      </c>
      <c r="N21" s="12">
        <f t="shared" si="5"/>
        <v>1.99125</v>
      </c>
    </row>
    <row r="22">
      <c r="B22" s="5" t="s">
        <v>21</v>
      </c>
      <c r="C22" s="6">
        <v>20.0</v>
      </c>
      <c r="D22" s="6">
        <v>2.31</v>
      </c>
      <c r="E22" s="6" t="s">
        <v>13</v>
      </c>
      <c r="F22" s="6" t="s">
        <v>8</v>
      </c>
      <c r="G22" s="6" t="s">
        <v>22</v>
      </c>
      <c r="I22" s="13" t="s">
        <v>30</v>
      </c>
      <c r="J22" s="10">
        <f t="shared" si="2"/>
        <v>1</v>
      </c>
      <c r="K22" s="10">
        <f t="shared" ref="K22:L22" si="18">COUNTIFS($G$3:$G$1053,$I22,$E$3:$E$1053,K$7)</f>
        <v>0</v>
      </c>
      <c r="L22" s="10">
        <f t="shared" si="18"/>
        <v>1</v>
      </c>
      <c r="M22" s="11">
        <f t="shared" si="4"/>
        <v>0</v>
      </c>
      <c r="N22" s="12">
        <f t="shared" si="5"/>
        <v>1.75</v>
      </c>
    </row>
    <row r="23">
      <c r="B23" s="5" t="s">
        <v>21</v>
      </c>
      <c r="C23" s="6">
        <v>21.0</v>
      </c>
      <c r="D23" s="6">
        <v>0.94</v>
      </c>
      <c r="E23" s="6" t="s">
        <v>13</v>
      </c>
      <c r="F23" s="6" t="s">
        <v>8</v>
      </c>
      <c r="G23" s="6" t="s">
        <v>11</v>
      </c>
    </row>
    <row r="24">
      <c r="B24" s="5" t="s">
        <v>21</v>
      </c>
      <c r="C24" s="6">
        <v>22.0</v>
      </c>
      <c r="D24" s="6">
        <v>0.35</v>
      </c>
      <c r="E24" s="6" t="s">
        <v>13</v>
      </c>
      <c r="F24" s="6" t="s">
        <v>8</v>
      </c>
      <c r="G24" s="6" t="s">
        <v>10</v>
      </c>
      <c r="I24" s="16" t="s">
        <v>16</v>
      </c>
      <c r="J24" s="17">
        <f t="shared" ref="J24:L24" si="19">SUM(J8:J22)</f>
        <v>72</v>
      </c>
      <c r="K24" s="17">
        <f t="shared" si="19"/>
        <v>37</v>
      </c>
      <c r="L24" s="17">
        <f t="shared" si="19"/>
        <v>35</v>
      </c>
      <c r="M24" s="18">
        <f>K24/SUM(K24,L24)</f>
        <v>0.5138888889</v>
      </c>
      <c r="N24" s="19">
        <f>average(D3:D1053)</f>
        <v>2.185416667</v>
      </c>
    </row>
    <row r="25">
      <c r="B25" s="5" t="s">
        <v>21</v>
      </c>
      <c r="C25" s="6">
        <v>23.0</v>
      </c>
      <c r="D25" s="6">
        <v>0.53</v>
      </c>
      <c r="E25" s="6" t="s">
        <v>13</v>
      </c>
      <c r="F25" s="6" t="s">
        <v>8</v>
      </c>
      <c r="G25" s="6" t="s">
        <v>25</v>
      </c>
      <c r="N25" s="6"/>
    </row>
    <row r="26">
      <c r="B26" s="5" t="s">
        <v>31</v>
      </c>
      <c r="C26" s="6">
        <v>1.0</v>
      </c>
      <c r="D26" s="6">
        <v>3.57</v>
      </c>
      <c r="E26" s="6" t="s">
        <v>7</v>
      </c>
      <c r="F26" s="6" t="s">
        <v>8</v>
      </c>
      <c r="G26" s="6" t="s">
        <v>9</v>
      </c>
    </row>
    <row r="27">
      <c r="B27" s="5" t="s">
        <v>31</v>
      </c>
      <c r="C27" s="6">
        <v>2.0</v>
      </c>
      <c r="D27" s="6">
        <v>3.64</v>
      </c>
      <c r="E27" s="6" t="s">
        <v>13</v>
      </c>
      <c r="F27" s="6" t="s">
        <v>8</v>
      </c>
      <c r="G27" s="6" t="s">
        <v>10</v>
      </c>
    </row>
    <row r="28">
      <c r="B28" s="5" t="s">
        <v>31</v>
      </c>
      <c r="C28" s="6">
        <v>6.0</v>
      </c>
      <c r="D28" s="6">
        <v>3.33</v>
      </c>
      <c r="E28" s="6" t="s">
        <v>7</v>
      </c>
      <c r="F28" s="6" t="s">
        <v>8</v>
      </c>
      <c r="G28" s="6" t="s">
        <v>22</v>
      </c>
    </row>
    <row r="29">
      <c r="B29" s="5" t="s">
        <v>31</v>
      </c>
      <c r="C29" s="6">
        <v>7.0</v>
      </c>
      <c r="D29" s="6">
        <v>2.56</v>
      </c>
      <c r="E29" s="6" t="s">
        <v>13</v>
      </c>
      <c r="F29" s="6" t="s">
        <v>8</v>
      </c>
      <c r="G29" s="6" t="s">
        <v>22</v>
      </c>
    </row>
    <row r="30">
      <c r="B30" s="5" t="s">
        <v>31</v>
      </c>
      <c r="C30" s="6">
        <v>11.0</v>
      </c>
      <c r="D30" s="6">
        <v>2.38</v>
      </c>
      <c r="E30" s="6" t="s">
        <v>7</v>
      </c>
      <c r="F30" s="6" t="s">
        <v>8</v>
      </c>
      <c r="G30" s="6" t="s">
        <v>10</v>
      </c>
    </row>
    <row r="31">
      <c r="B31" s="5" t="s">
        <v>31</v>
      </c>
      <c r="C31" s="6">
        <v>12.0</v>
      </c>
      <c r="D31" s="6">
        <v>2.95</v>
      </c>
      <c r="E31" s="6" t="s">
        <v>7</v>
      </c>
      <c r="F31" s="6" t="s">
        <v>8</v>
      </c>
      <c r="G31" s="6" t="s">
        <v>19</v>
      </c>
    </row>
    <row r="32">
      <c r="B32" s="5" t="s">
        <v>31</v>
      </c>
      <c r="C32" s="6">
        <v>16.0</v>
      </c>
      <c r="D32" s="6">
        <v>1.57</v>
      </c>
      <c r="E32" s="6" t="s">
        <v>7</v>
      </c>
      <c r="F32" s="6" t="s">
        <v>8</v>
      </c>
      <c r="G32" s="6" t="s">
        <v>22</v>
      </c>
    </row>
    <row r="33">
      <c r="B33" s="5" t="s">
        <v>31</v>
      </c>
      <c r="C33" s="6">
        <v>17.0</v>
      </c>
      <c r="D33" s="6">
        <v>2.71</v>
      </c>
      <c r="E33" s="6" t="s">
        <v>13</v>
      </c>
      <c r="F33" s="6" t="s">
        <v>8</v>
      </c>
      <c r="G33" s="6" t="s">
        <v>9</v>
      </c>
    </row>
    <row r="34">
      <c r="B34" s="5" t="s">
        <v>31</v>
      </c>
      <c r="C34" s="6">
        <v>22.0</v>
      </c>
      <c r="D34" s="6">
        <v>0.74</v>
      </c>
      <c r="E34" s="6" t="s">
        <v>13</v>
      </c>
      <c r="F34" s="6" t="s">
        <v>8</v>
      </c>
      <c r="G34" s="6" t="s">
        <v>26</v>
      </c>
    </row>
    <row r="35">
      <c r="B35" s="5" t="s">
        <v>31</v>
      </c>
      <c r="C35" s="6">
        <v>23.0</v>
      </c>
      <c r="D35" s="6">
        <v>0.06</v>
      </c>
      <c r="E35" s="6" t="s">
        <v>13</v>
      </c>
      <c r="F35" s="6" t="s">
        <v>8</v>
      </c>
      <c r="G35" s="6" t="s">
        <v>14</v>
      </c>
    </row>
    <row r="36">
      <c r="B36" s="5" t="s">
        <v>32</v>
      </c>
      <c r="C36" s="20">
        <v>1.0</v>
      </c>
      <c r="D36" s="20">
        <v>1.77</v>
      </c>
      <c r="E36" s="20" t="s">
        <v>7</v>
      </c>
      <c r="F36" s="20" t="s">
        <v>8</v>
      </c>
      <c r="G36" s="20" t="s">
        <v>24</v>
      </c>
    </row>
    <row r="37">
      <c r="B37" s="5" t="s">
        <v>32</v>
      </c>
      <c r="C37" s="20">
        <v>2.0</v>
      </c>
      <c r="D37" s="20">
        <v>3.6</v>
      </c>
      <c r="E37" s="20" t="s">
        <v>7</v>
      </c>
      <c r="F37" s="20" t="s">
        <v>8</v>
      </c>
      <c r="G37" s="20" t="s">
        <v>10</v>
      </c>
    </row>
    <row r="38">
      <c r="B38" s="5" t="s">
        <v>32</v>
      </c>
      <c r="C38" s="20">
        <v>6.0</v>
      </c>
      <c r="D38" s="20">
        <v>3.23</v>
      </c>
      <c r="E38" s="20" t="s">
        <v>7</v>
      </c>
      <c r="F38" s="20" t="s">
        <v>8</v>
      </c>
      <c r="G38" s="6" t="s">
        <v>11</v>
      </c>
    </row>
    <row r="39">
      <c r="B39" s="5" t="s">
        <v>32</v>
      </c>
      <c r="C39" s="20">
        <v>7.0</v>
      </c>
      <c r="D39" s="20">
        <v>1.37</v>
      </c>
      <c r="E39" s="20" t="s">
        <v>7</v>
      </c>
      <c r="F39" s="20" t="s">
        <v>8</v>
      </c>
      <c r="G39" s="20" t="s">
        <v>14</v>
      </c>
    </row>
    <row r="40">
      <c r="B40" s="5" t="s">
        <v>32</v>
      </c>
      <c r="C40" s="20">
        <v>11.0</v>
      </c>
      <c r="D40" s="20">
        <v>2.24</v>
      </c>
      <c r="E40" s="20" t="s">
        <v>7</v>
      </c>
      <c r="F40" s="20" t="s">
        <v>8</v>
      </c>
      <c r="G40" s="20" t="s">
        <v>22</v>
      </c>
    </row>
    <row r="41">
      <c r="B41" s="5" t="s">
        <v>32</v>
      </c>
      <c r="C41" s="20">
        <v>12.0</v>
      </c>
      <c r="D41" s="20">
        <v>2.47</v>
      </c>
      <c r="E41" s="20" t="s">
        <v>7</v>
      </c>
      <c r="F41" s="20" t="s">
        <v>8</v>
      </c>
      <c r="G41" s="20" t="s">
        <v>26</v>
      </c>
    </row>
    <row r="42">
      <c r="B42" s="5" t="s">
        <v>32</v>
      </c>
      <c r="C42" s="20">
        <v>16.0</v>
      </c>
      <c r="D42" s="20">
        <v>2.96</v>
      </c>
      <c r="E42" s="20" t="s">
        <v>13</v>
      </c>
      <c r="F42" s="20" t="s">
        <v>8</v>
      </c>
      <c r="G42" s="20" t="s">
        <v>27</v>
      </c>
    </row>
    <row r="43">
      <c r="B43" s="5" t="s">
        <v>32</v>
      </c>
      <c r="C43" s="20">
        <v>17.0</v>
      </c>
      <c r="D43" s="20">
        <v>4.37</v>
      </c>
      <c r="E43" s="20" t="s">
        <v>13</v>
      </c>
      <c r="F43" s="20" t="s">
        <v>8</v>
      </c>
      <c r="G43" s="20" t="s">
        <v>9</v>
      </c>
    </row>
    <row r="44">
      <c r="B44" s="5" t="s">
        <v>32</v>
      </c>
      <c r="C44" s="20">
        <v>22.0</v>
      </c>
      <c r="D44" s="20">
        <v>0.28</v>
      </c>
      <c r="E44" s="20" t="s">
        <v>13</v>
      </c>
      <c r="F44" s="20" t="s">
        <v>8</v>
      </c>
      <c r="G44" s="20" t="s">
        <v>9</v>
      </c>
    </row>
    <row r="45">
      <c r="B45" s="5" t="s">
        <v>32</v>
      </c>
      <c r="C45" s="20">
        <v>23.0</v>
      </c>
      <c r="D45" s="20">
        <v>0.15</v>
      </c>
      <c r="E45" s="20" t="s">
        <v>13</v>
      </c>
      <c r="F45" s="20" t="s">
        <v>8</v>
      </c>
      <c r="G45" s="20" t="s">
        <v>10</v>
      </c>
    </row>
    <row r="46">
      <c r="B46" s="5" t="s">
        <v>33</v>
      </c>
      <c r="C46" s="21">
        <v>1.0</v>
      </c>
      <c r="D46" s="20">
        <v>3.16</v>
      </c>
      <c r="E46" s="20" t="s">
        <v>7</v>
      </c>
      <c r="F46" s="21" t="s">
        <v>8</v>
      </c>
      <c r="G46" s="21" t="s">
        <v>9</v>
      </c>
    </row>
    <row r="47">
      <c r="B47" s="5" t="s">
        <v>33</v>
      </c>
      <c r="C47" s="21">
        <v>2.0</v>
      </c>
      <c r="D47" s="20">
        <v>2.88</v>
      </c>
      <c r="E47" s="20" t="s">
        <v>7</v>
      </c>
      <c r="F47" s="21" t="s">
        <v>8</v>
      </c>
      <c r="G47" s="21" t="s">
        <v>28</v>
      </c>
    </row>
    <row r="48">
      <c r="B48" s="5" t="s">
        <v>33</v>
      </c>
      <c r="C48" s="21">
        <v>7.0</v>
      </c>
      <c r="D48" s="20">
        <v>2.62</v>
      </c>
      <c r="E48" s="20" t="s">
        <v>7</v>
      </c>
      <c r="F48" s="21" t="s">
        <v>8</v>
      </c>
      <c r="G48" s="21" t="s">
        <v>23</v>
      </c>
    </row>
    <row r="49">
      <c r="B49" s="5" t="s">
        <v>33</v>
      </c>
      <c r="C49" s="21">
        <v>8.0</v>
      </c>
      <c r="D49" s="20">
        <v>2.0</v>
      </c>
      <c r="E49" s="20" t="s">
        <v>7</v>
      </c>
      <c r="F49" s="21" t="s">
        <v>8</v>
      </c>
      <c r="G49" s="21" t="s">
        <v>29</v>
      </c>
    </row>
    <row r="50">
      <c r="B50" s="5" t="s">
        <v>33</v>
      </c>
      <c r="C50" s="21">
        <v>13.0</v>
      </c>
      <c r="D50" s="20">
        <v>3.02</v>
      </c>
      <c r="E50" s="20" t="s">
        <v>13</v>
      </c>
      <c r="F50" s="21" t="s">
        <v>8</v>
      </c>
      <c r="G50" s="21" t="s">
        <v>9</v>
      </c>
    </row>
    <row r="51">
      <c r="B51" s="5" t="s">
        <v>33</v>
      </c>
      <c r="C51" s="21">
        <v>14.0</v>
      </c>
      <c r="D51" s="20">
        <v>2.93</v>
      </c>
      <c r="E51" s="20" t="s">
        <v>7</v>
      </c>
      <c r="F51" s="21" t="s">
        <v>8</v>
      </c>
      <c r="G51" s="21" t="s">
        <v>10</v>
      </c>
    </row>
    <row r="52">
      <c r="B52" s="5" t="s">
        <v>33</v>
      </c>
      <c r="C52" s="21">
        <v>18.0</v>
      </c>
      <c r="D52" s="20">
        <v>1.7</v>
      </c>
      <c r="E52" s="20" t="s">
        <v>13</v>
      </c>
      <c r="F52" s="21" t="s">
        <v>8</v>
      </c>
      <c r="G52" s="21" t="s">
        <v>25</v>
      </c>
    </row>
    <row r="53">
      <c r="B53" s="5" t="s">
        <v>33</v>
      </c>
      <c r="C53" s="21">
        <v>19.0</v>
      </c>
      <c r="D53" s="20">
        <v>2.43</v>
      </c>
      <c r="E53" s="20" t="s">
        <v>13</v>
      </c>
      <c r="F53" s="21" t="s">
        <v>8</v>
      </c>
      <c r="G53" s="21" t="s">
        <v>10</v>
      </c>
    </row>
    <row r="54">
      <c r="B54" s="5" t="s">
        <v>33</v>
      </c>
      <c r="C54" s="21">
        <v>23.0</v>
      </c>
      <c r="D54" s="20">
        <v>0.27</v>
      </c>
      <c r="E54" s="20" t="s">
        <v>13</v>
      </c>
      <c r="F54" s="21" t="s">
        <v>8</v>
      </c>
      <c r="G54" s="21" t="s">
        <v>24</v>
      </c>
    </row>
    <row r="55">
      <c r="B55" s="5" t="s">
        <v>34</v>
      </c>
      <c r="C55" s="6">
        <v>1.0</v>
      </c>
      <c r="D55" s="20">
        <v>2.39</v>
      </c>
      <c r="E55" s="20" t="s">
        <v>7</v>
      </c>
      <c r="F55" s="6" t="s">
        <v>8</v>
      </c>
      <c r="G55" s="6" t="s">
        <v>10</v>
      </c>
    </row>
    <row r="56">
      <c r="B56" s="5" t="s">
        <v>34</v>
      </c>
      <c r="C56" s="6">
        <v>2.0</v>
      </c>
      <c r="D56" s="20">
        <v>2.88</v>
      </c>
      <c r="E56" s="20" t="s">
        <v>13</v>
      </c>
      <c r="F56" s="6" t="s">
        <v>8</v>
      </c>
      <c r="G56" s="6" t="s">
        <v>10</v>
      </c>
    </row>
    <row r="57">
      <c r="B57" s="5" t="s">
        <v>34</v>
      </c>
      <c r="C57" s="6">
        <v>6.0</v>
      </c>
      <c r="D57" s="20">
        <v>2.85</v>
      </c>
      <c r="E57" s="20" t="s">
        <v>7</v>
      </c>
      <c r="F57" s="6" t="s">
        <v>8</v>
      </c>
      <c r="G57" s="6" t="s">
        <v>26</v>
      </c>
    </row>
    <row r="58">
      <c r="B58" s="5" t="s">
        <v>34</v>
      </c>
      <c r="C58" s="6">
        <v>7.0</v>
      </c>
      <c r="D58" s="20">
        <v>2.52</v>
      </c>
      <c r="E58" s="20" t="s">
        <v>13</v>
      </c>
      <c r="F58" s="6" t="s">
        <v>8</v>
      </c>
      <c r="G58" s="6" t="s">
        <v>10</v>
      </c>
    </row>
    <row r="59">
      <c r="B59" s="5" t="s">
        <v>34</v>
      </c>
      <c r="C59" s="6">
        <v>11.0</v>
      </c>
      <c r="D59" s="20">
        <v>4.04</v>
      </c>
      <c r="E59" s="20" t="s">
        <v>7</v>
      </c>
      <c r="F59" s="6" t="s">
        <v>8</v>
      </c>
      <c r="G59" s="6" t="s">
        <v>14</v>
      </c>
    </row>
    <row r="60">
      <c r="B60" s="5" t="s">
        <v>34</v>
      </c>
      <c r="C60" s="6">
        <v>12.0</v>
      </c>
      <c r="D60" s="20">
        <v>2.03</v>
      </c>
      <c r="E60" s="20" t="s">
        <v>13</v>
      </c>
      <c r="F60" s="6" t="s">
        <v>8</v>
      </c>
      <c r="G60" s="6" t="s">
        <v>11</v>
      </c>
    </row>
    <row r="61">
      <c r="B61" s="5" t="s">
        <v>34</v>
      </c>
      <c r="C61" s="6">
        <v>16.0</v>
      </c>
      <c r="D61" s="20">
        <v>1.8</v>
      </c>
      <c r="E61" s="20" t="s">
        <v>7</v>
      </c>
      <c r="F61" s="6" t="s">
        <v>8</v>
      </c>
      <c r="G61" s="6" t="s">
        <v>26</v>
      </c>
    </row>
    <row r="62">
      <c r="B62" s="5" t="s">
        <v>34</v>
      </c>
      <c r="C62" s="6">
        <v>17.0</v>
      </c>
      <c r="D62" s="20">
        <v>1.47</v>
      </c>
      <c r="E62" s="20" t="s">
        <v>13</v>
      </c>
      <c r="F62" s="6" t="s">
        <v>8</v>
      </c>
      <c r="G62" s="6" t="s">
        <v>11</v>
      </c>
    </row>
    <row r="63">
      <c r="B63" s="5" t="s">
        <v>34</v>
      </c>
      <c r="C63" s="6">
        <v>22.0</v>
      </c>
      <c r="D63" s="20">
        <v>0.57</v>
      </c>
      <c r="E63" s="20" t="s">
        <v>7</v>
      </c>
      <c r="F63" s="6" t="s">
        <v>8</v>
      </c>
      <c r="G63" s="6" t="s">
        <v>26</v>
      </c>
    </row>
    <row r="64">
      <c r="B64" s="5" t="s">
        <v>34</v>
      </c>
      <c r="C64" s="6">
        <v>23.0</v>
      </c>
      <c r="D64" s="20">
        <v>0.32</v>
      </c>
      <c r="E64" s="20" t="s">
        <v>7</v>
      </c>
      <c r="F64" s="6" t="s">
        <v>8</v>
      </c>
      <c r="G64" s="6" t="s">
        <v>10</v>
      </c>
    </row>
    <row r="65">
      <c r="B65" s="5" t="s">
        <v>35</v>
      </c>
      <c r="C65" s="6">
        <v>1.0</v>
      </c>
      <c r="D65" s="20">
        <v>0.96</v>
      </c>
      <c r="E65" s="20" t="s">
        <v>7</v>
      </c>
      <c r="F65" s="6" t="s">
        <v>8</v>
      </c>
      <c r="G65" s="6" t="s">
        <v>11</v>
      </c>
    </row>
    <row r="66">
      <c r="B66" s="5" t="s">
        <v>35</v>
      </c>
      <c r="C66" s="6">
        <v>2.0</v>
      </c>
      <c r="D66" s="20">
        <v>2.65</v>
      </c>
      <c r="E66" s="20" t="s">
        <v>13</v>
      </c>
      <c r="F66" s="6" t="s">
        <v>8</v>
      </c>
      <c r="G66" s="6" t="s">
        <v>14</v>
      </c>
    </row>
    <row r="67">
      <c r="B67" s="5" t="s">
        <v>35</v>
      </c>
      <c r="C67" s="6">
        <v>6.0</v>
      </c>
      <c r="D67" s="20">
        <v>2.76</v>
      </c>
      <c r="E67" s="20" t="s">
        <v>7</v>
      </c>
      <c r="F67" s="6" t="s">
        <v>8</v>
      </c>
      <c r="G67" s="6" t="s">
        <v>10</v>
      </c>
    </row>
    <row r="68">
      <c r="B68" s="5" t="s">
        <v>35</v>
      </c>
      <c r="C68" s="6">
        <v>7.0</v>
      </c>
      <c r="D68" s="20">
        <v>4.3</v>
      </c>
      <c r="E68" s="20" t="s">
        <v>13</v>
      </c>
      <c r="F68" s="6" t="s">
        <v>8</v>
      </c>
      <c r="G68" s="6" t="s">
        <v>10</v>
      </c>
    </row>
    <row r="69">
      <c r="B69" s="5" t="s">
        <v>35</v>
      </c>
      <c r="C69" s="6">
        <v>11.0</v>
      </c>
      <c r="D69" s="20">
        <v>1.26</v>
      </c>
      <c r="E69" s="20" t="s">
        <v>7</v>
      </c>
      <c r="F69" s="6" t="s">
        <v>8</v>
      </c>
      <c r="G69" s="6" t="s">
        <v>10</v>
      </c>
    </row>
    <row r="70">
      <c r="B70" s="5" t="s">
        <v>35</v>
      </c>
      <c r="C70" s="6">
        <v>12.0</v>
      </c>
      <c r="D70" s="20">
        <v>1.77</v>
      </c>
      <c r="E70" s="20" t="s">
        <v>7</v>
      </c>
      <c r="F70" s="6" t="s">
        <v>8</v>
      </c>
      <c r="G70" s="6" t="s">
        <v>11</v>
      </c>
    </row>
    <row r="71">
      <c r="B71" s="5" t="s">
        <v>35</v>
      </c>
      <c r="C71" s="6">
        <v>16.0</v>
      </c>
      <c r="D71" s="20">
        <v>1.75</v>
      </c>
      <c r="E71" s="20" t="s">
        <v>7</v>
      </c>
      <c r="F71" s="6" t="s">
        <v>8</v>
      </c>
      <c r="G71" s="6" t="s">
        <v>10</v>
      </c>
    </row>
    <row r="72">
      <c r="B72" s="5" t="s">
        <v>35</v>
      </c>
      <c r="C72" s="22">
        <v>17.0</v>
      </c>
      <c r="D72" s="23">
        <v>2.14</v>
      </c>
      <c r="E72" s="23" t="s">
        <v>13</v>
      </c>
      <c r="F72" s="24" t="s">
        <v>8</v>
      </c>
      <c r="G72" s="6" t="s">
        <v>9</v>
      </c>
    </row>
    <row r="73">
      <c r="B73" s="5" t="s">
        <v>35</v>
      </c>
      <c r="C73" s="22">
        <v>22.0</v>
      </c>
      <c r="D73" s="23">
        <v>1.75</v>
      </c>
      <c r="E73" s="23" t="s">
        <v>13</v>
      </c>
      <c r="F73" s="24" t="s">
        <v>8</v>
      </c>
      <c r="G73" s="6" t="s">
        <v>30</v>
      </c>
    </row>
    <row r="74">
      <c r="B74" s="5" t="s">
        <v>35</v>
      </c>
      <c r="C74" s="22">
        <v>23.0</v>
      </c>
      <c r="D74" s="23">
        <v>0.99</v>
      </c>
      <c r="E74" s="23" t="s">
        <v>13</v>
      </c>
      <c r="F74" s="24" t="s">
        <v>8</v>
      </c>
      <c r="G74" s="6" t="s">
        <v>10</v>
      </c>
    </row>
    <row r="75">
      <c r="B75" s="1"/>
      <c r="C75" s="22"/>
      <c r="D75" s="22"/>
      <c r="E75" s="22"/>
      <c r="F75" s="24"/>
      <c r="G75" s="6"/>
    </row>
    <row r="76">
      <c r="B76" s="1"/>
      <c r="C76" s="22"/>
      <c r="D76" s="22"/>
      <c r="E76" s="22"/>
      <c r="F76" s="24"/>
      <c r="G76" s="6"/>
    </row>
    <row r="77">
      <c r="B77" s="1"/>
      <c r="C77" s="22"/>
      <c r="D77" s="22"/>
      <c r="E77" s="22"/>
      <c r="F77" s="24"/>
      <c r="G77" s="6"/>
    </row>
    <row r="78">
      <c r="B78" s="1"/>
      <c r="C78" s="22"/>
      <c r="D78" s="22"/>
      <c r="E78" s="22"/>
      <c r="F78" s="24"/>
      <c r="G78" s="6"/>
    </row>
    <row r="79">
      <c r="B79" s="1"/>
      <c r="C79" s="22"/>
      <c r="D79" s="22"/>
      <c r="E79" s="22"/>
      <c r="F79" s="24"/>
      <c r="G79" s="6"/>
    </row>
    <row r="80">
      <c r="B80" s="1"/>
      <c r="C80" s="22"/>
      <c r="D80" s="22"/>
      <c r="E80" s="22"/>
      <c r="F80" s="24"/>
      <c r="G80" s="6"/>
    </row>
    <row r="81">
      <c r="B81" s="1"/>
      <c r="C81" s="22"/>
      <c r="D81" s="22"/>
      <c r="E81" s="22"/>
      <c r="F81" s="24"/>
      <c r="G81" s="6"/>
    </row>
    <row r="82">
      <c r="B82" s="1"/>
      <c r="C82" s="22"/>
      <c r="D82" s="22"/>
      <c r="E82" s="22"/>
      <c r="F82" s="24"/>
      <c r="G82" s="6"/>
    </row>
    <row r="83">
      <c r="B83" s="1"/>
      <c r="C83" s="22"/>
      <c r="D83" s="22"/>
      <c r="E83" s="22"/>
      <c r="F83" s="24"/>
      <c r="G83" s="6"/>
    </row>
    <row r="84">
      <c r="B84" s="1"/>
      <c r="C84" s="22"/>
      <c r="D84" s="22"/>
      <c r="E84" s="22"/>
      <c r="F84" s="24"/>
      <c r="G84" s="6"/>
    </row>
    <row r="85">
      <c r="B85" s="1"/>
      <c r="C85" s="22"/>
      <c r="D85" s="22"/>
      <c r="E85" s="22"/>
      <c r="F85" s="24"/>
      <c r="G85" s="6"/>
    </row>
    <row r="86">
      <c r="B86" s="1"/>
      <c r="C86" s="22"/>
      <c r="D86" s="22"/>
      <c r="E86" s="22"/>
      <c r="F86" s="24"/>
      <c r="G86" s="6"/>
    </row>
    <row r="87">
      <c r="B87" s="1"/>
      <c r="C87" s="22"/>
      <c r="D87" s="22"/>
      <c r="E87" s="22"/>
      <c r="F87" s="24"/>
      <c r="G87" s="6"/>
    </row>
    <row r="88">
      <c r="B88" s="1"/>
      <c r="C88" s="22"/>
      <c r="D88" s="22"/>
      <c r="E88" s="22"/>
      <c r="F88" s="24"/>
      <c r="G88" s="6"/>
    </row>
    <row r="89">
      <c r="B89" s="1"/>
      <c r="C89" s="22"/>
      <c r="D89" s="22"/>
      <c r="E89" s="22"/>
      <c r="F89" s="24"/>
      <c r="G89" s="6"/>
    </row>
    <row r="90">
      <c r="B90" s="1"/>
      <c r="C90" s="22"/>
      <c r="D90" s="22"/>
      <c r="E90" s="22"/>
      <c r="F90" s="24"/>
      <c r="G90" s="6"/>
    </row>
    <row r="91">
      <c r="B91" s="1"/>
      <c r="C91" s="22"/>
      <c r="D91" s="22"/>
      <c r="E91" s="22"/>
      <c r="F91" s="24"/>
      <c r="G91" s="6"/>
    </row>
    <row r="92">
      <c r="B92" s="1"/>
      <c r="C92" s="22"/>
      <c r="D92" s="22"/>
      <c r="E92" s="22"/>
      <c r="F92" s="24"/>
      <c r="G92" s="6"/>
    </row>
    <row r="93">
      <c r="B93" s="1"/>
      <c r="C93" s="22"/>
      <c r="D93" s="22"/>
      <c r="E93" s="22"/>
      <c r="F93" s="24"/>
      <c r="G93" s="6"/>
    </row>
    <row r="94">
      <c r="B94" s="1"/>
      <c r="C94" s="22"/>
      <c r="D94" s="22"/>
      <c r="E94" s="22"/>
      <c r="F94" s="24"/>
      <c r="G94" s="6"/>
    </row>
    <row r="95">
      <c r="B95" s="1"/>
      <c r="C95" s="6"/>
      <c r="D95" s="6"/>
      <c r="E95" s="6"/>
      <c r="F95" s="6"/>
      <c r="G95" s="6"/>
    </row>
    <row r="96">
      <c r="B96" s="1"/>
      <c r="C96" s="6"/>
      <c r="D96" s="6"/>
      <c r="E96" s="6"/>
      <c r="F96" s="6"/>
      <c r="G96" s="6"/>
    </row>
    <row r="97">
      <c r="B97" s="1"/>
      <c r="C97" s="6"/>
      <c r="D97" s="6"/>
      <c r="E97" s="6"/>
      <c r="F97" s="6"/>
      <c r="G97" s="6"/>
    </row>
    <row r="98">
      <c r="B98" s="1"/>
      <c r="C98" s="6"/>
      <c r="D98" s="6"/>
      <c r="E98" s="6"/>
      <c r="F98" s="6"/>
      <c r="G98" s="6"/>
    </row>
    <row r="99">
      <c r="B99" s="1"/>
      <c r="C99" s="6"/>
      <c r="D99" s="6"/>
      <c r="E99" s="6"/>
      <c r="F99" s="6"/>
      <c r="G99" s="6"/>
    </row>
    <row r="100">
      <c r="B100" s="1"/>
      <c r="C100" s="6"/>
      <c r="D100" s="6"/>
      <c r="E100" s="6"/>
      <c r="F100" s="6"/>
      <c r="G100" s="6"/>
    </row>
    <row r="101">
      <c r="B101" s="1"/>
      <c r="C101" s="6"/>
      <c r="D101" s="6"/>
      <c r="E101" s="6"/>
      <c r="F101" s="6"/>
      <c r="G101" s="6"/>
    </row>
    <row r="102">
      <c r="B102" s="1"/>
      <c r="C102" s="6"/>
      <c r="D102" s="6"/>
      <c r="E102" s="6"/>
      <c r="F102" s="6"/>
      <c r="G102" s="6"/>
    </row>
    <row r="103">
      <c r="B103" s="1"/>
      <c r="C103" s="6"/>
      <c r="D103" s="6"/>
      <c r="E103" s="6"/>
      <c r="F103" s="6"/>
      <c r="G103" s="6"/>
    </row>
    <row r="104">
      <c r="B104" s="1"/>
      <c r="C104" s="6"/>
      <c r="D104" s="6"/>
      <c r="E104" s="6"/>
      <c r="F104" s="6"/>
      <c r="G104" s="6"/>
    </row>
    <row r="105">
      <c r="B105" s="1"/>
      <c r="C105" s="6"/>
      <c r="D105" s="6"/>
      <c r="E105" s="6"/>
      <c r="F105" s="6"/>
      <c r="G105" s="6"/>
    </row>
    <row r="106">
      <c r="B106" s="1"/>
      <c r="C106" s="6"/>
      <c r="D106" s="6"/>
      <c r="E106" s="6"/>
      <c r="F106" s="6"/>
      <c r="G106" s="6"/>
    </row>
    <row r="107">
      <c r="B107" s="1"/>
      <c r="C107" s="6"/>
      <c r="D107" s="6"/>
      <c r="E107" s="6"/>
      <c r="F107" s="6"/>
      <c r="G107" s="6"/>
    </row>
    <row r="108">
      <c r="B108" s="1"/>
      <c r="C108" s="6"/>
      <c r="D108" s="6"/>
      <c r="E108" s="6"/>
      <c r="F108" s="6"/>
      <c r="G108" s="6"/>
    </row>
    <row r="109">
      <c r="B109" s="1"/>
      <c r="C109" s="6"/>
      <c r="D109" s="6"/>
      <c r="E109" s="6"/>
      <c r="F109" s="6"/>
      <c r="G109" s="6"/>
    </row>
    <row r="110">
      <c r="B110" s="1"/>
      <c r="C110" s="6"/>
      <c r="D110" s="6"/>
      <c r="E110" s="6"/>
      <c r="F110" s="6"/>
      <c r="G110" s="6"/>
    </row>
    <row r="111">
      <c r="B111" s="1"/>
      <c r="C111" s="20"/>
      <c r="D111" s="20"/>
      <c r="E111" s="20"/>
      <c r="F111" s="20"/>
      <c r="G111" s="20"/>
    </row>
    <row r="112">
      <c r="B112" s="1"/>
      <c r="C112" s="20"/>
      <c r="D112" s="20"/>
      <c r="E112" s="20"/>
      <c r="F112" s="20"/>
      <c r="G112" s="20"/>
    </row>
    <row r="113">
      <c r="B113" s="1"/>
      <c r="C113" s="20"/>
      <c r="D113" s="20"/>
      <c r="E113" s="20"/>
      <c r="F113" s="20"/>
      <c r="G113" s="20"/>
    </row>
    <row r="114">
      <c r="B114" s="1"/>
      <c r="C114" s="20"/>
      <c r="D114" s="25"/>
      <c r="E114" s="20"/>
      <c r="F114" s="20"/>
      <c r="G114" s="20"/>
    </row>
    <row r="115">
      <c r="B115" s="1"/>
      <c r="C115" s="20"/>
      <c r="D115" s="20"/>
      <c r="E115" s="20"/>
      <c r="F115" s="20"/>
      <c r="G115" s="20"/>
    </row>
    <row r="116">
      <c r="B116" s="1"/>
      <c r="C116" s="20"/>
      <c r="D116" s="20"/>
      <c r="E116" s="20"/>
      <c r="F116" s="20"/>
      <c r="G116" s="20"/>
    </row>
    <row r="117">
      <c r="B117" s="1"/>
      <c r="C117" s="20"/>
      <c r="D117" s="20"/>
      <c r="E117" s="20"/>
      <c r="F117" s="20"/>
      <c r="G117" s="20"/>
    </row>
    <row r="118">
      <c r="B118" s="1"/>
      <c r="C118" s="20"/>
      <c r="D118" s="20"/>
      <c r="E118" s="20"/>
      <c r="F118" s="20"/>
      <c r="G118" s="20"/>
    </row>
    <row r="119">
      <c r="B119" s="1"/>
      <c r="C119" s="20"/>
      <c r="D119" s="20"/>
      <c r="E119" s="20"/>
      <c r="F119" s="20"/>
      <c r="G119" s="20"/>
    </row>
    <row r="120">
      <c r="B120" s="1"/>
      <c r="C120" s="20"/>
      <c r="D120" s="20"/>
      <c r="E120" s="20"/>
      <c r="F120" s="20"/>
      <c r="G120" s="20"/>
    </row>
    <row r="121">
      <c r="B121" s="1"/>
      <c r="C121" s="20"/>
      <c r="D121" s="20"/>
      <c r="E121" s="20"/>
      <c r="F121" s="20"/>
      <c r="G121" s="20"/>
    </row>
    <row r="122">
      <c r="B122" s="1"/>
      <c r="C122" s="20"/>
      <c r="D122" s="20"/>
      <c r="E122" s="20"/>
      <c r="F122" s="20"/>
      <c r="G122" s="20"/>
    </row>
    <row r="123">
      <c r="B123" s="1"/>
      <c r="C123" s="20"/>
      <c r="D123" s="20"/>
      <c r="E123" s="20"/>
      <c r="F123" s="20"/>
      <c r="G123" s="20"/>
    </row>
    <row r="124">
      <c r="B124" s="1"/>
      <c r="C124" s="21"/>
      <c r="D124" s="20"/>
      <c r="E124" s="20"/>
      <c r="F124" s="21"/>
      <c r="G124" s="21"/>
    </row>
    <row r="125">
      <c r="B125" s="1"/>
      <c r="C125" s="21"/>
      <c r="D125" s="20"/>
      <c r="E125" s="20"/>
      <c r="F125" s="21"/>
      <c r="G125" s="21"/>
    </row>
    <row r="126">
      <c r="B126" s="1"/>
      <c r="C126" s="21"/>
      <c r="D126" s="20"/>
      <c r="E126" s="20"/>
      <c r="F126" s="21"/>
      <c r="G126" s="21"/>
    </row>
    <row r="127">
      <c r="B127" s="1"/>
      <c r="C127" s="21"/>
      <c r="D127" s="20"/>
      <c r="E127" s="20"/>
      <c r="F127" s="21"/>
      <c r="G127" s="21"/>
    </row>
    <row r="128">
      <c r="B128" s="1"/>
      <c r="C128" s="21"/>
      <c r="D128" s="20"/>
      <c r="E128" s="20"/>
      <c r="F128" s="21"/>
      <c r="G128" s="21"/>
    </row>
    <row r="129">
      <c r="B129" s="1"/>
      <c r="C129" s="21"/>
      <c r="D129" s="20"/>
      <c r="E129" s="20"/>
      <c r="F129" s="21"/>
      <c r="G129" s="21"/>
    </row>
    <row r="130">
      <c r="B130" s="1"/>
      <c r="C130" s="21"/>
      <c r="D130" s="20"/>
      <c r="E130" s="20"/>
      <c r="F130" s="21"/>
      <c r="G130" s="21"/>
    </row>
    <row r="131">
      <c r="B131" s="1"/>
      <c r="C131" s="21"/>
      <c r="D131" s="20"/>
      <c r="E131" s="20"/>
      <c r="F131" s="21"/>
      <c r="G131" s="21"/>
    </row>
    <row r="132">
      <c r="B132" s="1"/>
      <c r="C132" s="21"/>
      <c r="D132" s="20"/>
      <c r="E132" s="20"/>
      <c r="F132" s="21"/>
      <c r="G132" s="21"/>
    </row>
    <row r="133">
      <c r="B133" s="1"/>
      <c r="C133" s="21"/>
      <c r="D133" s="20"/>
      <c r="E133" s="20"/>
      <c r="F133" s="21"/>
      <c r="G133" s="21"/>
    </row>
    <row r="134">
      <c r="B134" s="1"/>
      <c r="C134" s="21"/>
      <c r="D134" s="20"/>
      <c r="E134" s="20"/>
      <c r="F134" s="21"/>
      <c r="G134" s="21"/>
    </row>
    <row r="135">
      <c r="B135" s="1"/>
      <c r="C135" s="21"/>
      <c r="D135" s="20"/>
      <c r="E135" s="20"/>
      <c r="F135" s="21"/>
      <c r="G135" s="21"/>
    </row>
    <row r="136">
      <c r="B136" s="1"/>
      <c r="C136" s="21"/>
      <c r="D136" s="20"/>
      <c r="E136" s="20"/>
      <c r="F136" s="21"/>
      <c r="G136" s="21"/>
    </row>
    <row r="137">
      <c r="B137" s="1"/>
      <c r="C137" s="21"/>
      <c r="D137" s="20"/>
      <c r="E137" s="20"/>
      <c r="F137" s="21"/>
      <c r="G137" s="21"/>
    </row>
    <row r="138">
      <c r="B138" s="1"/>
      <c r="C138" s="6"/>
      <c r="D138" s="20"/>
      <c r="E138" s="20"/>
      <c r="F138" s="6"/>
      <c r="G138" s="6"/>
    </row>
    <row r="139">
      <c r="B139" s="1"/>
      <c r="C139" s="6"/>
      <c r="D139" s="20"/>
      <c r="E139" s="20"/>
      <c r="F139" s="6"/>
      <c r="G139" s="6"/>
    </row>
    <row r="140">
      <c r="B140" s="1"/>
      <c r="C140" s="6"/>
      <c r="D140" s="20"/>
      <c r="E140" s="20"/>
      <c r="F140" s="6"/>
      <c r="G140" s="6"/>
    </row>
    <row r="141">
      <c r="B141" s="1"/>
      <c r="C141" s="6"/>
      <c r="D141" s="20"/>
      <c r="E141" s="20"/>
      <c r="F141" s="6"/>
      <c r="G141" s="6"/>
    </row>
    <row r="142">
      <c r="B142" s="1"/>
      <c r="C142" s="6"/>
      <c r="D142" s="20"/>
      <c r="E142" s="20"/>
      <c r="F142" s="6"/>
      <c r="G142" s="6"/>
    </row>
    <row r="143">
      <c r="B143" s="1"/>
      <c r="C143" s="6"/>
      <c r="D143" s="20"/>
      <c r="E143" s="20"/>
      <c r="F143" s="6"/>
      <c r="G143" s="6"/>
    </row>
    <row r="144">
      <c r="B144" s="1"/>
      <c r="C144" s="6"/>
      <c r="D144" s="20"/>
      <c r="E144" s="20"/>
      <c r="F144" s="6"/>
      <c r="G144" s="6"/>
    </row>
    <row r="145">
      <c r="B145" s="1"/>
      <c r="C145" s="6"/>
      <c r="D145" s="20"/>
      <c r="E145" s="20"/>
      <c r="F145" s="6"/>
      <c r="G145" s="6"/>
    </row>
    <row r="146">
      <c r="B146" s="1"/>
      <c r="C146" s="6"/>
      <c r="D146" s="20"/>
      <c r="E146" s="20"/>
      <c r="F146" s="6"/>
      <c r="G146" s="6"/>
    </row>
    <row r="147">
      <c r="B147" s="1"/>
      <c r="C147" s="6"/>
      <c r="D147" s="20"/>
      <c r="E147" s="20"/>
      <c r="F147" s="6"/>
      <c r="G147" s="6"/>
    </row>
    <row r="148">
      <c r="B148" s="1"/>
      <c r="C148" s="6"/>
      <c r="D148" s="20"/>
      <c r="E148" s="20"/>
      <c r="F148" s="6"/>
      <c r="G148" s="6"/>
    </row>
    <row r="149">
      <c r="B149" s="1"/>
      <c r="C149" s="6"/>
      <c r="D149" s="20"/>
      <c r="E149" s="20"/>
      <c r="F149" s="6"/>
      <c r="G149" s="6"/>
    </row>
    <row r="150">
      <c r="B150" s="1"/>
      <c r="C150" s="6"/>
      <c r="D150" s="20"/>
      <c r="E150" s="20"/>
      <c r="F150" s="6"/>
      <c r="G150" s="6"/>
    </row>
    <row r="151">
      <c r="B151" s="1"/>
      <c r="C151" s="6"/>
      <c r="D151" s="20"/>
      <c r="E151" s="20"/>
      <c r="F151" s="6"/>
      <c r="G151" s="6"/>
    </row>
    <row r="152">
      <c r="B152" s="1"/>
      <c r="C152" s="6"/>
      <c r="D152" s="20"/>
      <c r="E152" s="20"/>
      <c r="F152" s="6"/>
      <c r="G152" s="6"/>
    </row>
    <row r="153">
      <c r="B153" s="1"/>
      <c r="C153" s="6"/>
      <c r="D153" s="20"/>
      <c r="E153" s="20"/>
      <c r="F153" s="6"/>
      <c r="G153" s="6"/>
    </row>
    <row r="154">
      <c r="B154" s="1"/>
      <c r="C154" s="6"/>
      <c r="D154" s="20"/>
      <c r="E154" s="20"/>
      <c r="F154" s="6"/>
      <c r="G154" s="6"/>
    </row>
    <row r="155">
      <c r="B155" s="1"/>
      <c r="C155" s="6"/>
      <c r="D155" s="20"/>
      <c r="E155" s="20"/>
      <c r="F155" s="6"/>
      <c r="G155" s="6"/>
    </row>
    <row r="156">
      <c r="B156" s="1"/>
      <c r="C156" s="6"/>
      <c r="D156" s="20"/>
      <c r="E156" s="20"/>
      <c r="F156" s="6"/>
      <c r="G156" s="6"/>
    </row>
    <row r="157">
      <c r="B157" s="1"/>
      <c r="C157" s="6"/>
      <c r="D157" s="20"/>
      <c r="E157" s="20"/>
      <c r="F157" s="6"/>
      <c r="G157" s="6"/>
    </row>
    <row r="158">
      <c r="B158" s="1"/>
      <c r="C158" s="6"/>
      <c r="D158" s="20"/>
      <c r="E158" s="20"/>
      <c r="F158" s="6"/>
      <c r="G158" s="6"/>
    </row>
    <row r="159">
      <c r="B159" s="1"/>
      <c r="C159" s="6"/>
      <c r="D159" s="20"/>
      <c r="E159" s="20"/>
      <c r="F159" s="6"/>
      <c r="G159" s="6"/>
    </row>
    <row r="160">
      <c r="B160" s="1"/>
      <c r="C160" s="6"/>
      <c r="D160" s="20"/>
      <c r="E160" s="20"/>
      <c r="F160" s="6"/>
      <c r="G160" s="6"/>
    </row>
    <row r="161">
      <c r="B161" s="1"/>
      <c r="C161" s="6"/>
      <c r="D161" s="20"/>
      <c r="E161" s="20"/>
      <c r="F161" s="6"/>
      <c r="G161" s="6"/>
    </row>
    <row r="162">
      <c r="B162" s="1"/>
      <c r="C162" s="6"/>
      <c r="D162" s="20"/>
      <c r="E162" s="20"/>
      <c r="F162" s="6"/>
      <c r="G162" s="6"/>
    </row>
    <row r="163">
      <c r="B163" s="1"/>
      <c r="C163" s="6"/>
      <c r="D163" s="20"/>
      <c r="E163" s="20"/>
      <c r="F163" s="6"/>
      <c r="G163" s="6"/>
    </row>
    <row r="164">
      <c r="B164" s="1"/>
      <c r="C164" s="1"/>
      <c r="D164" s="1"/>
      <c r="E164" s="1"/>
      <c r="F164" s="1"/>
      <c r="G164" s="1"/>
    </row>
    <row r="165">
      <c r="B165" s="1"/>
      <c r="C165" s="1"/>
      <c r="D165" s="1"/>
      <c r="E165" s="1"/>
      <c r="F165" s="1"/>
      <c r="G165" s="1"/>
    </row>
    <row r="166">
      <c r="B166" s="1"/>
      <c r="C166" s="1"/>
      <c r="D166" s="1"/>
      <c r="E166" s="1"/>
      <c r="F166" s="1"/>
      <c r="G166" s="1"/>
    </row>
    <row r="167">
      <c r="B167" s="1"/>
      <c r="C167" s="1"/>
      <c r="D167" s="1"/>
      <c r="E167" s="1"/>
      <c r="F167" s="1"/>
      <c r="G167" s="1"/>
    </row>
    <row r="168">
      <c r="B168" s="1"/>
      <c r="C168" s="1"/>
      <c r="D168" s="1"/>
      <c r="E168" s="1"/>
      <c r="F168" s="1"/>
      <c r="G168" s="1"/>
    </row>
    <row r="169">
      <c r="B169" s="1"/>
      <c r="C169" s="1"/>
      <c r="D169" s="1"/>
      <c r="E169" s="1"/>
      <c r="F169" s="1"/>
      <c r="G169" s="1"/>
    </row>
    <row r="170">
      <c r="B170" s="1"/>
      <c r="C170" s="1"/>
      <c r="D170" s="1"/>
      <c r="E170" s="1"/>
      <c r="F170" s="1"/>
      <c r="G170" s="1"/>
    </row>
    <row r="171">
      <c r="B171" s="1"/>
      <c r="C171" s="1"/>
      <c r="D171" s="1"/>
      <c r="E171" s="1"/>
      <c r="F171" s="1"/>
      <c r="G171" s="1"/>
    </row>
    <row r="172">
      <c r="B172" s="1"/>
      <c r="C172" s="1"/>
      <c r="D172" s="1"/>
      <c r="E172" s="1"/>
      <c r="F172" s="1"/>
      <c r="G172" s="1"/>
    </row>
    <row r="173">
      <c r="B173" s="1"/>
      <c r="C173" s="1"/>
      <c r="D173" s="1"/>
      <c r="E173" s="1"/>
      <c r="F173" s="1"/>
      <c r="G173" s="1"/>
    </row>
    <row r="174">
      <c r="B174" s="1"/>
      <c r="C174" s="1"/>
      <c r="D174" s="1"/>
      <c r="E174" s="1"/>
      <c r="F174" s="1"/>
      <c r="G174" s="1"/>
    </row>
    <row r="175">
      <c r="B175" s="1"/>
      <c r="C175" s="1"/>
      <c r="D175" s="1"/>
      <c r="E175" s="1"/>
      <c r="F175" s="1"/>
      <c r="G175" s="1"/>
    </row>
    <row r="176">
      <c r="B176" s="1"/>
      <c r="C176" s="1"/>
      <c r="D176" s="1"/>
      <c r="E176" s="1"/>
      <c r="F176" s="1"/>
      <c r="G176" s="1"/>
    </row>
    <row r="177">
      <c r="B177" s="1"/>
      <c r="C177" s="1"/>
      <c r="D177" s="1"/>
      <c r="E177" s="1"/>
      <c r="F177" s="1"/>
      <c r="G177" s="1"/>
    </row>
    <row r="178">
      <c r="B178" s="1"/>
      <c r="C178" s="1"/>
      <c r="D178" s="1"/>
      <c r="E178" s="1"/>
      <c r="F178" s="1"/>
      <c r="G178" s="1"/>
    </row>
    <row r="179">
      <c r="B179" s="1"/>
      <c r="C179" s="1"/>
      <c r="D179" s="1"/>
      <c r="E179" s="1"/>
      <c r="F179" s="1"/>
      <c r="G179" s="1"/>
    </row>
    <row r="180">
      <c r="B180" s="1"/>
      <c r="C180" s="1"/>
      <c r="D180" s="1"/>
      <c r="E180" s="1"/>
      <c r="F180" s="1"/>
      <c r="G180" s="1"/>
    </row>
    <row r="181">
      <c r="B181" s="1"/>
      <c r="C181" s="1"/>
      <c r="D181" s="1"/>
      <c r="E181" s="1"/>
      <c r="F181" s="1"/>
      <c r="G181" s="1"/>
    </row>
    <row r="182">
      <c r="B182" s="1"/>
      <c r="C182" s="1"/>
      <c r="D182" s="1"/>
      <c r="E182" s="1"/>
      <c r="F182" s="1"/>
      <c r="G182" s="1"/>
    </row>
    <row r="183">
      <c r="B183" s="1"/>
      <c r="C183" s="1"/>
      <c r="D183" s="1"/>
      <c r="E183" s="1"/>
      <c r="F183" s="1"/>
      <c r="G183" s="1"/>
    </row>
    <row r="184">
      <c r="B184" s="1"/>
      <c r="C184" s="1"/>
      <c r="D184" s="1"/>
      <c r="E184" s="1"/>
      <c r="F184" s="1"/>
      <c r="G184" s="1"/>
    </row>
    <row r="185">
      <c r="B185" s="1"/>
      <c r="C185" s="1"/>
      <c r="D185" s="1"/>
      <c r="E185" s="1"/>
      <c r="F185" s="1"/>
      <c r="G185" s="1"/>
    </row>
    <row r="186">
      <c r="B186" s="1"/>
      <c r="C186" s="1"/>
      <c r="D186" s="1"/>
      <c r="E186" s="1"/>
      <c r="F186" s="1"/>
      <c r="G186" s="1"/>
    </row>
    <row r="187">
      <c r="B187" s="1"/>
      <c r="C187" s="1"/>
      <c r="D187" s="1"/>
      <c r="E187" s="1"/>
      <c r="F187" s="1"/>
      <c r="G187" s="1"/>
    </row>
    <row r="188">
      <c r="B188" s="1"/>
      <c r="C188" s="1"/>
      <c r="D188" s="1"/>
      <c r="E188" s="1"/>
      <c r="F188" s="1"/>
      <c r="G188" s="1"/>
    </row>
    <row r="189">
      <c r="B189" s="1"/>
      <c r="C189" s="1"/>
      <c r="D189" s="1"/>
      <c r="E189" s="1"/>
      <c r="F189" s="1"/>
      <c r="G189" s="1"/>
    </row>
    <row r="190">
      <c r="B190" s="1"/>
      <c r="C190" s="1"/>
      <c r="D190" s="1"/>
      <c r="E190" s="1"/>
      <c r="F190" s="1"/>
      <c r="G190" s="1"/>
    </row>
    <row r="191">
      <c r="B191" s="1"/>
      <c r="C191" s="1"/>
      <c r="D191" s="1"/>
      <c r="E191" s="1"/>
      <c r="F191" s="1"/>
      <c r="G191" s="1"/>
    </row>
    <row r="192">
      <c r="B192" s="1"/>
      <c r="C192" s="1"/>
      <c r="D192" s="1"/>
      <c r="E192" s="1"/>
      <c r="F192" s="1"/>
      <c r="G192" s="1"/>
    </row>
    <row r="193">
      <c r="B193" s="1"/>
      <c r="C193" s="1"/>
      <c r="D193" s="1"/>
      <c r="E193" s="1"/>
      <c r="F193" s="1"/>
      <c r="G193" s="1"/>
    </row>
    <row r="194">
      <c r="B194" s="1"/>
      <c r="C194" s="1"/>
      <c r="D194" s="1"/>
      <c r="E194" s="1"/>
      <c r="F194" s="1"/>
      <c r="G194" s="1"/>
    </row>
    <row r="195">
      <c r="B195" s="1"/>
      <c r="C195" s="1"/>
      <c r="D195" s="1"/>
      <c r="E195" s="1"/>
      <c r="F195" s="1"/>
      <c r="G195" s="1"/>
    </row>
    <row r="196">
      <c r="B196" s="1"/>
      <c r="C196" s="1"/>
      <c r="D196" s="1"/>
      <c r="E196" s="1"/>
      <c r="F196" s="1"/>
      <c r="G196" s="1"/>
    </row>
    <row r="197">
      <c r="B197" s="1"/>
      <c r="C197" s="1"/>
      <c r="D197" s="1"/>
      <c r="E197" s="1"/>
      <c r="F197" s="1"/>
      <c r="G197" s="1"/>
    </row>
    <row r="198">
      <c r="B198" s="1"/>
      <c r="C198" s="1"/>
      <c r="D198" s="1"/>
      <c r="E198" s="1"/>
      <c r="F198" s="1"/>
      <c r="G198" s="1"/>
    </row>
    <row r="199">
      <c r="B199" s="1"/>
      <c r="C199" s="1"/>
      <c r="D199" s="1"/>
      <c r="E199" s="1"/>
      <c r="F199" s="1"/>
      <c r="G199" s="1"/>
    </row>
    <row r="200">
      <c r="B200" s="1"/>
      <c r="C200" s="1"/>
      <c r="D200" s="1"/>
      <c r="E200" s="1"/>
      <c r="F200" s="1"/>
      <c r="G200" s="1"/>
    </row>
    <row r="201">
      <c r="B201" s="1"/>
      <c r="C201" s="1"/>
      <c r="D201" s="1"/>
      <c r="E201" s="1"/>
      <c r="F201" s="1"/>
      <c r="G201" s="1"/>
    </row>
    <row r="202">
      <c r="B202" s="1"/>
      <c r="C202" s="1"/>
      <c r="D202" s="1"/>
      <c r="E202" s="1"/>
      <c r="F202" s="1"/>
      <c r="G202" s="1"/>
    </row>
    <row r="203">
      <c r="B203" s="1"/>
      <c r="C203" s="1"/>
      <c r="D203" s="1"/>
      <c r="E203" s="1"/>
      <c r="F203" s="1"/>
      <c r="G203" s="1"/>
    </row>
    <row r="204">
      <c r="B204" s="1"/>
      <c r="C204" s="1"/>
      <c r="D204" s="1"/>
      <c r="E204" s="1"/>
      <c r="F204" s="1"/>
      <c r="G204" s="1"/>
    </row>
    <row r="205">
      <c r="B205" s="1"/>
      <c r="C205" s="1"/>
      <c r="D205" s="1"/>
      <c r="E205" s="1"/>
      <c r="F205" s="1"/>
      <c r="G205" s="1"/>
    </row>
    <row r="206">
      <c r="B206" s="1"/>
      <c r="C206" s="1"/>
      <c r="D206" s="1"/>
      <c r="E206" s="1"/>
      <c r="F206" s="1"/>
      <c r="G206" s="1"/>
    </row>
    <row r="207">
      <c r="B207" s="1"/>
      <c r="C207" s="1"/>
      <c r="D207" s="1"/>
      <c r="E207" s="1"/>
      <c r="F207" s="1"/>
      <c r="G207" s="1"/>
    </row>
    <row r="208">
      <c r="B208" s="1"/>
      <c r="C208" s="1"/>
      <c r="D208" s="1"/>
      <c r="E208" s="1"/>
      <c r="F208" s="1"/>
      <c r="G208" s="1"/>
    </row>
    <row r="209">
      <c r="B209" s="1"/>
      <c r="C209" s="1"/>
      <c r="D209" s="1"/>
      <c r="E209" s="1"/>
      <c r="F209" s="1"/>
      <c r="G209" s="1"/>
    </row>
    <row r="210">
      <c r="B210" s="1"/>
      <c r="C210" s="1"/>
      <c r="D210" s="1"/>
      <c r="E210" s="1"/>
      <c r="F210" s="1"/>
      <c r="G210" s="1"/>
    </row>
    <row r="211">
      <c r="B211" s="1"/>
      <c r="C211" s="1"/>
      <c r="D211" s="1"/>
      <c r="E211" s="1"/>
      <c r="F211" s="1"/>
      <c r="G211" s="1"/>
    </row>
    <row r="212">
      <c r="B212" s="1"/>
      <c r="C212" s="1"/>
      <c r="D212" s="1"/>
      <c r="E212" s="1"/>
      <c r="F212" s="1"/>
      <c r="G212" s="1"/>
    </row>
    <row r="213">
      <c r="B213" s="1"/>
      <c r="C213" s="1"/>
      <c r="D213" s="1"/>
      <c r="E213" s="1"/>
      <c r="F213" s="1"/>
      <c r="G213" s="1"/>
    </row>
    <row r="214">
      <c r="B214" s="1"/>
      <c r="C214" s="1"/>
      <c r="D214" s="1"/>
      <c r="E214" s="1"/>
      <c r="F214" s="1"/>
      <c r="G214" s="1"/>
    </row>
    <row r="215">
      <c r="B215" s="1"/>
      <c r="C215" s="1"/>
      <c r="D215" s="1"/>
      <c r="E215" s="1"/>
      <c r="F215" s="1"/>
      <c r="G215" s="1"/>
    </row>
    <row r="216">
      <c r="B216" s="1"/>
      <c r="C216" s="1"/>
      <c r="D216" s="1"/>
      <c r="E216" s="1"/>
      <c r="F216" s="1"/>
      <c r="G216" s="1"/>
    </row>
    <row r="217">
      <c r="B217" s="1"/>
      <c r="C217" s="1"/>
      <c r="D217" s="1"/>
      <c r="E217" s="1"/>
      <c r="F217" s="1"/>
      <c r="G217" s="1"/>
    </row>
    <row r="218">
      <c r="B218" s="1"/>
      <c r="C218" s="1"/>
      <c r="D218" s="1"/>
      <c r="E218" s="1"/>
      <c r="F218" s="1"/>
      <c r="G218" s="1"/>
    </row>
    <row r="219">
      <c r="B219" s="1"/>
      <c r="C219" s="1"/>
      <c r="D219" s="1"/>
      <c r="E219" s="1"/>
      <c r="F219" s="1"/>
      <c r="G219" s="1"/>
    </row>
    <row r="220">
      <c r="B220" s="1"/>
      <c r="C220" s="1"/>
      <c r="D220" s="1"/>
      <c r="E220" s="1"/>
      <c r="F220" s="1"/>
      <c r="G220" s="1"/>
    </row>
    <row r="221">
      <c r="B221" s="1"/>
      <c r="C221" s="1"/>
      <c r="D221" s="1"/>
      <c r="E221" s="1"/>
      <c r="F221" s="1"/>
      <c r="G221" s="1"/>
    </row>
    <row r="222">
      <c r="B222" s="1"/>
      <c r="C222" s="1"/>
      <c r="D222" s="1"/>
      <c r="E222" s="1"/>
      <c r="F222" s="1"/>
      <c r="G222" s="1"/>
    </row>
    <row r="223">
      <c r="B223" s="1"/>
      <c r="C223" s="1"/>
      <c r="D223" s="1"/>
      <c r="E223" s="1"/>
      <c r="F223" s="1"/>
      <c r="G223" s="1"/>
    </row>
    <row r="224">
      <c r="B224" s="1"/>
      <c r="C224" s="1"/>
      <c r="D224" s="1"/>
      <c r="E224" s="1"/>
      <c r="F224" s="1"/>
      <c r="G224" s="1"/>
    </row>
    <row r="225">
      <c r="B225" s="1"/>
      <c r="C225" s="1"/>
      <c r="D225" s="1"/>
      <c r="E225" s="1"/>
      <c r="F225" s="1"/>
      <c r="G225" s="1"/>
    </row>
    <row r="226">
      <c r="B226" s="1"/>
      <c r="C226" s="1"/>
      <c r="D226" s="1"/>
      <c r="E226" s="1"/>
      <c r="F226" s="1"/>
      <c r="G226" s="1"/>
    </row>
    <row r="227">
      <c r="B227" s="1"/>
      <c r="C227" s="1"/>
      <c r="D227" s="1"/>
      <c r="E227" s="1"/>
      <c r="F227" s="1"/>
      <c r="G227" s="1"/>
    </row>
    <row r="228">
      <c r="B228" s="1"/>
      <c r="C228" s="1"/>
      <c r="D228" s="1"/>
      <c r="E228" s="1"/>
      <c r="F228" s="1"/>
      <c r="G228" s="1"/>
    </row>
    <row r="229">
      <c r="B229" s="1"/>
      <c r="C229" s="1"/>
      <c r="D229" s="1"/>
      <c r="E229" s="1"/>
      <c r="F229" s="1"/>
      <c r="G229" s="1"/>
    </row>
    <row r="230">
      <c r="B230" s="1"/>
      <c r="C230" s="1"/>
      <c r="D230" s="1"/>
      <c r="E230" s="1"/>
      <c r="F230" s="1"/>
      <c r="G230" s="1"/>
    </row>
    <row r="231">
      <c r="B231" s="1"/>
      <c r="C231" s="1"/>
      <c r="D231" s="1"/>
      <c r="E231" s="1"/>
      <c r="F231" s="1"/>
      <c r="G231" s="1"/>
    </row>
    <row r="232">
      <c r="B232" s="1"/>
      <c r="C232" s="1"/>
      <c r="D232" s="1"/>
      <c r="E232" s="1"/>
      <c r="F232" s="1"/>
      <c r="G232" s="1"/>
    </row>
    <row r="233">
      <c r="B233" s="1"/>
      <c r="C233" s="1"/>
      <c r="D233" s="1"/>
      <c r="E233" s="1"/>
      <c r="F233" s="1"/>
      <c r="G233" s="1"/>
    </row>
    <row r="234">
      <c r="B234" s="1"/>
      <c r="C234" s="1"/>
      <c r="D234" s="1"/>
      <c r="E234" s="1"/>
      <c r="F234" s="1"/>
      <c r="G234" s="1"/>
    </row>
    <row r="235">
      <c r="B235" s="1"/>
      <c r="C235" s="1"/>
      <c r="D235" s="1"/>
      <c r="E235" s="1"/>
      <c r="F235" s="1"/>
      <c r="G235" s="1"/>
    </row>
    <row r="236">
      <c r="B236" s="1"/>
      <c r="C236" s="1"/>
      <c r="D236" s="1"/>
      <c r="E236" s="1"/>
      <c r="F236" s="1"/>
      <c r="G236" s="1"/>
    </row>
    <row r="237">
      <c r="B237" s="1"/>
      <c r="C237" s="1"/>
      <c r="D237" s="1"/>
      <c r="E237" s="1"/>
      <c r="F237" s="1"/>
      <c r="G237" s="1"/>
    </row>
    <row r="238">
      <c r="B238" s="1"/>
      <c r="C238" s="1"/>
      <c r="D238" s="1"/>
      <c r="E238" s="1"/>
      <c r="F238" s="1"/>
      <c r="G238" s="1"/>
    </row>
    <row r="239">
      <c r="B239" s="1"/>
      <c r="C239" s="1"/>
      <c r="D239" s="1"/>
      <c r="E239" s="1"/>
      <c r="F239" s="1"/>
      <c r="G239" s="1"/>
    </row>
    <row r="240">
      <c r="B240" s="1"/>
      <c r="C240" s="1"/>
      <c r="D240" s="1"/>
      <c r="E240" s="1"/>
      <c r="F240" s="1"/>
      <c r="G240" s="1"/>
    </row>
    <row r="241">
      <c r="B241" s="1"/>
      <c r="C241" s="1"/>
      <c r="D241" s="1"/>
      <c r="E241" s="1"/>
      <c r="F241" s="1"/>
      <c r="G241" s="1"/>
    </row>
    <row r="242">
      <c r="B242" s="1"/>
      <c r="C242" s="1"/>
      <c r="D242" s="1"/>
      <c r="E242" s="1"/>
      <c r="F242" s="1"/>
      <c r="G242" s="1"/>
    </row>
    <row r="243">
      <c r="B243" s="1"/>
      <c r="C243" s="1"/>
      <c r="D243" s="1"/>
      <c r="E243" s="1"/>
      <c r="F243" s="1"/>
      <c r="G243" s="1"/>
    </row>
    <row r="244">
      <c r="B244" s="1"/>
      <c r="C244" s="1"/>
      <c r="D244" s="1"/>
      <c r="E244" s="1"/>
      <c r="F244" s="1"/>
      <c r="G244" s="1"/>
    </row>
    <row r="245">
      <c r="B245" s="1"/>
      <c r="C245" s="1"/>
      <c r="D245" s="1"/>
      <c r="E245" s="1"/>
      <c r="F245" s="1"/>
      <c r="G245" s="1"/>
    </row>
    <row r="246">
      <c r="B246" s="1"/>
      <c r="C246" s="1"/>
      <c r="D246" s="1"/>
      <c r="E246" s="1"/>
      <c r="F246" s="1"/>
      <c r="G246" s="1"/>
    </row>
    <row r="247">
      <c r="B247" s="1"/>
      <c r="C247" s="1"/>
      <c r="D247" s="1"/>
      <c r="E247" s="1"/>
      <c r="F247" s="1"/>
      <c r="G247" s="1"/>
    </row>
    <row r="248">
      <c r="B248" s="1"/>
      <c r="C248" s="1"/>
      <c r="D248" s="1"/>
      <c r="E248" s="1"/>
      <c r="F248" s="1"/>
      <c r="G248" s="1"/>
    </row>
    <row r="249">
      <c r="B249" s="1"/>
      <c r="C249" s="1"/>
      <c r="D249" s="1"/>
      <c r="E249" s="1"/>
      <c r="F249" s="1"/>
      <c r="G249" s="1"/>
    </row>
    <row r="250">
      <c r="B250" s="1"/>
      <c r="C250" s="1"/>
      <c r="D250" s="1"/>
      <c r="E250" s="1"/>
      <c r="F250" s="1"/>
      <c r="G250" s="1"/>
    </row>
    <row r="251">
      <c r="B251" s="1"/>
      <c r="C251" s="1"/>
      <c r="D251" s="1"/>
      <c r="E251" s="1"/>
      <c r="F251" s="1"/>
      <c r="G251" s="1"/>
    </row>
    <row r="252">
      <c r="B252" s="1"/>
      <c r="C252" s="1"/>
      <c r="D252" s="1"/>
      <c r="E252" s="1"/>
      <c r="F252" s="1"/>
      <c r="G252" s="1"/>
    </row>
    <row r="253">
      <c r="B253" s="1"/>
      <c r="C253" s="1"/>
      <c r="D253" s="1"/>
      <c r="E253" s="1"/>
      <c r="F253" s="1"/>
      <c r="G253" s="1"/>
    </row>
    <row r="254">
      <c r="B254" s="1"/>
      <c r="C254" s="1"/>
      <c r="D254" s="1"/>
      <c r="E254" s="1"/>
      <c r="F254" s="1"/>
      <c r="G254" s="1"/>
    </row>
    <row r="255">
      <c r="B255" s="1"/>
      <c r="C255" s="1"/>
      <c r="D255" s="1"/>
      <c r="E255" s="1"/>
      <c r="F255" s="1"/>
      <c r="G255" s="1"/>
    </row>
    <row r="256">
      <c r="B256" s="1"/>
      <c r="C256" s="1"/>
      <c r="D256" s="1"/>
      <c r="E256" s="1"/>
      <c r="F256" s="1"/>
      <c r="G256" s="1"/>
    </row>
    <row r="257">
      <c r="B257" s="1"/>
      <c r="C257" s="1"/>
      <c r="D257" s="1"/>
      <c r="E257" s="1"/>
      <c r="F257" s="1"/>
      <c r="G257" s="1"/>
    </row>
    <row r="258">
      <c r="B258" s="1"/>
      <c r="C258" s="1"/>
      <c r="D258" s="1"/>
      <c r="E258" s="1"/>
      <c r="F258" s="1"/>
      <c r="G258" s="1"/>
    </row>
    <row r="259">
      <c r="B259" s="1"/>
      <c r="C259" s="1"/>
      <c r="D259" s="1"/>
      <c r="E259" s="1"/>
      <c r="F259" s="1"/>
      <c r="G259" s="1"/>
    </row>
    <row r="260">
      <c r="B260" s="1"/>
      <c r="C260" s="1"/>
      <c r="D260" s="1"/>
      <c r="E260" s="1"/>
      <c r="F260" s="1"/>
      <c r="G260" s="1"/>
    </row>
    <row r="261">
      <c r="B261" s="1"/>
      <c r="C261" s="1"/>
      <c r="D261" s="1"/>
      <c r="E261" s="1"/>
      <c r="F261" s="1"/>
      <c r="G261" s="1"/>
    </row>
    <row r="262">
      <c r="B262" s="1"/>
      <c r="C262" s="1"/>
      <c r="D262" s="1"/>
      <c r="E262" s="1"/>
      <c r="F262" s="1"/>
      <c r="G262" s="1"/>
    </row>
    <row r="263">
      <c r="B263" s="1"/>
      <c r="C263" s="1"/>
      <c r="D263" s="1"/>
      <c r="E263" s="1"/>
      <c r="F263" s="1"/>
      <c r="G263" s="1"/>
    </row>
    <row r="264">
      <c r="B264" s="1"/>
      <c r="C264" s="1"/>
      <c r="D264" s="1"/>
      <c r="E264" s="1"/>
      <c r="F264" s="1"/>
      <c r="G264" s="1"/>
    </row>
    <row r="265">
      <c r="B265" s="1"/>
      <c r="C265" s="1"/>
      <c r="D265" s="1"/>
      <c r="E265" s="1"/>
      <c r="F265" s="1"/>
      <c r="G265" s="1"/>
    </row>
    <row r="266">
      <c r="B266" s="1"/>
      <c r="C266" s="1"/>
      <c r="D266" s="1"/>
      <c r="E266" s="1"/>
      <c r="F266" s="1"/>
      <c r="G266" s="1"/>
    </row>
    <row r="267">
      <c r="B267" s="1"/>
      <c r="C267" s="1"/>
      <c r="D267" s="1"/>
      <c r="E267" s="1"/>
      <c r="F267" s="1"/>
      <c r="G267" s="1"/>
    </row>
    <row r="268">
      <c r="B268" s="1"/>
      <c r="C268" s="1"/>
      <c r="D268" s="1"/>
      <c r="E268" s="1"/>
      <c r="F268" s="1"/>
      <c r="G268" s="1"/>
    </row>
    <row r="269">
      <c r="B269" s="1"/>
      <c r="C269" s="1"/>
      <c r="D269" s="1"/>
      <c r="E269" s="1"/>
      <c r="F269" s="1"/>
      <c r="G269" s="1"/>
    </row>
    <row r="270">
      <c r="B270" s="1"/>
      <c r="C270" s="1"/>
      <c r="D270" s="1"/>
      <c r="E270" s="1"/>
      <c r="F270" s="1"/>
      <c r="G270" s="1"/>
    </row>
    <row r="271">
      <c r="B271" s="1"/>
      <c r="C271" s="1"/>
      <c r="D271" s="1"/>
      <c r="E271" s="1"/>
      <c r="F271" s="1"/>
      <c r="G271" s="1"/>
    </row>
    <row r="272">
      <c r="B272" s="1"/>
      <c r="C272" s="1"/>
      <c r="D272" s="1"/>
      <c r="E272" s="1"/>
      <c r="F272" s="1"/>
      <c r="G272" s="1"/>
    </row>
    <row r="273">
      <c r="B273" s="1"/>
      <c r="C273" s="1"/>
      <c r="D273" s="1"/>
      <c r="E273" s="1"/>
      <c r="F273" s="1"/>
      <c r="G273" s="1"/>
    </row>
    <row r="274">
      <c r="B274" s="1"/>
      <c r="C274" s="1"/>
      <c r="D274" s="1"/>
      <c r="E274" s="1"/>
      <c r="F274" s="1"/>
      <c r="G274" s="1"/>
    </row>
    <row r="275">
      <c r="B275" s="1"/>
      <c r="C275" s="1"/>
      <c r="D275" s="1"/>
      <c r="E275" s="1"/>
      <c r="F275" s="1"/>
      <c r="G275" s="1"/>
    </row>
    <row r="276">
      <c r="B276" s="1"/>
      <c r="C276" s="1"/>
      <c r="D276" s="1"/>
      <c r="E276" s="1"/>
      <c r="F276" s="1"/>
      <c r="G276" s="1"/>
    </row>
    <row r="277">
      <c r="B277" s="1"/>
      <c r="C277" s="1"/>
      <c r="D277" s="1"/>
      <c r="E277" s="1"/>
      <c r="F277" s="1"/>
      <c r="G277" s="1"/>
    </row>
    <row r="278">
      <c r="B278" s="1"/>
      <c r="C278" s="1"/>
      <c r="D278" s="1"/>
      <c r="E278" s="1"/>
      <c r="F278" s="1"/>
      <c r="G278" s="1"/>
    </row>
    <row r="279">
      <c r="B279" s="1"/>
      <c r="C279" s="1"/>
      <c r="D279" s="1"/>
      <c r="E279" s="1"/>
      <c r="F279" s="1"/>
      <c r="G279" s="1"/>
    </row>
    <row r="280">
      <c r="B280" s="1"/>
      <c r="C280" s="1"/>
      <c r="D280" s="1"/>
      <c r="E280" s="1"/>
      <c r="F280" s="1"/>
      <c r="G280" s="1"/>
    </row>
    <row r="281">
      <c r="B281" s="1"/>
      <c r="C281" s="1"/>
      <c r="D281" s="1"/>
      <c r="E281" s="1"/>
      <c r="F281" s="1"/>
      <c r="G281" s="1"/>
    </row>
    <row r="282">
      <c r="B282" s="1"/>
      <c r="C282" s="1"/>
      <c r="D282" s="1"/>
      <c r="E282" s="1"/>
      <c r="F282" s="1"/>
      <c r="G282" s="1"/>
    </row>
    <row r="283">
      <c r="B283" s="1"/>
      <c r="C283" s="1"/>
      <c r="D283" s="1"/>
      <c r="E283" s="1"/>
      <c r="F283" s="1"/>
      <c r="G283" s="1"/>
    </row>
    <row r="284">
      <c r="B284" s="1"/>
      <c r="C284" s="1"/>
      <c r="D284" s="1"/>
      <c r="E284" s="1"/>
      <c r="F284" s="1"/>
      <c r="G284" s="1"/>
    </row>
    <row r="285">
      <c r="B285" s="1"/>
      <c r="C285" s="1"/>
      <c r="D285" s="1"/>
      <c r="E285" s="1"/>
      <c r="F285" s="1"/>
      <c r="G285" s="1"/>
    </row>
    <row r="286">
      <c r="B286" s="1"/>
      <c r="C286" s="1"/>
      <c r="D286" s="1"/>
      <c r="E286" s="1"/>
      <c r="F286" s="1"/>
      <c r="G286" s="1"/>
    </row>
    <row r="287">
      <c r="B287" s="1"/>
      <c r="C287" s="1"/>
      <c r="D287" s="1"/>
      <c r="E287" s="1"/>
      <c r="F287" s="1"/>
      <c r="G287" s="1"/>
    </row>
    <row r="288">
      <c r="B288" s="1"/>
      <c r="C288" s="1"/>
      <c r="D288" s="1"/>
      <c r="E288" s="1"/>
      <c r="F288" s="1"/>
      <c r="G288" s="1"/>
    </row>
    <row r="289">
      <c r="B289" s="1"/>
      <c r="C289" s="1"/>
      <c r="D289" s="1"/>
      <c r="E289" s="1"/>
      <c r="F289" s="1"/>
      <c r="G289" s="1"/>
    </row>
    <row r="290">
      <c r="B290" s="1"/>
      <c r="C290" s="1"/>
      <c r="D290" s="1"/>
      <c r="E290" s="1"/>
      <c r="F290" s="1"/>
      <c r="G290" s="1"/>
    </row>
    <row r="291">
      <c r="B291" s="1"/>
      <c r="C291" s="1"/>
      <c r="D291" s="1"/>
      <c r="E291" s="1"/>
      <c r="F291" s="1"/>
      <c r="G291" s="1"/>
    </row>
    <row r="292">
      <c r="B292" s="1"/>
      <c r="C292" s="1"/>
      <c r="D292" s="1"/>
      <c r="E292" s="1"/>
      <c r="F292" s="1"/>
      <c r="G292" s="1"/>
    </row>
    <row r="293">
      <c r="B293" s="1"/>
      <c r="C293" s="1"/>
      <c r="D293" s="1"/>
      <c r="E293" s="1"/>
      <c r="F293" s="1"/>
      <c r="G293" s="1"/>
    </row>
    <row r="294">
      <c r="B294" s="1"/>
      <c r="C294" s="1"/>
      <c r="D294" s="1"/>
      <c r="E294" s="1"/>
      <c r="F294" s="1"/>
      <c r="G294" s="1"/>
    </row>
    <row r="295">
      <c r="B295" s="1"/>
      <c r="C295" s="1"/>
      <c r="D295" s="1"/>
      <c r="E295" s="1"/>
      <c r="F295" s="1"/>
      <c r="G295" s="1"/>
    </row>
    <row r="296">
      <c r="B296" s="1"/>
      <c r="C296" s="1"/>
      <c r="D296" s="1"/>
      <c r="E296" s="1"/>
      <c r="F296" s="1"/>
      <c r="G296" s="1"/>
    </row>
    <row r="297">
      <c r="B297" s="1"/>
      <c r="C297" s="1"/>
      <c r="D297" s="1"/>
      <c r="E297" s="1"/>
      <c r="F297" s="1"/>
      <c r="G297" s="1"/>
    </row>
    <row r="298">
      <c r="B298" s="1"/>
      <c r="C298" s="1"/>
      <c r="D298" s="1"/>
      <c r="E298" s="1"/>
      <c r="F298" s="1"/>
      <c r="G298" s="1"/>
    </row>
    <row r="299">
      <c r="B299" s="1"/>
      <c r="C299" s="1"/>
      <c r="D299" s="1"/>
      <c r="E299" s="1"/>
      <c r="F299" s="1"/>
      <c r="G299" s="1"/>
    </row>
    <row r="300">
      <c r="B300" s="1"/>
      <c r="C300" s="1"/>
      <c r="D300" s="1"/>
      <c r="E300" s="1"/>
      <c r="F300" s="1"/>
      <c r="G300" s="1"/>
    </row>
    <row r="301">
      <c r="B301" s="1"/>
      <c r="C301" s="1"/>
      <c r="D301" s="1"/>
      <c r="E301" s="1"/>
      <c r="F301" s="1"/>
      <c r="G301" s="1"/>
    </row>
    <row r="302">
      <c r="B302" s="1"/>
      <c r="C302" s="1"/>
      <c r="D302" s="1"/>
      <c r="E302" s="1"/>
      <c r="F302" s="1"/>
      <c r="G302" s="1"/>
    </row>
    <row r="303">
      <c r="B303" s="1"/>
      <c r="C303" s="1"/>
      <c r="D303" s="1"/>
      <c r="E303" s="1"/>
      <c r="F303" s="1"/>
      <c r="G303" s="1"/>
    </row>
    <row r="304">
      <c r="B304" s="1"/>
      <c r="C304" s="1"/>
      <c r="D304" s="1"/>
      <c r="E304" s="1"/>
      <c r="F304" s="1"/>
      <c r="G304" s="1"/>
    </row>
    <row r="305">
      <c r="B305" s="1"/>
      <c r="C305" s="1"/>
      <c r="D305" s="1"/>
      <c r="E305" s="1"/>
      <c r="F305" s="1"/>
      <c r="G305" s="1"/>
    </row>
    <row r="306">
      <c r="B306" s="1"/>
      <c r="C306" s="1"/>
      <c r="D306" s="1"/>
      <c r="E306" s="1"/>
      <c r="F306" s="1"/>
      <c r="G306" s="1"/>
    </row>
    <row r="307">
      <c r="B307" s="1"/>
      <c r="C307" s="1"/>
      <c r="D307" s="1"/>
      <c r="E307" s="1"/>
      <c r="F307" s="1"/>
      <c r="G307" s="1"/>
    </row>
    <row r="308">
      <c r="B308" s="1"/>
      <c r="C308" s="1"/>
      <c r="D308" s="1"/>
      <c r="E308" s="1"/>
      <c r="F308" s="1"/>
      <c r="G308" s="1"/>
    </row>
    <row r="309">
      <c r="B309" s="1"/>
      <c r="C309" s="1"/>
      <c r="D309" s="1"/>
      <c r="E309" s="1"/>
      <c r="F309" s="1"/>
      <c r="G309" s="1"/>
    </row>
    <row r="310">
      <c r="B310" s="1"/>
      <c r="C310" s="1"/>
      <c r="D310" s="1"/>
      <c r="E310" s="1"/>
      <c r="F310" s="1"/>
      <c r="G310" s="1"/>
    </row>
    <row r="311">
      <c r="B311" s="1"/>
      <c r="C311" s="1"/>
      <c r="D311" s="1"/>
      <c r="E311" s="1"/>
      <c r="F311" s="1"/>
      <c r="G311" s="1"/>
    </row>
    <row r="312">
      <c r="B312" s="1"/>
      <c r="C312" s="1"/>
      <c r="D312" s="1"/>
      <c r="E312" s="1"/>
      <c r="F312" s="1"/>
      <c r="G312" s="1"/>
    </row>
    <row r="313">
      <c r="B313" s="1"/>
      <c r="C313" s="1"/>
      <c r="D313" s="1"/>
      <c r="E313" s="1"/>
      <c r="F313" s="1"/>
      <c r="G313" s="1"/>
    </row>
    <row r="314">
      <c r="B314" s="1"/>
      <c r="C314" s="1"/>
      <c r="D314" s="1"/>
      <c r="E314" s="1"/>
      <c r="F314" s="1"/>
      <c r="G314" s="1"/>
    </row>
    <row r="315">
      <c r="B315" s="1"/>
      <c r="C315" s="1"/>
      <c r="D315" s="1"/>
      <c r="E315" s="1"/>
      <c r="F315" s="1"/>
      <c r="G315" s="1"/>
    </row>
    <row r="316">
      <c r="B316" s="1"/>
      <c r="C316" s="1"/>
      <c r="D316" s="1"/>
      <c r="E316" s="1"/>
      <c r="F316" s="1"/>
      <c r="G316" s="1"/>
    </row>
    <row r="317">
      <c r="B317" s="1"/>
      <c r="C317" s="1"/>
      <c r="D317" s="1"/>
      <c r="E317" s="1"/>
      <c r="F317" s="1"/>
      <c r="G317" s="1"/>
    </row>
    <row r="318">
      <c r="B318" s="1"/>
      <c r="C318" s="1"/>
      <c r="D318" s="1"/>
      <c r="E318" s="1"/>
      <c r="F318" s="1"/>
      <c r="G318" s="1"/>
    </row>
    <row r="319">
      <c r="B319" s="1"/>
      <c r="C319" s="1"/>
      <c r="D319" s="1"/>
      <c r="E319" s="1"/>
      <c r="F319" s="1"/>
      <c r="G319" s="1"/>
    </row>
    <row r="320">
      <c r="B320" s="1"/>
      <c r="C320" s="1"/>
      <c r="D320" s="1"/>
      <c r="E320" s="1"/>
      <c r="F320" s="1"/>
      <c r="G320" s="1"/>
    </row>
    <row r="321">
      <c r="B321" s="1"/>
      <c r="C321" s="1"/>
      <c r="D321" s="1"/>
      <c r="E321" s="1"/>
      <c r="F321" s="1"/>
      <c r="G321" s="1"/>
    </row>
    <row r="322">
      <c r="B322" s="1"/>
      <c r="C322" s="1"/>
      <c r="D322" s="1"/>
      <c r="E322" s="1"/>
      <c r="F322" s="1"/>
      <c r="G322" s="1"/>
    </row>
    <row r="323">
      <c r="B323" s="1"/>
      <c r="C323" s="1"/>
      <c r="D323" s="1"/>
      <c r="E323" s="1"/>
      <c r="F323" s="1"/>
      <c r="G323" s="1"/>
    </row>
    <row r="324">
      <c r="B324" s="1"/>
      <c r="C324" s="1"/>
      <c r="D324" s="1"/>
      <c r="E324" s="1"/>
      <c r="F324" s="1"/>
      <c r="G324" s="1"/>
    </row>
    <row r="325">
      <c r="B325" s="1"/>
      <c r="C325" s="1"/>
      <c r="D325" s="1"/>
      <c r="E325" s="1"/>
      <c r="F325" s="1"/>
      <c r="G325" s="1"/>
    </row>
    <row r="326">
      <c r="B326" s="1"/>
      <c r="C326" s="1"/>
      <c r="D326" s="1"/>
      <c r="E326" s="1"/>
      <c r="F326" s="1"/>
      <c r="G326" s="1"/>
    </row>
    <row r="327">
      <c r="B327" s="1"/>
      <c r="C327" s="1"/>
      <c r="D327" s="1"/>
      <c r="E327" s="1"/>
      <c r="F327" s="1"/>
      <c r="G327" s="1"/>
    </row>
    <row r="328">
      <c r="B328" s="1"/>
      <c r="C328" s="1"/>
      <c r="D328" s="1"/>
      <c r="E328" s="1"/>
      <c r="F328" s="1"/>
      <c r="G328" s="1"/>
    </row>
    <row r="329">
      <c r="B329" s="1"/>
      <c r="C329" s="1"/>
      <c r="D329" s="1"/>
      <c r="E329" s="1"/>
      <c r="F329" s="1"/>
      <c r="G329" s="1"/>
    </row>
    <row r="330">
      <c r="B330" s="1"/>
      <c r="C330" s="1"/>
      <c r="D330" s="1"/>
      <c r="E330" s="1"/>
      <c r="F330" s="1"/>
      <c r="G330" s="1"/>
    </row>
    <row r="331">
      <c r="B331" s="1"/>
      <c r="C331" s="1"/>
      <c r="D331" s="1"/>
      <c r="E331" s="1"/>
      <c r="F331" s="1"/>
      <c r="G331" s="1"/>
    </row>
    <row r="332">
      <c r="B332" s="1"/>
      <c r="C332" s="1"/>
      <c r="D332" s="1"/>
      <c r="E332" s="1"/>
      <c r="F332" s="1"/>
      <c r="G332" s="1"/>
    </row>
    <row r="333">
      <c r="B333" s="1"/>
      <c r="C333" s="1"/>
      <c r="D333" s="1"/>
      <c r="E333" s="1"/>
      <c r="F333" s="1"/>
      <c r="G333" s="1"/>
    </row>
    <row r="334">
      <c r="B334" s="1"/>
      <c r="C334" s="1"/>
      <c r="D334" s="1"/>
      <c r="E334" s="1"/>
      <c r="F334" s="1"/>
      <c r="G334" s="1"/>
    </row>
    <row r="335">
      <c r="B335" s="1"/>
      <c r="C335" s="1"/>
      <c r="D335" s="1"/>
      <c r="E335" s="1"/>
      <c r="F335" s="1"/>
      <c r="G335" s="1"/>
    </row>
    <row r="336">
      <c r="B336" s="1"/>
      <c r="C336" s="1"/>
      <c r="D336" s="1"/>
      <c r="E336" s="1"/>
      <c r="F336" s="1"/>
      <c r="G336" s="1"/>
    </row>
    <row r="337">
      <c r="B337" s="1"/>
      <c r="C337" s="1"/>
      <c r="D337" s="1"/>
      <c r="E337" s="1"/>
      <c r="F337" s="1"/>
      <c r="G337" s="1"/>
    </row>
    <row r="338">
      <c r="B338" s="1"/>
      <c r="C338" s="1"/>
      <c r="D338" s="1"/>
      <c r="E338" s="1"/>
      <c r="F338" s="1"/>
      <c r="G338" s="1"/>
    </row>
    <row r="339">
      <c r="B339" s="1"/>
      <c r="C339" s="1"/>
      <c r="D339" s="1"/>
      <c r="E339" s="1"/>
      <c r="F339" s="1"/>
      <c r="G339" s="1"/>
    </row>
    <row r="340">
      <c r="B340" s="1"/>
      <c r="C340" s="1"/>
      <c r="D340" s="1"/>
      <c r="E340" s="1"/>
      <c r="F340" s="1"/>
      <c r="G340" s="1"/>
    </row>
    <row r="341">
      <c r="B341" s="1"/>
      <c r="C341" s="1"/>
      <c r="D341" s="1"/>
      <c r="E341" s="1"/>
      <c r="F341" s="1"/>
      <c r="G341" s="1"/>
    </row>
    <row r="342">
      <c r="B342" s="1"/>
      <c r="C342" s="1"/>
      <c r="D342" s="1"/>
      <c r="E342" s="1"/>
      <c r="F342" s="1"/>
      <c r="G342" s="1"/>
    </row>
    <row r="343">
      <c r="B343" s="1"/>
      <c r="C343" s="1"/>
      <c r="D343" s="1"/>
      <c r="E343" s="1"/>
      <c r="F343" s="1"/>
      <c r="G343" s="1"/>
    </row>
    <row r="344">
      <c r="B344" s="1"/>
      <c r="C344" s="1"/>
      <c r="D344" s="1"/>
      <c r="E344" s="1"/>
      <c r="F344" s="1"/>
      <c r="G344" s="1"/>
    </row>
    <row r="345">
      <c r="B345" s="1"/>
      <c r="C345" s="1"/>
      <c r="D345" s="1"/>
      <c r="E345" s="1"/>
      <c r="F345" s="1"/>
      <c r="G345" s="1"/>
    </row>
    <row r="346">
      <c r="B346" s="1"/>
      <c r="C346" s="1"/>
      <c r="D346" s="1"/>
      <c r="E346" s="1"/>
      <c r="F346" s="1"/>
      <c r="G346" s="1"/>
    </row>
    <row r="347">
      <c r="B347" s="1"/>
      <c r="C347" s="1"/>
      <c r="D347" s="1"/>
      <c r="E347" s="1"/>
      <c r="F347" s="1"/>
      <c r="G347" s="1"/>
    </row>
    <row r="348">
      <c r="B348" s="1"/>
      <c r="C348" s="1"/>
      <c r="D348" s="1"/>
      <c r="E348" s="1"/>
      <c r="F348" s="1"/>
      <c r="G348" s="1"/>
    </row>
    <row r="349">
      <c r="B349" s="1"/>
      <c r="C349" s="1"/>
      <c r="D349" s="1"/>
      <c r="E349" s="1"/>
      <c r="F349" s="1"/>
      <c r="G349" s="1"/>
    </row>
    <row r="350">
      <c r="B350" s="1"/>
      <c r="C350" s="1"/>
      <c r="D350" s="1"/>
      <c r="E350" s="1"/>
      <c r="F350" s="1"/>
      <c r="G350" s="1"/>
    </row>
    <row r="351">
      <c r="B351" s="1"/>
      <c r="C351" s="1"/>
      <c r="D351" s="1"/>
      <c r="E351" s="1"/>
      <c r="F351" s="1"/>
      <c r="G351" s="1"/>
    </row>
    <row r="352">
      <c r="B352" s="1"/>
      <c r="C352" s="1"/>
      <c r="D352" s="1"/>
      <c r="E352" s="1"/>
      <c r="F352" s="1"/>
      <c r="G352" s="1"/>
    </row>
    <row r="353">
      <c r="B353" s="1"/>
      <c r="C353" s="1"/>
      <c r="D353" s="1"/>
      <c r="E353" s="1"/>
      <c r="F353" s="1"/>
      <c r="G353" s="1"/>
    </row>
    <row r="354">
      <c r="B354" s="1"/>
      <c r="C354" s="1"/>
      <c r="D354" s="1"/>
      <c r="E354" s="1"/>
      <c r="F354" s="1"/>
      <c r="G354" s="1"/>
    </row>
    <row r="355">
      <c r="B355" s="1"/>
      <c r="C355" s="1"/>
      <c r="D355" s="1"/>
      <c r="E355" s="1"/>
      <c r="F355" s="1"/>
      <c r="G355" s="1"/>
    </row>
    <row r="356">
      <c r="B356" s="1"/>
      <c r="C356" s="1"/>
      <c r="D356" s="1"/>
      <c r="E356" s="1"/>
      <c r="F356" s="1"/>
      <c r="G356" s="1"/>
    </row>
    <row r="357">
      <c r="B357" s="1"/>
      <c r="C357" s="1"/>
      <c r="D357" s="1"/>
      <c r="E357" s="1"/>
      <c r="F357" s="1"/>
      <c r="G357" s="1"/>
    </row>
    <row r="358">
      <c r="B358" s="1"/>
      <c r="C358" s="1"/>
      <c r="D358" s="1"/>
      <c r="E358" s="1"/>
      <c r="F358" s="1"/>
      <c r="G358" s="1"/>
    </row>
    <row r="359">
      <c r="B359" s="1"/>
      <c r="C359" s="1"/>
      <c r="D359" s="1"/>
      <c r="E359" s="1"/>
      <c r="F359" s="1"/>
      <c r="G359" s="1"/>
    </row>
    <row r="360">
      <c r="B360" s="1"/>
      <c r="C360" s="1"/>
      <c r="D360" s="1"/>
      <c r="E360" s="1"/>
      <c r="F360" s="1"/>
      <c r="G360" s="1"/>
    </row>
    <row r="361">
      <c r="B361" s="1"/>
      <c r="C361" s="1"/>
      <c r="D361" s="1"/>
      <c r="E361" s="1"/>
      <c r="F361" s="1"/>
      <c r="G361" s="1"/>
    </row>
    <row r="362">
      <c r="B362" s="1"/>
      <c r="C362" s="1"/>
      <c r="D362" s="1"/>
      <c r="E362" s="1"/>
      <c r="F362" s="1"/>
      <c r="G362" s="1"/>
    </row>
    <row r="363">
      <c r="B363" s="1"/>
      <c r="C363" s="1"/>
      <c r="D363" s="1"/>
      <c r="E363" s="1"/>
      <c r="F363" s="1"/>
      <c r="G363" s="1"/>
    </row>
    <row r="364">
      <c r="B364" s="1"/>
      <c r="C364" s="1"/>
      <c r="D364" s="1"/>
      <c r="E364" s="1"/>
      <c r="F364" s="1"/>
      <c r="G364" s="1"/>
    </row>
    <row r="365">
      <c r="B365" s="1"/>
      <c r="C365" s="1"/>
      <c r="D365" s="1"/>
      <c r="E365" s="1"/>
      <c r="F365" s="1"/>
      <c r="G365" s="1"/>
    </row>
    <row r="366">
      <c r="B366" s="1"/>
      <c r="C366" s="1"/>
      <c r="D366" s="1"/>
      <c r="E366" s="1"/>
      <c r="F366" s="1"/>
      <c r="G366" s="1"/>
    </row>
    <row r="367">
      <c r="B367" s="1"/>
      <c r="C367" s="1"/>
      <c r="D367" s="1"/>
      <c r="E367" s="1"/>
      <c r="F367" s="1"/>
      <c r="G367" s="1"/>
    </row>
    <row r="368">
      <c r="B368" s="1"/>
      <c r="C368" s="1"/>
      <c r="D368" s="1"/>
      <c r="E368" s="1"/>
      <c r="F368" s="1"/>
      <c r="G368" s="1"/>
    </row>
    <row r="369">
      <c r="B369" s="1"/>
      <c r="C369" s="1"/>
      <c r="D369" s="1"/>
      <c r="E369" s="1"/>
      <c r="F369" s="1"/>
      <c r="G369" s="1"/>
    </row>
    <row r="370">
      <c r="B370" s="1"/>
      <c r="C370" s="1"/>
      <c r="D370" s="1"/>
      <c r="E370" s="1"/>
      <c r="F370" s="1"/>
      <c r="G370" s="1"/>
    </row>
    <row r="371">
      <c r="B371" s="1"/>
      <c r="C371" s="1"/>
      <c r="D371" s="1"/>
      <c r="E371" s="1"/>
      <c r="F371" s="1"/>
      <c r="G371" s="1"/>
    </row>
    <row r="372">
      <c r="B372" s="1"/>
      <c r="C372" s="1"/>
      <c r="D372" s="1"/>
      <c r="E372" s="1"/>
      <c r="F372" s="1"/>
      <c r="G372" s="1"/>
    </row>
    <row r="373">
      <c r="B373" s="1"/>
      <c r="C373" s="1"/>
      <c r="D373" s="1"/>
      <c r="E373" s="1"/>
      <c r="F373" s="1"/>
      <c r="G373" s="1"/>
    </row>
    <row r="374">
      <c r="B374" s="1"/>
      <c r="C374" s="1"/>
      <c r="D374" s="1"/>
      <c r="E374" s="1"/>
      <c r="F374" s="1"/>
      <c r="G374" s="1"/>
    </row>
    <row r="375">
      <c r="B375" s="1"/>
      <c r="C375" s="1"/>
      <c r="D375" s="1"/>
      <c r="E375" s="1"/>
      <c r="F375" s="1"/>
      <c r="G375" s="1"/>
    </row>
    <row r="376">
      <c r="B376" s="1"/>
      <c r="C376" s="1"/>
      <c r="D376" s="1"/>
      <c r="E376" s="1"/>
      <c r="F376" s="1"/>
      <c r="G376" s="1"/>
    </row>
    <row r="377">
      <c r="B377" s="1"/>
      <c r="C377" s="1"/>
      <c r="D377" s="1"/>
      <c r="E377" s="1"/>
      <c r="F377" s="1"/>
      <c r="G377" s="1"/>
    </row>
    <row r="378">
      <c r="B378" s="1"/>
      <c r="C378" s="1"/>
      <c r="D378" s="1"/>
      <c r="E378" s="1"/>
      <c r="F378" s="1"/>
      <c r="G378" s="1"/>
    </row>
    <row r="379">
      <c r="B379" s="1"/>
      <c r="C379" s="1"/>
      <c r="D379" s="1"/>
      <c r="E379" s="1"/>
      <c r="F379" s="1"/>
      <c r="G379" s="1"/>
    </row>
    <row r="380">
      <c r="B380" s="1"/>
      <c r="C380" s="1"/>
      <c r="D380" s="1"/>
      <c r="E380" s="1"/>
      <c r="F380" s="1"/>
      <c r="G380" s="1"/>
    </row>
    <row r="381">
      <c r="B381" s="1"/>
      <c r="C381" s="1"/>
      <c r="D381" s="1"/>
      <c r="E381" s="1"/>
      <c r="F381" s="1"/>
      <c r="G381" s="1"/>
    </row>
    <row r="382">
      <c r="B382" s="1"/>
      <c r="C382" s="1"/>
      <c r="D382" s="1"/>
      <c r="E382" s="1"/>
      <c r="F382" s="1"/>
      <c r="G382" s="1"/>
    </row>
    <row r="383">
      <c r="B383" s="1"/>
      <c r="C383" s="1"/>
      <c r="D383" s="1"/>
      <c r="E383" s="1"/>
      <c r="F383" s="1"/>
      <c r="G383" s="1"/>
    </row>
    <row r="384">
      <c r="B384" s="1"/>
      <c r="C384" s="1"/>
      <c r="D384" s="1"/>
      <c r="E384" s="1"/>
      <c r="F384" s="1"/>
      <c r="G384" s="1"/>
    </row>
    <row r="385">
      <c r="B385" s="1"/>
      <c r="C385" s="1"/>
      <c r="D385" s="1"/>
      <c r="E385" s="1"/>
      <c r="F385" s="1"/>
      <c r="G385" s="1"/>
    </row>
    <row r="386">
      <c r="B386" s="1"/>
      <c r="C386" s="1"/>
      <c r="D386" s="1"/>
      <c r="E386" s="1"/>
      <c r="F386" s="1"/>
      <c r="G386" s="1"/>
    </row>
    <row r="387">
      <c r="B387" s="1"/>
      <c r="C387" s="1"/>
      <c r="D387" s="1"/>
      <c r="E387" s="1"/>
      <c r="F387" s="1"/>
      <c r="G387" s="1"/>
    </row>
    <row r="388">
      <c r="B388" s="1"/>
      <c r="C388" s="1"/>
      <c r="D388" s="1"/>
      <c r="E388" s="1"/>
      <c r="F388" s="1"/>
      <c r="G388" s="1"/>
    </row>
    <row r="389">
      <c r="B389" s="1"/>
      <c r="C389" s="1"/>
      <c r="D389" s="1"/>
      <c r="E389" s="1"/>
      <c r="F389" s="1"/>
      <c r="G389" s="1"/>
    </row>
    <row r="390">
      <c r="B390" s="1"/>
      <c r="C390" s="1"/>
      <c r="D390" s="1"/>
      <c r="E390" s="1"/>
      <c r="F390" s="1"/>
      <c r="G390" s="1"/>
    </row>
    <row r="391">
      <c r="B391" s="1"/>
      <c r="C391" s="1"/>
      <c r="D391" s="1"/>
      <c r="E391" s="1"/>
      <c r="F391" s="1"/>
      <c r="G391" s="1"/>
    </row>
    <row r="392">
      <c r="B392" s="1"/>
      <c r="C392" s="1"/>
      <c r="D392" s="1"/>
      <c r="E392" s="1"/>
      <c r="F392" s="1"/>
      <c r="G392" s="1"/>
    </row>
    <row r="393">
      <c r="B393" s="1"/>
      <c r="C393" s="1"/>
      <c r="D393" s="1"/>
      <c r="E393" s="1"/>
      <c r="F393" s="1"/>
      <c r="G393" s="1"/>
    </row>
    <row r="394">
      <c r="B394" s="1"/>
      <c r="C394" s="1"/>
      <c r="D394" s="1"/>
      <c r="E394" s="1"/>
      <c r="F394" s="1"/>
      <c r="G394" s="1"/>
    </row>
    <row r="395">
      <c r="B395" s="1"/>
      <c r="C395" s="1"/>
      <c r="D395" s="1"/>
      <c r="E395" s="1"/>
      <c r="F395" s="1"/>
      <c r="G395" s="1"/>
    </row>
    <row r="396">
      <c r="B396" s="1"/>
      <c r="C396" s="1"/>
      <c r="D396" s="1"/>
      <c r="E396" s="1"/>
      <c r="F396" s="1"/>
      <c r="G396" s="1"/>
    </row>
    <row r="397">
      <c r="B397" s="1"/>
      <c r="C397" s="1"/>
      <c r="D397" s="1"/>
      <c r="E397" s="1"/>
      <c r="F397" s="1"/>
      <c r="G397" s="1"/>
    </row>
    <row r="398">
      <c r="B398" s="1"/>
      <c r="C398" s="1"/>
      <c r="D398" s="1"/>
      <c r="E398" s="1"/>
      <c r="F398" s="1"/>
      <c r="G398" s="1"/>
    </row>
    <row r="399">
      <c r="B399" s="1"/>
      <c r="C399" s="1"/>
      <c r="D399" s="1"/>
      <c r="E399" s="1"/>
      <c r="F399" s="1"/>
      <c r="G399" s="1"/>
    </row>
    <row r="400">
      <c r="B400" s="1"/>
      <c r="C400" s="1"/>
      <c r="D400" s="1"/>
      <c r="E400" s="1"/>
      <c r="F400" s="1"/>
      <c r="G400" s="1"/>
    </row>
    <row r="401">
      <c r="B401" s="1"/>
      <c r="C401" s="1"/>
      <c r="D401" s="1"/>
      <c r="E401" s="1"/>
      <c r="F401" s="1"/>
      <c r="G401" s="1"/>
    </row>
    <row r="402">
      <c r="B402" s="1"/>
      <c r="C402" s="1"/>
      <c r="D402" s="1"/>
      <c r="E402" s="1"/>
      <c r="F402" s="1"/>
      <c r="G402" s="1"/>
    </row>
    <row r="403">
      <c r="B403" s="1"/>
      <c r="C403" s="1"/>
      <c r="D403" s="1"/>
      <c r="E403" s="1"/>
      <c r="F403" s="1"/>
      <c r="G403" s="1"/>
    </row>
    <row r="404">
      <c r="B404" s="1"/>
      <c r="C404" s="1"/>
      <c r="D404" s="1"/>
      <c r="E404" s="1"/>
      <c r="F404" s="1"/>
      <c r="G404" s="1"/>
    </row>
    <row r="405">
      <c r="B405" s="1"/>
      <c r="C405" s="1"/>
      <c r="D405" s="1"/>
      <c r="E405" s="1"/>
      <c r="F405" s="1"/>
      <c r="G405" s="1"/>
    </row>
    <row r="406">
      <c r="B406" s="1"/>
      <c r="C406" s="1"/>
      <c r="D406" s="1"/>
      <c r="E406" s="1"/>
      <c r="F406" s="1"/>
      <c r="G406" s="1"/>
    </row>
    <row r="407">
      <c r="B407" s="1"/>
      <c r="C407" s="1"/>
      <c r="D407" s="1"/>
      <c r="E407" s="1"/>
      <c r="F407" s="1"/>
      <c r="G407" s="1"/>
    </row>
    <row r="408">
      <c r="B408" s="1"/>
      <c r="C408" s="1"/>
      <c r="D408" s="1"/>
      <c r="E408" s="1"/>
      <c r="F408" s="1"/>
      <c r="G408" s="1"/>
    </row>
    <row r="409">
      <c r="B409" s="1"/>
      <c r="C409" s="1"/>
      <c r="D409" s="1"/>
      <c r="E409" s="1"/>
      <c r="F409" s="1"/>
      <c r="G409" s="1"/>
    </row>
    <row r="410">
      <c r="B410" s="1"/>
      <c r="C410" s="1"/>
      <c r="D410" s="1"/>
      <c r="E410" s="1"/>
      <c r="F410" s="1"/>
      <c r="G410" s="1"/>
    </row>
    <row r="411">
      <c r="B411" s="1"/>
      <c r="C411" s="1"/>
      <c r="D411" s="1"/>
      <c r="E411" s="1"/>
      <c r="F411" s="1"/>
      <c r="G411" s="1"/>
    </row>
    <row r="412">
      <c r="B412" s="1"/>
      <c r="C412" s="1"/>
      <c r="D412" s="1"/>
      <c r="E412" s="1"/>
      <c r="F412" s="1"/>
      <c r="G412" s="1"/>
    </row>
    <row r="413">
      <c r="B413" s="1"/>
      <c r="C413" s="1"/>
      <c r="D413" s="1"/>
      <c r="E413" s="1"/>
      <c r="F413" s="1"/>
      <c r="G413" s="1"/>
    </row>
    <row r="414">
      <c r="B414" s="1"/>
      <c r="C414" s="1"/>
      <c r="D414" s="1"/>
      <c r="E414" s="1"/>
      <c r="F414" s="1"/>
      <c r="G414" s="1"/>
    </row>
    <row r="415">
      <c r="B415" s="1"/>
      <c r="C415" s="1"/>
      <c r="D415" s="1"/>
      <c r="E415" s="1"/>
      <c r="F415" s="1"/>
      <c r="G415" s="1"/>
    </row>
    <row r="416">
      <c r="B416" s="1"/>
      <c r="C416" s="1"/>
      <c r="D416" s="1"/>
      <c r="E416" s="1"/>
      <c r="F416" s="1"/>
      <c r="G416" s="1"/>
    </row>
    <row r="417">
      <c r="B417" s="1"/>
      <c r="C417" s="1"/>
      <c r="D417" s="1"/>
      <c r="E417" s="1"/>
      <c r="F417" s="1"/>
      <c r="G417" s="1"/>
    </row>
    <row r="418">
      <c r="B418" s="1"/>
      <c r="C418" s="1"/>
      <c r="D418" s="1"/>
      <c r="E418" s="1"/>
      <c r="F418" s="1"/>
      <c r="G418" s="1"/>
    </row>
    <row r="419">
      <c r="B419" s="1"/>
      <c r="C419" s="1"/>
      <c r="D419" s="1"/>
      <c r="E419" s="1"/>
      <c r="F419" s="1"/>
      <c r="G419" s="1"/>
    </row>
    <row r="420">
      <c r="B420" s="1"/>
      <c r="C420" s="1"/>
      <c r="D420" s="1"/>
      <c r="E420" s="1"/>
      <c r="F420" s="1"/>
      <c r="G420" s="1"/>
    </row>
    <row r="421">
      <c r="B421" s="1"/>
      <c r="C421" s="1"/>
      <c r="D421" s="1"/>
      <c r="E421" s="1"/>
      <c r="F421" s="1"/>
      <c r="G421" s="1"/>
    </row>
    <row r="422">
      <c r="B422" s="1"/>
      <c r="C422" s="1"/>
      <c r="D422" s="1"/>
      <c r="E422" s="1"/>
      <c r="F422" s="1"/>
      <c r="G422" s="1"/>
    </row>
    <row r="423">
      <c r="B423" s="1"/>
      <c r="C423" s="1"/>
      <c r="D423" s="1"/>
      <c r="E423" s="1"/>
      <c r="F423" s="1"/>
      <c r="G423" s="1"/>
    </row>
    <row r="424">
      <c r="B424" s="1"/>
      <c r="C424" s="1"/>
      <c r="D424" s="1"/>
      <c r="E424" s="1"/>
      <c r="F424" s="1"/>
      <c r="G424" s="1"/>
    </row>
    <row r="425">
      <c r="B425" s="1"/>
      <c r="C425" s="1"/>
      <c r="D425" s="1"/>
      <c r="E425" s="1"/>
      <c r="F425" s="1"/>
      <c r="G425" s="1"/>
    </row>
    <row r="426">
      <c r="B426" s="1"/>
      <c r="C426" s="1"/>
      <c r="D426" s="1"/>
      <c r="E426" s="1"/>
      <c r="F426" s="1"/>
      <c r="G426" s="1"/>
    </row>
    <row r="427">
      <c r="B427" s="1"/>
      <c r="C427" s="1"/>
      <c r="D427" s="1"/>
      <c r="E427" s="1"/>
      <c r="F427" s="1"/>
      <c r="G427" s="1"/>
    </row>
    <row r="428">
      <c r="B428" s="1"/>
      <c r="C428" s="1"/>
      <c r="D428" s="1"/>
      <c r="E428" s="1"/>
      <c r="F428" s="1"/>
      <c r="G428" s="1"/>
    </row>
    <row r="429">
      <c r="B429" s="1"/>
      <c r="C429" s="1"/>
      <c r="D429" s="1"/>
      <c r="E429" s="1"/>
      <c r="F429" s="1"/>
      <c r="G429" s="1"/>
    </row>
    <row r="430">
      <c r="B430" s="1"/>
      <c r="C430" s="1"/>
      <c r="D430" s="1"/>
      <c r="E430" s="1"/>
      <c r="F430" s="1"/>
      <c r="G430" s="1"/>
    </row>
    <row r="431">
      <c r="B431" s="1"/>
      <c r="C431" s="1"/>
      <c r="D431" s="1"/>
      <c r="E431" s="1"/>
      <c r="F431" s="1"/>
      <c r="G431" s="1"/>
    </row>
    <row r="432">
      <c r="B432" s="1"/>
      <c r="C432" s="1"/>
      <c r="D432" s="1"/>
      <c r="E432" s="1"/>
      <c r="F432" s="1"/>
      <c r="G432" s="1"/>
    </row>
    <row r="433">
      <c r="B433" s="1"/>
      <c r="C433" s="1"/>
      <c r="D433" s="1"/>
      <c r="E433" s="1"/>
      <c r="F433" s="1"/>
      <c r="G433" s="1"/>
    </row>
    <row r="434">
      <c r="B434" s="1"/>
      <c r="C434" s="1"/>
      <c r="D434" s="1"/>
      <c r="E434" s="1"/>
      <c r="F434" s="1"/>
      <c r="G434" s="1"/>
    </row>
    <row r="435">
      <c r="B435" s="1"/>
      <c r="C435" s="1"/>
      <c r="D435" s="1"/>
      <c r="E435" s="1"/>
      <c r="F435" s="1"/>
      <c r="G435" s="1"/>
    </row>
    <row r="436">
      <c r="B436" s="1"/>
      <c r="C436" s="1"/>
      <c r="D436" s="1"/>
      <c r="E436" s="1"/>
      <c r="F436" s="1"/>
      <c r="G436" s="1"/>
    </row>
    <row r="437">
      <c r="B437" s="1"/>
      <c r="C437" s="1"/>
      <c r="D437" s="1"/>
      <c r="E437" s="1"/>
      <c r="F437" s="1"/>
      <c r="G437" s="1"/>
    </row>
    <row r="438">
      <c r="B438" s="1"/>
      <c r="C438" s="1"/>
      <c r="D438" s="1"/>
      <c r="E438" s="1"/>
      <c r="F438" s="1"/>
      <c r="G438" s="1"/>
    </row>
    <row r="439">
      <c r="B439" s="1"/>
      <c r="C439" s="1"/>
      <c r="D439" s="1"/>
      <c r="E439" s="1"/>
      <c r="F439" s="1"/>
      <c r="G439" s="1"/>
    </row>
    <row r="440">
      <c r="B440" s="1"/>
      <c r="C440" s="1"/>
      <c r="D440" s="1"/>
      <c r="E440" s="1"/>
      <c r="F440" s="1"/>
      <c r="G440" s="1"/>
    </row>
    <row r="441">
      <c r="B441" s="1"/>
      <c r="C441" s="1"/>
      <c r="D441" s="1"/>
      <c r="E441" s="1"/>
      <c r="F441" s="1"/>
      <c r="G441" s="1"/>
    </row>
    <row r="442">
      <c r="B442" s="1"/>
      <c r="C442" s="1"/>
      <c r="D442" s="1"/>
      <c r="E442" s="1"/>
      <c r="F442" s="1"/>
      <c r="G442" s="1"/>
    </row>
    <row r="443">
      <c r="B443" s="1"/>
      <c r="C443" s="1"/>
      <c r="D443" s="1"/>
      <c r="E443" s="1"/>
      <c r="F443" s="1"/>
      <c r="G443" s="1"/>
    </row>
    <row r="444">
      <c r="B444" s="1"/>
      <c r="C444" s="1"/>
      <c r="D444" s="1"/>
      <c r="E444" s="1"/>
      <c r="F444" s="1"/>
      <c r="G444" s="1"/>
    </row>
    <row r="445">
      <c r="B445" s="1"/>
      <c r="C445" s="1"/>
      <c r="D445" s="1"/>
      <c r="E445" s="1"/>
      <c r="F445" s="1"/>
      <c r="G445" s="1"/>
    </row>
    <row r="446">
      <c r="B446" s="1"/>
      <c r="C446" s="1"/>
      <c r="D446" s="1"/>
      <c r="E446" s="1"/>
      <c r="F446" s="1"/>
      <c r="G446" s="1"/>
    </row>
    <row r="447">
      <c r="B447" s="1"/>
      <c r="C447" s="1"/>
      <c r="D447" s="1"/>
      <c r="E447" s="1"/>
      <c r="F447" s="1"/>
      <c r="G447" s="1"/>
    </row>
    <row r="448">
      <c r="B448" s="1"/>
      <c r="C448" s="1"/>
      <c r="D448" s="1"/>
      <c r="E448" s="1"/>
      <c r="F448" s="1"/>
      <c r="G448" s="1"/>
    </row>
    <row r="449">
      <c r="B449" s="1"/>
      <c r="C449" s="1"/>
      <c r="D449" s="1"/>
      <c r="E449" s="1"/>
      <c r="F449" s="1"/>
      <c r="G449" s="1"/>
    </row>
    <row r="450">
      <c r="B450" s="1"/>
      <c r="C450" s="1"/>
      <c r="D450" s="1"/>
      <c r="E450" s="1"/>
      <c r="F450" s="1"/>
      <c r="G450" s="1"/>
    </row>
    <row r="451">
      <c r="B451" s="1"/>
      <c r="C451" s="1"/>
      <c r="D451" s="1"/>
      <c r="E451" s="1"/>
      <c r="F451" s="1"/>
      <c r="G451" s="1"/>
    </row>
    <row r="452">
      <c r="B452" s="1"/>
      <c r="C452" s="1"/>
      <c r="D452" s="1"/>
      <c r="E452" s="1"/>
      <c r="F452" s="1"/>
      <c r="G452" s="1"/>
    </row>
    <row r="453">
      <c r="B453" s="1"/>
      <c r="C453" s="1"/>
      <c r="D453" s="1"/>
      <c r="E453" s="1"/>
      <c r="F453" s="1"/>
      <c r="G453" s="1"/>
    </row>
    <row r="454">
      <c r="B454" s="1"/>
      <c r="C454" s="1"/>
      <c r="D454" s="1"/>
      <c r="E454" s="1"/>
      <c r="F454" s="1"/>
      <c r="G454" s="1"/>
    </row>
    <row r="455">
      <c r="B455" s="1"/>
      <c r="C455" s="1"/>
      <c r="D455" s="1"/>
      <c r="E455" s="1"/>
      <c r="F455" s="1"/>
      <c r="G455" s="1"/>
    </row>
    <row r="456">
      <c r="B456" s="1"/>
      <c r="C456" s="1"/>
      <c r="D456" s="1"/>
      <c r="E456" s="1"/>
      <c r="F456" s="1"/>
      <c r="G456" s="1"/>
    </row>
    <row r="457">
      <c r="B457" s="1"/>
      <c r="C457" s="1"/>
      <c r="D457" s="1"/>
      <c r="E457" s="1"/>
      <c r="F457" s="1"/>
      <c r="G457" s="1"/>
    </row>
    <row r="458">
      <c r="B458" s="1"/>
      <c r="C458" s="1"/>
      <c r="D458" s="1"/>
      <c r="E458" s="1"/>
      <c r="F458" s="1"/>
      <c r="G458" s="1"/>
    </row>
    <row r="459">
      <c r="B459" s="1"/>
      <c r="C459" s="1"/>
      <c r="D459" s="1"/>
      <c r="E459" s="1"/>
      <c r="F459" s="1"/>
      <c r="G459" s="1"/>
    </row>
    <row r="460">
      <c r="B460" s="1"/>
      <c r="C460" s="1"/>
      <c r="D460" s="1"/>
      <c r="E460" s="1"/>
      <c r="F460" s="1"/>
      <c r="G460" s="1"/>
    </row>
    <row r="461">
      <c r="B461" s="1"/>
      <c r="C461" s="1"/>
      <c r="D461" s="1"/>
      <c r="E461" s="1"/>
      <c r="F461" s="1"/>
      <c r="G461" s="1"/>
    </row>
    <row r="462">
      <c r="B462" s="1"/>
      <c r="C462" s="1"/>
      <c r="D462" s="1"/>
      <c r="E462" s="1"/>
      <c r="F462" s="1"/>
      <c r="G462" s="1"/>
    </row>
    <row r="463">
      <c r="B463" s="1"/>
      <c r="C463" s="1"/>
      <c r="D463" s="1"/>
      <c r="E463" s="1"/>
      <c r="F463" s="1"/>
      <c r="G463" s="1"/>
    </row>
    <row r="464">
      <c r="B464" s="1"/>
      <c r="C464" s="1"/>
      <c r="D464" s="1"/>
      <c r="E464" s="1"/>
      <c r="F464" s="1"/>
      <c r="G464" s="1"/>
    </row>
    <row r="465">
      <c r="B465" s="1"/>
      <c r="C465" s="1"/>
      <c r="D465" s="1"/>
      <c r="E465" s="1"/>
      <c r="F465" s="1"/>
      <c r="G465" s="1"/>
    </row>
    <row r="466">
      <c r="B466" s="1"/>
      <c r="C466" s="1"/>
      <c r="D466" s="1"/>
      <c r="E466" s="1"/>
      <c r="F466" s="1"/>
      <c r="G466" s="1"/>
    </row>
    <row r="467">
      <c r="B467" s="1"/>
      <c r="C467" s="1"/>
      <c r="D467" s="1"/>
      <c r="E467" s="1"/>
      <c r="F467" s="1"/>
      <c r="G467" s="1"/>
    </row>
    <row r="468">
      <c r="B468" s="1"/>
      <c r="C468" s="1"/>
      <c r="D468" s="1"/>
      <c r="E468" s="1"/>
      <c r="F468" s="1"/>
      <c r="G468" s="1"/>
    </row>
    <row r="469">
      <c r="B469" s="1"/>
      <c r="C469" s="1"/>
      <c r="D469" s="1"/>
      <c r="E469" s="1"/>
      <c r="F469" s="1"/>
      <c r="G469" s="1"/>
    </row>
    <row r="470">
      <c r="B470" s="1"/>
      <c r="C470" s="1"/>
      <c r="D470" s="1"/>
      <c r="E470" s="1"/>
      <c r="F470" s="1"/>
      <c r="G470" s="1"/>
    </row>
    <row r="471">
      <c r="B471" s="1"/>
      <c r="C471" s="1"/>
      <c r="D471" s="1"/>
      <c r="E471" s="1"/>
      <c r="F471" s="1"/>
      <c r="G471" s="1"/>
    </row>
    <row r="472">
      <c r="B472" s="1"/>
      <c r="C472" s="1"/>
      <c r="D472" s="1"/>
      <c r="E472" s="1"/>
      <c r="F472" s="1"/>
      <c r="G472" s="1"/>
    </row>
    <row r="473">
      <c r="B473" s="1"/>
      <c r="C473" s="1"/>
      <c r="D473" s="1"/>
      <c r="E473" s="1"/>
      <c r="F473" s="1"/>
      <c r="G473" s="1"/>
    </row>
    <row r="474">
      <c r="B474" s="1"/>
      <c r="C474" s="1"/>
      <c r="D474" s="1"/>
      <c r="E474" s="1"/>
      <c r="F474" s="1"/>
      <c r="G474" s="1"/>
    </row>
    <row r="475">
      <c r="B475" s="1"/>
      <c r="C475" s="1"/>
      <c r="D475" s="1"/>
      <c r="E475" s="1"/>
      <c r="F475" s="1"/>
      <c r="G475" s="1"/>
    </row>
    <row r="476">
      <c r="B476" s="1"/>
      <c r="C476" s="1"/>
      <c r="D476" s="1"/>
      <c r="E476" s="1"/>
      <c r="F476" s="1"/>
      <c r="G476" s="1"/>
    </row>
    <row r="477">
      <c r="B477" s="1"/>
      <c r="C477" s="1"/>
      <c r="D477" s="1"/>
      <c r="E477" s="1"/>
      <c r="F477" s="1"/>
      <c r="G477" s="1"/>
    </row>
    <row r="478">
      <c r="B478" s="1"/>
      <c r="C478" s="1"/>
      <c r="D478" s="1"/>
      <c r="E478" s="1"/>
      <c r="F478" s="1"/>
      <c r="G478" s="1"/>
    </row>
    <row r="479">
      <c r="B479" s="1"/>
      <c r="C479" s="1"/>
      <c r="D479" s="1"/>
      <c r="E479" s="1"/>
      <c r="F479" s="1"/>
      <c r="G479" s="1"/>
    </row>
    <row r="480">
      <c r="B480" s="1"/>
      <c r="C480" s="1"/>
      <c r="D480" s="1"/>
      <c r="E480" s="1"/>
      <c r="F480" s="1"/>
      <c r="G480" s="1"/>
    </row>
    <row r="481">
      <c r="B481" s="1"/>
      <c r="C481" s="1"/>
      <c r="D481" s="1"/>
      <c r="E481" s="1"/>
      <c r="F481" s="1"/>
      <c r="G481" s="1"/>
    </row>
    <row r="482">
      <c r="B482" s="1"/>
      <c r="C482" s="1"/>
      <c r="D482" s="1"/>
      <c r="E482" s="1"/>
      <c r="F482" s="1"/>
      <c r="G482" s="1"/>
    </row>
    <row r="483">
      <c r="B483" s="1"/>
      <c r="C483" s="1"/>
      <c r="D483" s="1"/>
      <c r="E483" s="1"/>
      <c r="F483" s="1"/>
      <c r="G483" s="1"/>
    </row>
    <row r="484">
      <c r="B484" s="1"/>
      <c r="C484" s="1"/>
      <c r="D484" s="1"/>
      <c r="E484" s="1"/>
      <c r="F484" s="1"/>
      <c r="G484" s="1"/>
    </row>
    <row r="485">
      <c r="B485" s="1"/>
      <c r="C485" s="1"/>
      <c r="D485" s="1"/>
      <c r="E485" s="1"/>
      <c r="F485" s="1"/>
      <c r="G485" s="1"/>
    </row>
    <row r="486">
      <c r="B486" s="1"/>
      <c r="C486" s="1"/>
      <c r="D486" s="1"/>
      <c r="E486" s="1"/>
      <c r="F486" s="1"/>
      <c r="G486" s="1"/>
    </row>
    <row r="487">
      <c r="B487" s="1"/>
      <c r="C487" s="1"/>
      <c r="D487" s="1"/>
      <c r="E487" s="1"/>
      <c r="F487" s="1"/>
      <c r="G487" s="1"/>
    </row>
    <row r="488">
      <c r="B488" s="1"/>
      <c r="C488" s="1"/>
      <c r="D488" s="1"/>
      <c r="E488" s="1"/>
      <c r="F488" s="1"/>
      <c r="G488" s="1"/>
    </row>
    <row r="489">
      <c r="B489" s="1"/>
      <c r="C489" s="1"/>
      <c r="D489" s="1"/>
      <c r="E489" s="1"/>
      <c r="F489" s="1"/>
      <c r="G489" s="1"/>
    </row>
    <row r="490">
      <c r="B490" s="1"/>
      <c r="C490" s="1"/>
      <c r="D490" s="1"/>
      <c r="E490" s="1"/>
      <c r="F490" s="1"/>
      <c r="G490" s="1"/>
    </row>
    <row r="491">
      <c r="B491" s="1"/>
      <c r="C491" s="1"/>
      <c r="D491" s="1"/>
      <c r="E491" s="1"/>
      <c r="F491" s="1"/>
      <c r="G491" s="1"/>
    </row>
    <row r="492">
      <c r="B492" s="1"/>
      <c r="C492" s="1"/>
      <c r="D492" s="1"/>
      <c r="E492" s="1"/>
      <c r="F492" s="1"/>
      <c r="G492" s="1"/>
    </row>
    <row r="493">
      <c r="B493" s="1"/>
      <c r="C493" s="1"/>
      <c r="D493" s="1"/>
      <c r="E493" s="1"/>
      <c r="F493" s="1"/>
      <c r="G493" s="1"/>
    </row>
    <row r="494">
      <c r="B494" s="1"/>
      <c r="C494" s="1"/>
      <c r="D494" s="1"/>
      <c r="E494" s="1"/>
      <c r="F494" s="1"/>
      <c r="G494" s="1"/>
    </row>
    <row r="495">
      <c r="B495" s="1"/>
      <c r="C495" s="1"/>
      <c r="D495" s="1"/>
      <c r="E495" s="1"/>
      <c r="F495" s="1"/>
      <c r="G495" s="1"/>
    </row>
    <row r="496">
      <c r="B496" s="1"/>
      <c r="C496" s="1"/>
      <c r="D496" s="1"/>
      <c r="E496" s="1"/>
      <c r="F496" s="1"/>
      <c r="G496" s="1"/>
    </row>
    <row r="497">
      <c r="B497" s="1"/>
      <c r="C497" s="1"/>
      <c r="D497" s="1"/>
      <c r="E497" s="1"/>
      <c r="F497" s="1"/>
      <c r="G497" s="1"/>
    </row>
    <row r="498">
      <c r="B498" s="1"/>
      <c r="C498" s="1"/>
      <c r="D498" s="1"/>
      <c r="E498" s="1"/>
      <c r="F498" s="1"/>
      <c r="G498" s="1"/>
    </row>
    <row r="499">
      <c r="B499" s="1"/>
      <c r="C499" s="1"/>
      <c r="D499" s="1"/>
      <c r="E499" s="1"/>
      <c r="F499" s="1"/>
      <c r="G499" s="1"/>
    </row>
    <row r="500">
      <c r="B500" s="1"/>
      <c r="C500" s="1"/>
      <c r="D500" s="1"/>
      <c r="E500" s="1"/>
      <c r="F500" s="1"/>
      <c r="G500" s="1"/>
    </row>
    <row r="501">
      <c r="B501" s="1"/>
      <c r="C501" s="1"/>
      <c r="D501" s="1"/>
      <c r="E501" s="1"/>
      <c r="F501" s="1"/>
      <c r="G501" s="1"/>
    </row>
    <row r="502">
      <c r="B502" s="1"/>
      <c r="C502" s="1"/>
      <c r="D502" s="1"/>
      <c r="E502" s="1"/>
      <c r="F502" s="1"/>
      <c r="G502" s="1"/>
    </row>
    <row r="503">
      <c r="B503" s="1"/>
      <c r="C503" s="1"/>
      <c r="D503" s="1"/>
      <c r="E503" s="1"/>
      <c r="F503" s="1"/>
      <c r="G503" s="1"/>
    </row>
    <row r="504">
      <c r="B504" s="1"/>
      <c r="C504" s="1"/>
      <c r="D504" s="1"/>
      <c r="E504" s="1"/>
      <c r="F504" s="1"/>
      <c r="G504" s="1"/>
    </row>
    <row r="505">
      <c r="B505" s="1"/>
      <c r="C505" s="1"/>
      <c r="D505" s="1"/>
      <c r="E505" s="1"/>
      <c r="F505" s="1"/>
      <c r="G505" s="1"/>
    </row>
    <row r="506">
      <c r="B506" s="1"/>
      <c r="C506" s="1"/>
      <c r="D506" s="1"/>
      <c r="E506" s="1"/>
      <c r="F506" s="1"/>
      <c r="G506" s="1"/>
    </row>
    <row r="507">
      <c r="B507" s="1"/>
      <c r="C507" s="1"/>
      <c r="D507" s="1"/>
      <c r="E507" s="1"/>
      <c r="F507" s="1"/>
      <c r="G507" s="1"/>
    </row>
    <row r="508">
      <c r="B508" s="1"/>
      <c r="C508" s="1"/>
      <c r="D508" s="1"/>
      <c r="E508" s="1"/>
      <c r="F508" s="1"/>
      <c r="G508" s="1"/>
    </row>
    <row r="509">
      <c r="B509" s="1"/>
      <c r="C509" s="1"/>
      <c r="D509" s="1"/>
      <c r="E509" s="1"/>
      <c r="F509" s="1"/>
      <c r="G509" s="1"/>
    </row>
    <row r="510">
      <c r="B510" s="1"/>
      <c r="C510" s="1"/>
      <c r="D510" s="1"/>
      <c r="E510" s="1"/>
      <c r="F510" s="1"/>
      <c r="G510" s="1"/>
    </row>
    <row r="511">
      <c r="B511" s="1"/>
      <c r="C511" s="1"/>
      <c r="D511" s="1"/>
      <c r="E511" s="1"/>
      <c r="F511" s="1"/>
      <c r="G511" s="1"/>
    </row>
    <row r="512">
      <c r="B512" s="1"/>
      <c r="C512" s="1"/>
      <c r="D512" s="1"/>
      <c r="E512" s="1"/>
      <c r="F512" s="1"/>
      <c r="G512" s="1"/>
    </row>
    <row r="513">
      <c r="B513" s="1"/>
      <c r="C513" s="1"/>
      <c r="D513" s="1"/>
      <c r="E513" s="1"/>
      <c r="F513" s="1"/>
      <c r="G513" s="1"/>
    </row>
    <row r="514">
      <c r="B514" s="1"/>
      <c r="C514" s="1"/>
      <c r="D514" s="1"/>
      <c r="E514" s="1"/>
      <c r="F514" s="1"/>
      <c r="G514" s="1"/>
    </row>
    <row r="515">
      <c r="B515" s="1"/>
      <c r="C515" s="1"/>
      <c r="D515" s="1"/>
      <c r="E515" s="1"/>
      <c r="F515" s="1"/>
      <c r="G515" s="1"/>
    </row>
    <row r="516">
      <c r="B516" s="1"/>
      <c r="C516" s="1"/>
      <c r="D516" s="1"/>
      <c r="E516" s="1"/>
      <c r="F516" s="1"/>
      <c r="G516" s="1"/>
    </row>
    <row r="517">
      <c r="B517" s="1"/>
      <c r="C517" s="1"/>
      <c r="D517" s="1"/>
      <c r="E517" s="1"/>
      <c r="F517" s="1"/>
      <c r="G517" s="1"/>
    </row>
    <row r="518">
      <c r="B518" s="1"/>
      <c r="C518" s="1"/>
      <c r="D518" s="1"/>
      <c r="E518" s="1"/>
      <c r="F518" s="1"/>
      <c r="G518" s="1"/>
    </row>
    <row r="519">
      <c r="B519" s="1"/>
      <c r="C519" s="1"/>
      <c r="D519" s="1"/>
      <c r="E519" s="1"/>
      <c r="F519" s="1"/>
      <c r="G519" s="1"/>
    </row>
    <row r="520">
      <c r="B520" s="1"/>
      <c r="C520" s="1"/>
      <c r="D520" s="1"/>
      <c r="E520" s="1"/>
      <c r="F520" s="1"/>
      <c r="G520" s="1"/>
    </row>
    <row r="521">
      <c r="B521" s="1"/>
      <c r="C521" s="1"/>
      <c r="D521" s="1"/>
      <c r="E521" s="1"/>
      <c r="F521" s="1"/>
      <c r="G521" s="1"/>
    </row>
    <row r="522">
      <c r="B522" s="1"/>
      <c r="C522" s="1"/>
      <c r="D522" s="1"/>
      <c r="E522" s="1"/>
      <c r="F522" s="1"/>
      <c r="G522" s="1"/>
    </row>
    <row r="523">
      <c r="B523" s="1"/>
      <c r="C523" s="1"/>
      <c r="D523" s="1"/>
      <c r="E523" s="1"/>
      <c r="F523" s="1"/>
      <c r="G523" s="1"/>
    </row>
    <row r="524">
      <c r="B524" s="1"/>
      <c r="C524" s="1"/>
      <c r="D524" s="1"/>
      <c r="E524" s="1"/>
      <c r="F524" s="1"/>
      <c r="G524" s="1"/>
    </row>
    <row r="525">
      <c r="B525" s="1"/>
      <c r="C525" s="1"/>
      <c r="D525" s="1"/>
      <c r="E525" s="1"/>
      <c r="F525" s="1"/>
      <c r="G525" s="1"/>
    </row>
    <row r="526">
      <c r="B526" s="1"/>
      <c r="C526" s="1"/>
      <c r="D526" s="1"/>
      <c r="E526" s="1"/>
      <c r="F526" s="1"/>
      <c r="G526" s="1"/>
    </row>
    <row r="527">
      <c r="B527" s="1"/>
      <c r="C527" s="1"/>
      <c r="D527" s="1"/>
      <c r="E527" s="1"/>
      <c r="F527" s="1"/>
      <c r="G527" s="1"/>
    </row>
    <row r="528">
      <c r="B528" s="1"/>
      <c r="C528" s="1"/>
      <c r="D528" s="1"/>
      <c r="E528" s="1"/>
      <c r="F528" s="1"/>
      <c r="G528" s="1"/>
    </row>
    <row r="529">
      <c r="B529" s="1"/>
      <c r="C529" s="1"/>
      <c r="D529" s="1"/>
      <c r="E529" s="1"/>
      <c r="F529" s="1"/>
      <c r="G529" s="1"/>
    </row>
    <row r="530">
      <c r="B530" s="1"/>
      <c r="C530" s="1"/>
      <c r="D530" s="1"/>
      <c r="E530" s="1"/>
      <c r="F530" s="1"/>
      <c r="G530" s="1"/>
    </row>
    <row r="531">
      <c r="B531" s="1"/>
      <c r="C531" s="1"/>
      <c r="D531" s="1"/>
      <c r="E531" s="1"/>
      <c r="F531" s="1"/>
      <c r="G531" s="1"/>
    </row>
    <row r="532">
      <c r="B532" s="1"/>
      <c r="C532" s="1"/>
      <c r="D532" s="1"/>
      <c r="E532" s="1"/>
      <c r="F532" s="1"/>
      <c r="G532" s="1"/>
    </row>
    <row r="533">
      <c r="B533" s="1"/>
      <c r="C533" s="1"/>
      <c r="D533" s="1"/>
      <c r="E533" s="1"/>
      <c r="F533" s="1"/>
      <c r="G533" s="1"/>
    </row>
    <row r="534">
      <c r="B534" s="1"/>
      <c r="C534" s="1"/>
      <c r="D534" s="1"/>
      <c r="E534" s="1"/>
      <c r="F534" s="1"/>
      <c r="G534" s="1"/>
    </row>
    <row r="535">
      <c r="B535" s="1"/>
      <c r="C535" s="1"/>
      <c r="D535" s="1"/>
      <c r="E535" s="1"/>
      <c r="F535" s="1"/>
      <c r="G535" s="1"/>
    </row>
    <row r="536">
      <c r="B536" s="1"/>
      <c r="C536" s="1"/>
      <c r="D536" s="1"/>
      <c r="E536" s="1"/>
      <c r="F536" s="1"/>
      <c r="G536" s="1"/>
    </row>
    <row r="537">
      <c r="B537" s="1"/>
      <c r="C537" s="1"/>
      <c r="D537" s="1"/>
      <c r="E537" s="1"/>
      <c r="F537" s="1"/>
      <c r="G537" s="1"/>
    </row>
    <row r="538">
      <c r="B538" s="1"/>
      <c r="C538" s="1"/>
      <c r="D538" s="1"/>
      <c r="E538" s="1"/>
      <c r="F538" s="1"/>
      <c r="G538" s="1"/>
    </row>
    <row r="539">
      <c r="B539" s="1"/>
      <c r="C539" s="1"/>
      <c r="D539" s="1"/>
      <c r="E539" s="1"/>
      <c r="F539" s="1"/>
      <c r="G539" s="1"/>
    </row>
    <row r="540">
      <c r="B540" s="1"/>
      <c r="C540" s="1"/>
      <c r="D540" s="1"/>
      <c r="E540" s="1"/>
      <c r="F540" s="1"/>
      <c r="G540" s="1"/>
    </row>
    <row r="541">
      <c r="B541" s="1"/>
      <c r="C541" s="1"/>
      <c r="D541" s="1"/>
      <c r="E541" s="1"/>
      <c r="F541" s="1"/>
      <c r="G541" s="1"/>
    </row>
    <row r="542">
      <c r="B542" s="1"/>
      <c r="C542" s="1"/>
      <c r="D542" s="1"/>
      <c r="E542" s="1"/>
      <c r="F542" s="1"/>
      <c r="G542" s="1"/>
    </row>
    <row r="543">
      <c r="B543" s="1"/>
      <c r="C543" s="1"/>
      <c r="D543" s="1"/>
      <c r="E543" s="1"/>
      <c r="F543" s="1"/>
      <c r="G543" s="1"/>
    </row>
    <row r="544">
      <c r="B544" s="1"/>
      <c r="C544" s="1"/>
      <c r="D544" s="1"/>
      <c r="E544" s="1"/>
      <c r="F544" s="1"/>
      <c r="G544" s="1"/>
    </row>
    <row r="545">
      <c r="B545" s="1"/>
      <c r="C545" s="1"/>
      <c r="D545" s="1"/>
      <c r="E545" s="1"/>
      <c r="F545" s="1"/>
      <c r="G545" s="1"/>
    </row>
    <row r="546">
      <c r="B546" s="1"/>
      <c r="C546" s="1"/>
      <c r="D546" s="1"/>
      <c r="E546" s="1"/>
      <c r="F546" s="1"/>
      <c r="G546" s="1"/>
    </row>
    <row r="547">
      <c r="B547" s="1"/>
      <c r="C547" s="1"/>
      <c r="D547" s="1"/>
      <c r="E547" s="1"/>
      <c r="F547" s="1"/>
      <c r="G547" s="1"/>
    </row>
    <row r="548">
      <c r="B548" s="1"/>
      <c r="C548" s="1"/>
      <c r="D548" s="1"/>
      <c r="E548" s="1"/>
      <c r="F548" s="1"/>
      <c r="G548" s="1"/>
    </row>
    <row r="549">
      <c r="B549" s="1"/>
      <c r="C549" s="1"/>
      <c r="D549" s="1"/>
      <c r="E549" s="1"/>
      <c r="F549" s="1"/>
      <c r="G549" s="1"/>
    </row>
    <row r="550">
      <c r="B550" s="1"/>
      <c r="C550" s="1"/>
      <c r="D550" s="1"/>
      <c r="E550" s="1"/>
      <c r="F550" s="1"/>
      <c r="G550" s="1"/>
    </row>
    <row r="551">
      <c r="B551" s="1"/>
      <c r="C551" s="1"/>
      <c r="D551" s="1"/>
      <c r="E551" s="1"/>
      <c r="F551" s="1"/>
      <c r="G551" s="1"/>
    </row>
    <row r="552">
      <c r="B552" s="1"/>
      <c r="C552" s="1"/>
      <c r="D552" s="1"/>
      <c r="E552" s="1"/>
      <c r="F552" s="1"/>
      <c r="G552" s="1"/>
    </row>
    <row r="553">
      <c r="B553" s="1"/>
      <c r="C553" s="1"/>
      <c r="D553" s="1"/>
      <c r="E553" s="1"/>
      <c r="F553" s="1"/>
      <c r="G553" s="1"/>
    </row>
    <row r="554">
      <c r="B554" s="1"/>
      <c r="C554" s="1"/>
      <c r="D554" s="1"/>
      <c r="E554" s="1"/>
      <c r="F554" s="1"/>
      <c r="G554" s="1"/>
    </row>
    <row r="555">
      <c r="B555" s="1"/>
      <c r="C555" s="1"/>
      <c r="D555" s="1"/>
      <c r="E555" s="1"/>
      <c r="F555" s="1"/>
      <c r="G555" s="1"/>
    </row>
    <row r="556">
      <c r="B556" s="1"/>
      <c r="C556" s="1"/>
      <c r="D556" s="1"/>
      <c r="E556" s="1"/>
      <c r="F556" s="1"/>
      <c r="G556" s="1"/>
    </row>
    <row r="557">
      <c r="B557" s="1"/>
      <c r="C557" s="1"/>
      <c r="D557" s="1"/>
      <c r="E557" s="1"/>
      <c r="F557" s="1"/>
      <c r="G557" s="1"/>
    </row>
    <row r="558">
      <c r="B558" s="1"/>
      <c r="C558" s="1"/>
      <c r="D558" s="1"/>
      <c r="E558" s="1"/>
      <c r="F558" s="1"/>
      <c r="G558" s="1"/>
    </row>
    <row r="559">
      <c r="B559" s="1"/>
      <c r="C559" s="1"/>
      <c r="D559" s="1"/>
      <c r="E559" s="1"/>
      <c r="F559" s="1"/>
      <c r="G559" s="1"/>
    </row>
    <row r="560">
      <c r="B560" s="1"/>
      <c r="C560" s="1"/>
      <c r="D560" s="1"/>
      <c r="E560" s="1"/>
      <c r="F560" s="1"/>
      <c r="G560" s="1"/>
    </row>
    <row r="561">
      <c r="B561" s="1"/>
      <c r="C561" s="1"/>
      <c r="D561" s="1"/>
      <c r="E561" s="1"/>
      <c r="F561" s="1"/>
      <c r="G561" s="1"/>
    </row>
    <row r="562">
      <c r="B562" s="1"/>
      <c r="C562" s="1"/>
      <c r="D562" s="1"/>
      <c r="E562" s="1"/>
      <c r="F562" s="1"/>
      <c r="G562" s="1"/>
    </row>
    <row r="563">
      <c r="B563" s="1"/>
      <c r="C563" s="1"/>
      <c r="D563" s="1"/>
      <c r="E563" s="1"/>
      <c r="F563" s="1"/>
      <c r="G563" s="1"/>
    </row>
    <row r="564">
      <c r="B564" s="1"/>
      <c r="C564" s="1"/>
      <c r="D564" s="1"/>
      <c r="E564" s="1"/>
      <c r="F564" s="1"/>
      <c r="G564" s="1"/>
    </row>
    <row r="565">
      <c r="B565" s="1"/>
      <c r="C565" s="1"/>
      <c r="D565" s="1"/>
      <c r="E565" s="1"/>
      <c r="F565" s="1"/>
      <c r="G565" s="1"/>
    </row>
    <row r="566">
      <c r="B566" s="1"/>
      <c r="C566" s="1"/>
      <c r="D566" s="1"/>
      <c r="E566" s="1"/>
      <c r="F566" s="1"/>
      <c r="G566" s="1"/>
    </row>
    <row r="567">
      <c r="B567" s="1"/>
      <c r="C567" s="1"/>
      <c r="D567" s="1"/>
      <c r="E567" s="1"/>
      <c r="F567" s="1"/>
      <c r="G567" s="1"/>
    </row>
    <row r="568">
      <c r="B568" s="1"/>
      <c r="C568" s="1"/>
      <c r="D568" s="1"/>
      <c r="E568" s="1"/>
      <c r="F568" s="1"/>
      <c r="G568" s="1"/>
    </row>
    <row r="569">
      <c r="B569" s="1"/>
      <c r="C569" s="1"/>
      <c r="D569" s="1"/>
      <c r="E569" s="1"/>
      <c r="F569" s="1"/>
      <c r="G569" s="1"/>
    </row>
    <row r="570">
      <c r="B570" s="1"/>
      <c r="C570" s="1"/>
      <c r="D570" s="1"/>
      <c r="E570" s="1"/>
      <c r="F570" s="1"/>
      <c r="G570" s="1"/>
    </row>
    <row r="571">
      <c r="B571" s="1"/>
      <c r="C571" s="1"/>
      <c r="D571" s="1"/>
      <c r="E571" s="1"/>
      <c r="F571" s="1"/>
      <c r="G571" s="1"/>
    </row>
    <row r="572">
      <c r="B572" s="1"/>
      <c r="C572" s="1"/>
      <c r="D572" s="1"/>
      <c r="E572" s="1"/>
      <c r="F572" s="1"/>
      <c r="G572" s="1"/>
    </row>
    <row r="573">
      <c r="B573" s="1"/>
      <c r="C573" s="1"/>
      <c r="D573" s="1"/>
      <c r="E573" s="1"/>
      <c r="F573" s="1"/>
      <c r="G573" s="1"/>
    </row>
    <row r="574">
      <c r="B574" s="1"/>
      <c r="C574" s="1"/>
      <c r="D574" s="1"/>
      <c r="E574" s="1"/>
      <c r="F574" s="1"/>
      <c r="G574" s="1"/>
    </row>
    <row r="575">
      <c r="B575" s="1"/>
      <c r="C575" s="1"/>
      <c r="D575" s="1"/>
      <c r="E575" s="1"/>
      <c r="F575" s="1"/>
      <c r="G575" s="1"/>
    </row>
    <row r="576">
      <c r="B576" s="1"/>
      <c r="C576" s="1"/>
      <c r="D576" s="1"/>
      <c r="E576" s="1"/>
      <c r="F576" s="1"/>
      <c r="G576" s="1"/>
    </row>
    <row r="577">
      <c r="B577" s="1"/>
      <c r="C577" s="1"/>
      <c r="D577" s="1"/>
      <c r="E577" s="1"/>
      <c r="F577" s="1"/>
      <c r="G577" s="1"/>
    </row>
    <row r="578">
      <c r="B578" s="1"/>
      <c r="C578" s="1"/>
      <c r="D578" s="1"/>
      <c r="E578" s="1"/>
      <c r="F578" s="1"/>
      <c r="G578" s="1"/>
    </row>
    <row r="579">
      <c r="B579" s="1"/>
      <c r="C579" s="1"/>
      <c r="D579" s="1"/>
      <c r="E579" s="1"/>
      <c r="F579" s="1"/>
      <c r="G579" s="1"/>
    </row>
    <row r="580">
      <c r="B580" s="1"/>
      <c r="C580" s="1"/>
      <c r="D580" s="1"/>
      <c r="E580" s="1"/>
      <c r="F580" s="1"/>
      <c r="G580" s="1"/>
    </row>
    <row r="581">
      <c r="B581" s="1"/>
      <c r="C581" s="1"/>
      <c r="D581" s="1"/>
      <c r="E581" s="1"/>
      <c r="F581" s="1"/>
      <c r="G581" s="1"/>
    </row>
    <row r="582">
      <c r="B582" s="1"/>
      <c r="C582" s="1"/>
      <c r="D582" s="1"/>
      <c r="E582" s="1"/>
      <c r="F582" s="1"/>
      <c r="G582" s="1"/>
    </row>
    <row r="583">
      <c r="B583" s="1"/>
      <c r="C583" s="1"/>
      <c r="D583" s="1"/>
      <c r="E583" s="1"/>
      <c r="F583" s="1"/>
      <c r="G583" s="1"/>
    </row>
    <row r="584">
      <c r="B584" s="1"/>
      <c r="C584" s="1"/>
      <c r="D584" s="1"/>
      <c r="E584" s="1"/>
      <c r="F584" s="1"/>
      <c r="G584" s="1"/>
    </row>
    <row r="585">
      <c r="B585" s="1"/>
      <c r="C585" s="1"/>
      <c r="D585" s="1"/>
      <c r="E585" s="1"/>
      <c r="F585" s="1"/>
      <c r="G585" s="1"/>
    </row>
    <row r="586">
      <c r="B586" s="1"/>
      <c r="C586" s="1"/>
      <c r="D586" s="1"/>
      <c r="E586" s="1"/>
      <c r="F586" s="1"/>
      <c r="G586" s="1"/>
    </row>
    <row r="587">
      <c r="B587" s="1"/>
      <c r="C587" s="1"/>
      <c r="D587" s="1"/>
      <c r="E587" s="1"/>
      <c r="F587" s="1"/>
      <c r="G587" s="1"/>
    </row>
    <row r="588">
      <c r="B588" s="1"/>
      <c r="C588" s="1"/>
      <c r="D588" s="1"/>
      <c r="E588" s="1"/>
      <c r="F588" s="1"/>
      <c r="G588" s="1"/>
    </row>
    <row r="589">
      <c r="B589" s="1"/>
      <c r="C589" s="1"/>
      <c r="D589" s="1"/>
      <c r="E589" s="1"/>
      <c r="F589" s="1"/>
      <c r="G589" s="1"/>
    </row>
    <row r="590">
      <c r="B590" s="1"/>
      <c r="C590" s="1"/>
      <c r="D590" s="1"/>
      <c r="E590" s="1"/>
      <c r="F590" s="1"/>
      <c r="G590" s="1"/>
    </row>
    <row r="591">
      <c r="B591" s="1"/>
      <c r="C591" s="1"/>
      <c r="D591" s="1"/>
      <c r="E591" s="1"/>
      <c r="F591" s="1"/>
      <c r="G591" s="1"/>
    </row>
    <row r="592">
      <c r="B592" s="1"/>
      <c r="C592" s="1"/>
      <c r="D592" s="1"/>
      <c r="E592" s="1"/>
      <c r="F592" s="1"/>
      <c r="G592" s="1"/>
    </row>
    <row r="593">
      <c r="B593" s="1"/>
      <c r="C593" s="1"/>
      <c r="D593" s="1"/>
      <c r="E593" s="1"/>
      <c r="F593" s="1"/>
      <c r="G593" s="1"/>
    </row>
    <row r="594">
      <c r="B594" s="1"/>
      <c r="C594" s="1"/>
      <c r="D594" s="1"/>
      <c r="E594" s="1"/>
      <c r="F594" s="1"/>
      <c r="G594" s="1"/>
    </row>
    <row r="595">
      <c r="B595" s="1"/>
      <c r="C595" s="1"/>
      <c r="D595" s="1"/>
      <c r="E595" s="1"/>
      <c r="F595" s="1"/>
      <c r="G595" s="1"/>
    </row>
    <row r="596">
      <c r="B596" s="1"/>
      <c r="C596" s="1"/>
      <c r="D596" s="1"/>
      <c r="E596" s="1"/>
      <c r="F596" s="1"/>
      <c r="G596" s="1"/>
    </row>
    <row r="597">
      <c r="B597" s="1"/>
      <c r="C597" s="1"/>
      <c r="D597" s="1"/>
      <c r="E597" s="1"/>
      <c r="F597" s="1"/>
      <c r="G597" s="1"/>
    </row>
    <row r="598">
      <c r="B598" s="1"/>
      <c r="C598" s="1"/>
      <c r="D598" s="1"/>
      <c r="E598" s="1"/>
      <c r="F598" s="1"/>
      <c r="G598" s="1"/>
    </row>
    <row r="599">
      <c r="B599" s="1"/>
      <c r="C599" s="1"/>
      <c r="D599" s="1"/>
      <c r="E599" s="1"/>
      <c r="F599" s="1"/>
      <c r="G599" s="1"/>
    </row>
    <row r="600">
      <c r="B600" s="1"/>
      <c r="C600" s="1"/>
      <c r="D600" s="1"/>
      <c r="E600" s="1"/>
      <c r="F600" s="1"/>
      <c r="G600" s="1"/>
    </row>
    <row r="601">
      <c r="B601" s="1"/>
      <c r="C601" s="1"/>
      <c r="D601" s="1"/>
      <c r="E601" s="1"/>
      <c r="F601" s="1"/>
      <c r="G601" s="1"/>
    </row>
    <row r="602">
      <c r="B602" s="1"/>
      <c r="C602" s="1"/>
      <c r="D602" s="1"/>
      <c r="E602" s="1"/>
      <c r="F602" s="1"/>
      <c r="G602" s="1"/>
    </row>
    <row r="603">
      <c r="B603" s="1"/>
      <c r="C603" s="1"/>
      <c r="D603" s="1"/>
      <c r="E603" s="1"/>
      <c r="F603" s="1"/>
      <c r="G603" s="1"/>
    </row>
    <row r="604">
      <c r="B604" s="1"/>
      <c r="C604" s="1"/>
      <c r="D604" s="1"/>
      <c r="E604" s="1"/>
      <c r="F604" s="1"/>
      <c r="G604" s="1"/>
    </row>
    <row r="605">
      <c r="B605" s="1"/>
      <c r="C605" s="1"/>
      <c r="D605" s="1"/>
      <c r="E605" s="1"/>
      <c r="F605" s="1"/>
      <c r="G605" s="1"/>
    </row>
    <row r="606">
      <c r="B606" s="1"/>
      <c r="C606" s="1"/>
      <c r="D606" s="1"/>
      <c r="E606" s="1"/>
      <c r="F606" s="1"/>
      <c r="G606" s="1"/>
    </row>
    <row r="607">
      <c r="B607" s="1"/>
      <c r="C607" s="1"/>
      <c r="D607" s="1"/>
      <c r="E607" s="1"/>
      <c r="F607" s="1"/>
      <c r="G607" s="1"/>
    </row>
    <row r="608">
      <c r="B608" s="1"/>
      <c r="C608" s="1"/>
      <c r="D608" s="1"/>
      <c r="E608" s="1"/>
      <c r="F608" s="1"/>
      <c r="G608" s="1"/>
    </row>
    <row r="609">
      <c r="B609" s="1"/>
      <c r="C609" s="1"/>
      <c r="D609" s="1"/>
      <c r="E609" s="1"/>
      <c r="F609" s="1"/>
      <c r="G609" s="1"/>
    </row>
    <row r="610">
      <c r="B610" s="1"/>
      <c r="C610" s="1"/>
      <c r="D610" s="1"/>
      <c r="E610" s="1"/>
      <c r="F610" s="1"/>
      <c r="G610" s="1"/>
    </row>
    <row r="611">
      <c r="B611" s="1"/>
      <c r="C611" s="1"/>
      <c r="D611" s="1"/>
      <c r="E611" s="1"/>
      <c r="F611" s="1"/>
      <c r="G611" s="1"/>
    </row>
    <row r="612">
      <c r="B612" s="1"/>
      <c r="C612" s="1"/>
      <c r="D612" s="1"/>
      <c r="E612" s="1"/>
      <c r="F612" s="1"/>
      <c r="G612" s="1"/>
    </row>
    <row r="613">
      <c r="B613" s="1"/>
      <c r="C613" s="1"/>
      <c r="D613" s="1"/>
      <c r="E613" s="1"/>
      <c r="F613" s="1"/>
      <c r="G613" s="1"/>
    </row>
    <row r="614">
      <c r="B614" s="1"/>
      <c r="C614" s="1"/>
      <c r="D614" s="1"/>
      <c r="E614" s="1"/>
      <c r="F614" s="1"/>
      <c r="G614" s="1"/>
    </row>
    <row r="615">
      <c r="B615" s="1"/>
      <c r="C615" s="1"/>
      <c r="D615" s="1"/>
      <c r="E615" s="1"/>
      <c r="F615" s="1"/>
      <c r="G615" s="1"/>
    </row>
    <row r="616">
      <c r="B616" s="1"/>
      <c r="C616" s="1"/>
      <c r="D616" s="1"/>
      <c r="E616" s="1"/>
      <c r="F616" s="1"/>
      <c r="G616" s="1"/>
    </row>
    <row r="617">
      <c r="B617" s="1"/>
      <c r="C617" s="1"/>
      <c r="D617" s="1"/>
      <c r="E617" s="1"/>
      <c r="F617" s="1"/>
      <c r="G617" s="1"/>
    </row>
    <row r="618">
      <c r="B618" s="1"/>
      <c r="C618" s="1"/>
      <c r="D618" s="1"/>
      <c r="E618" s="1"/>
      <c r="F618" s="1"/>
      <c r="G618" s="1"/>
    </row>
    <row r="619">
      <c r="B619" s="1"/>
      <c r="C619" s="1"/>
      <c r="D619" s="1"/>
      <c r="E619" s="1"/>
      <c r="F619" s="1"/>
      <c r="G619" s="1"/>
    </row>
    <row r="620">
      <c r="B620" s="1"/>
      <c r="C620" s="1"/>
      <c r="D620" s="1"/>
      <c r="E620" s="1"/>
      <c r="F620" s="1"/>
      <c r="G620" s="1"/>
    </row>
    <row r="621">
      <c r="B621" s="1"/>
      <c r="C621" s="1"/>
      <c r="D621" s="1"/>
      <c r="E621" s="1"/>
      <c r="F621" s="1"/>
      <c r="G621" s="1"/>
    </row>
    <row r="622">
      <c r="B622" s="1"/>
      <c r="C622" s="1"/>
      <c r="D622" s="1"/>
      <c r="E622" s="1"/>
      <c r="F622" s="1"/>
      <c r="G622" s="1"/>
    </row>
    <row r="623">
      <c r="B623" s="1"/>
      <c r="C623" s="1"/>
      <c r="D623" s="1"/>
      <c r="E623" s="1"/>
      <c r="F623" s="1"/>
      <c r="G623" s="1"/>
    </row>
    <row r="624">
      <c r="B624" s="1"/>
      <c r="C624" s="1"/>
      <c r="D624" s="1"/>
      <c r="E624" s="1"/>
      <c r="F624" s="1"/>
      <c r="G624" s="1"/>
    </row>
    <row r="625">
      <c r="B625" s="1"/>
      <c r="C625" s="1"/>
      <c r="D625" s="1"/>
      <c r="E625" s="1"/>
      <c r="F625" s="1"/>
      <c r="G625" s="1"/>
    </row>
    <row r="626">
      <c r="B626" s="1"/>
      <c r="C626" s="1"/>
      <c r="D626" s="1"/>
      <c r="E626" s="1"/>
      <c r="F626" s="1"/>
      <c r="G626" s="1"/>
    </row>
    <row r="627">
      <c r="B627" s="1"/>
      <c r="C627" s="1"/>
      <c r="D627" s="1"/>
      <c r="E627" s="1"/>
      <c r="F627" s="1"/>
      <c r="G627" s="1"/>
    </row>
    <row r="628">
      <c r="B628" s="1"/>
      <c r="C628" s="1"/>
      <c r="D628" s="1"/>
      <c r="E628" s="1"/>
      <c r="F628" s="1"/>
      <c r="G628" s="1"/>
    </row>
    <row r="629">
      <c r="B629" s="1"/>
      <c r="C629" s="1"/>
      <c r="D629" s="1"/>
      <c r="E629" s="1"/>
      <c r="F629" s="1"/>
      <c r="G629" s="1"/>
    </row>
    <row r="630">
      <c r="B630" s="1"/>
      <c r="C630" s="1"/>
      <c r="D630" s="1"/>
      <c r="E630" s="1"/>
      <c r="F630" s="1"/>
      <c r="G630" s="1"/>
    </row>
    <row r="631">
      <c r="B631" s="1"/>
      <c r="C631" s="1"/>
      <c r="D631" s="1"/>
      <c r="E631" s="1"/>
      <c r="F631" s="1"/>
      <c r="G631" s="1"/>
    </row>
    <row r="632">
      <c r="B632" s="1"/>
      <c r="C632" s="1"/>
      <c r="D632" s="1"/>
      <c r="E632" s="1"/>
      <c r="F632" s="1"/>
      <c r="G632" s="1"/>
    </row>
    <row r="633">
      <c r="B633" s="1"/>
      <c r="C633" s="1"/>
      <c r="D633" s="1"/>
      <c r="E633" s="1"/>
      <c r="F633" s="1"/>
      <c r="G633" s="1"/>
    </row>
    <row r="634">
      <c r="B634" s="1"/>
      <c r="C634" s="1"/>
      <c r="D634" s="1"/>
      <c r="E634" s="1"/>
      <c r="F634" s="1"/>
      <c r="G634" s="1"/>
    </row>
    <row r="635">
      <c r="B635" s="1"/>
      <c r="C635" s="1"/>
      <c r="D635" s="1"/>
      <c r="E635" s="1"/>
      <c r="F635" s="1"/>
      <c r="G635" s="1"/>
    </row>
    <row r="636">
      <c r="B636" s="1"/>
      <c r="C636" s="1"/>
      <c r="D636" s="1"/>
      <c r="E636" s="1"/>
      <c r="F636" s="1"/>
      <c r="G636" s="1"/>
    </row>
    <row r="637">
      <c r="B637" s="1"/>
      <c r="C637" s="1"/>
      <c r="D637" s="1"/>
      <c r="E637" s="1"/>
      <c r="F637" s="1"/>
      <c r="G637" s="1"/>
    </row>
    <row r="638">
      <c r="B638" s="1"/>
      <c r="C638" s="1"/>
      <c r="D638" s="1"/>
      <c r="E638" s="1"/>
      <c r="F638" s="1"/>
      <c r="G638" s="1"/>
    </row>
    <row r="639">
      <c r="B639" s="1"/>
      <c r="C639" s="1"/>
      <c r="D639" s="1"/>
      <c r="E639" s="1"/>
      <c r="F639" s="1"/>
      <c r="G639" s="1"/>
    </row>
    <row r="640">
      <c r="B640" s="1"/>
      <c r="C640" s="1"/>
      <c r="D640" s="1"/>
      <c r="E640" s="1"/>
      <c r="F640" s="1"/>
      <c r="G640" s="1"/>
    </row>
    <row r="641">
      <c r="B641" s="1"/>
      <c r="C641" s="1"/>
      <c r="D641" s="1"/>
      <c r="E641" s="1"/>
      <c r="F641" s="1"/>
      <c r="G641" s="1"/>
    </row>
    <row r="642">
      <c r="B642" s="1"/>
      <c r="C642" s="1"/>
      <c r="D642" s="1"/>
      <c r="E642" s="1"/>
      <c r="F642" s="1"/>
      <c r="G642" s="1"/>
    </row>
    <row r="643">
      <c r="B643" s="1"/>
      <c r="C643" s="1"/>
      <c r="D643" s="1"/>
      <c r="E643" s="1"/>
      <c r="F643" s="1"/>
      <c r="G643" s="1"/>
    </row>
    <row r="644">
      <c r="B644" s="1"/>
      <c r="C644" s="1"/>
      <c r="D644" s="1"/>
      <c r="E644" s="1"/>
      <c r="F644" s="1"/>
      <c r="G644" s="1"/>
    </row>
    <row r="645">
      <c r="B645" s="1"/>
      <c r="C645" s="1"/>
      <c r="D645" s="1"/>
      <c r="E645" s="1"/>
      <c r="F645" s="1"/>
      <c r="G645" s="1"/>
    </row>
    <row r="646">
      <c r="B646" s="1"/>
      <c r="C646" s="1"/>
      <c r="D646" s="1"/>
      <c r="E646" s="1"/>
      <c r="F646" s="1"/>
      <c r="G646" s="1"/>
    </row>
    <row r="647">
      <c r="B647" s="1"/>
      <c r="C647" s="1"/>
      <c r="D647" s="1"/>
      <c r="E647" s="1"/>
      <c r="F647" s="1"/>
      <c r="G647" s="1"/>
    </row>
    <row r="648">
      <c r="B648" s="1"/>
      <c r="C648" s="1"/>
      <c r="D648" s="1"/>
      <c r="E648" s="1"/>
      <c r="F648" s="1"/>
      <c r="G648" s="1"/>
    </row>
    <row r="649">
      <c r="B649" s="1"/>
      <c r="C649" s="1"/>
      <c r="D649" s="1"/>
      <c r="E649" s="1"/>
      <c r="F649" s="1"/>
      <c r="G649" s="1"/>
    </row>
    <row r="650">
      <c r="B650" s="1"/>
      <c r="C650" s="1"/>
      <c r="D650" s="1"/>
      <c r="E650" s="1"/>
      <c r="F650" s="1"/>
      <c r="G650" s="1"/>
    </row>
    <row r="651">
      <c r="B651" s="1"/>
      <c r="C651" s="1"/>
      <c r="D651" s="1"/>
      <c r="E651" s="1"/>
      <c r="F651" s="1"/>
      <c r="G651" s="1"/>
    </row>
    <row r="652">
      <c r="B652" s="1"/>
      <c r="C652" s="1"/>
      <c r="D652" s="1"/>
      <c r="E652" s="1"/>
      <c r="F652" s="1"/>
      <c r="G652" s="1"/>
    </row>
    <row r="653">
      <c r="B653" s="1"/>
      <c r="C653" s="1"/>
      <c r="D653" s="1"/>
      <c r="E653" s="1"/>
      <c r="F653" s="1"/>
      <c r="G653" s="1"/>
    </row>
    <row r="654">
      <c r="B654" s="1"/>
      <c r="C654" s="1"/>
      <c r="D654" s="1"/>
      <c r="E654" s="1"/>
      <c r="F654" s="1"/>
      <c r="G654" s="1"/>
    </row>
    <row r="655">
      <c r="B655" s="1"/>
      <c r="C655" s="1"/>
      <c r="D655" s="1"/>
      <c r="E655" s="1"/>
      <c r="F655" s="1"/>
      <c r="G655" s="1"/>
    </row>
    <row r="656">
      <c r="B656" s="1"/>
      <c r="C656" s="1"/>
      <c r="D656" s="1"/>
      <c r="E656" s="1"/>
      <c r="F656" s="1"/>
      <c r="G656" s="1"/>
    </row>
    <row r="657">
      <c r="B657" s="1"/>
      <c r="C657" s="1"/>
      <c r="D657" s="1"/>
      <c r="E657" s="1"/>
      <c r="F657" s="1"/>
      <c r="G657" s="1"/>
    </row>
    <row r="658">
      <c r="B658" s="1"/>
      <c r="C658" s="1"/>
      <c r="D658" s="1"/>
      <c r="E658" s="1"/>
      <c r="F658" s="1"/>
      <c r="G658" s="1"/>
    </row>
    <row r="659">
      <c r="B659" s="1"/>
      <c r="C659" s="1"/>
      <c r="D659" s="1"/>
      <c r="E659" s="1"/>
      <c r="F659" s="1"/>
      <c r="G659" s="1"/>
    </row>
    <row r="660">
      <c r="B660" s="1"/>
      <c r="C660" s="1"/>
      <c r="D660" s="1"/>
      <c r="E660" s="1"/>
      <c r="F660" s="1"/>
      <c r="G660" s="1"/>
    </row>
    <row r="661">
      <c r="B661" s="1"/>
      <c r="C661" s="1"/>
      <c r="D661" s="1"/>
      <c r="E661" s="1"/>
      <c r="F661" s="1"/>
      <c r="G661" s="1"/>
    </row>
    <row r="662">
      <c r="B662" s="1"/>
      <c r="C662" s="1"/>
      <c r="D662" s="1"/>
      <c r="E662" s="1"/>
      <c r="F662" s="1"/>
      <c r="G662" s="1"/>
    </row>
    <row r="663">
      <c r="B663" s="1"/>
      <c r="C663" s="1"/>
      <c r="D663" s="1"/>
      <c r="E663" s="1"/>
      <c r="F663" s="1"/>
      <c r="G663" s="1"/>
    </row>
    <row r="664">
      <c r="B664" s="1"/>
      <c r="C664" s="1"/>
      <c r="D664" s="1"/>
      <c r="E664" s="1"/>
      <c r="F664" s="1"/>
      <c r="G664" s="1"/>
    </row>
    <row r="665">
      <c r="B665" s="1"/>
      <c r="C665" s="1"/>
      <c r="D665" s="1"/>
      <c r="E665" s="1"/>
      <c r="F665" s="1"/>
      <c r="G665" s="1"/>
    </row>
    <row r="666">
      <c r="B666" s="1"/>
      <c r="C666" s="1"/>
      <c r="D666" s="1"/>
      <c r="E666" s="1"/>
      <c r="F666" s="1"/>
      <c r="G666" s="1"/>
    </row>
    <row r="667">
      <c r="B667" s="1"/>
      <c r="C667" s="1"/>
      <c r="D667" s="1"/>
      <c r="E667" s="1"/>
      <c r="F667" s="1"/>
      <c r="G667" s="1"/>
    </row>
    <row r="668">
      <c r="B668" s="1"/>
      <c r="C668" s="1"/>
      <c r="D668" s="1"/>
      <c r="E668" s="1"/>
      <c r="F668" s="1"/>
      <c r="G668" s="1"/>
    </row>
    <row r="669">
      <c r="B669" s="1"/>
      <c r="C669" s="1"/>
      <c r="D669" s="1"/>
      <c r="E669" s="1"/>
      <c r="F669" s="1"/>
      <c r="G669" s="1"/>
    </row>
    <row r="670">
      <c r="B670" s="1"/>
      <c r="C670" s="1"/>
      <c r="D670" s="1"/>
      <c r="E670" s="1"/>
      <c r="F670" s="1"/>
      <c r="G670" s="1"/>
    </row>
    <row r="671">
      <c r="B671" s="1"/>
      <c r="C671" s="1"/>
      <c r="D671" s="1"/>
      <c r="E671" s="1"/>
      <c r="F671" s="1"/>
      <c r="G671" s="1"/>
    </row>
    <row r="672">
      <c r="B672" s="1"/>
      <c r="C672" s="1"/>
      <c r="D672" s="1"/>
      <c r="E672" s="1"/>
      <c r="F672" s="1"/>
      <c r="G672" s="1"/>
    </row>
    <row r="673">
      <c r="B673" s="1"/>
      <c r="C673" s="1"/>
      <c r="D673" s="1"/>
      <c r="E673" s="1"/>
      <c r="F673" s="1"/>
      <c r="G673" s="1"/>
    </row>
    <row r="674">
      <c r="B674" s="1"/>
      <c r="C674" s="1"/>
      <c r="D674" s="1"/>
      <c r="E674" s="1"/>
      <c r="F674" s="1"/>
      <c r="G674" s="1"/>
    </row>
    <row r="675">
      <c r="B675" s="1"/>
      <c r="C675" s="1"/>
      <c r="D675" s="1"/>
      <c r="E675" s="1"/>
      <c r="F675" s="1"/>
      <c r="G675" s="1"/>
    </row>
    <row r="676">
      <c r="B676" s="1"/>
      <c r="C676" s="1"/>
      <c r="D676" s="1"/>
      <c r="E676" s="1"/>
      <c r="F676" s="1"/>
      <c r="G676" s="1"/>
    </row>
    <row r="677">
      <c r="B677" s="1"/>
      <c r="C677" s="1"/>
      <c r="D677" s="1"/>
      <c r="E677" s="1"/>
      <c r="F677" s="1"/>
      <c r="G677" s="1"/>
    </row>
    <row r="678">
      <c r="B678" s="1"/>
      <c r="C678" s="1"/>
      <c r="D678" s="1"/>
      <c r="E678" s="1"/>
      <c r="F678" s="1"/>
      <c r="G678" s="1"/>
    </row>
    <row r="679">
      <c r="B679" s="1"/>
      <c r="C679" s="1"/>
      <c r="D679" s="1"/>
      <c r="E679" s="1"/>
      <c r="F679" s="1"/>
      <c r="G679" s="1"/>
    </row>
    <row r="680">
      <c r="B680" s="1"/>
      <c r="C680" s="1"/>
      <c r="D680" s="1"/>
      <c r="E680" s="1"/>
      <c r="F680" s="1"/>
      <c r="G680" s="1"/>
    </row>
    <row r="681">
      <c r="B681" s="1"/>
      <c r="C681" s="1"/>
      <c r="D681" s="1"/>
      <c r="E681" s="1"/>
      <c r="F681" s="1"/>
      <c r="G681" s="1"/>
    </row>
    <row r="682">
      <c r="B682" s="1"/>
      <c r="C682" s="1"/>
      <c r="D682" s="1"/>
      <c r="E682" s="1"/>
      <c r="F682" s="1"/>
      <c r="G682" s="1"/>
    </row>
    <row r="683">
      <c r="B683" s="1"/>
      <c r="C683" s="1"/>
      <c r="D683" s="1"/>
      <c r="E683" s="1"/>
      <c r="F683" s="1"/>
      <c r="G683" s="1"/>
    </row>
    <row r="684">
      <c r="B684" s="1"/>
      <c r="C684" s="1"/>
      <c r="D684" s="1"/>
      <c r="E684" s="1"/>
      <c r="F684" s="1"/>
      <c r="G684" s="1"/>
    </row>
    <row r="685">
      <c r="B685" s="1"/>
      <c r="C685" s="1"/>
      <c r="D685" s="1"/>
      <c r="E685" s="1"/>
      <c r="F685" s="1"/>
      <c r="G685" s="1"/>
    </row>
    <row r="686">
      <c r="B686" s="1"/>
      <c r="C686" s="1"/>
      <c r="D686" s="1"/>
      <c r="E686" s="1"/>
      <c r="F686" s="1"/>
      <c r="G686" s="1"/>
    </row>
    <row r="687">
      <c r="B687" s="1"/>
      <c r="C687" s="1"/>
      <c r="D687" s="1"/>
      <c r="E687" s="1"/>
      <c r="F687" s="1"/>
      <c r="G687" s="1"/>
    </row>
    <row r="688">
      <c r="B688" s="1"/>
      <c r="C688" s="1"/>
      <c r="D688" s="1"/>
      <c r="E688" s="1"/>
      <c r="F688" s="1"/>
      <c r="G688" s="1"/>
    </row>
    <row r="689">
      <c r="B689" s="1"/>
      <c r="C689" s="1"/>
      <c r="D689" s="1"/>
      <c r="E689" s="1"/>
      <c r="F689" s="1"/>
      <c r="G689" s="1"/>
    </row>
    <row r="690">
      <c r="B690" s="1"/>
      <c r="C690" s="1"/>
      <c r="D690" s="1"/>
      <c r="E690" s="1"/>
      <c r="F690" s="1"/>
      <c r="G690" s="1"/>
    </row>
    <row r="691">
      <c r="B691" s="1"/>
      <c r="C691" s="1"/>
      <c r="D691" s="1"/>
      <c r="E691" s="1"/>
      <c r="F691" s="1"/>
      <c r="G691" s="1"/>
    </row>
    <row r="692">
      <c r="B692" s="1"/>
      <c r="C692" s="1"/>
      <c r="D692" s="1"/>
      <c r="E692" s="1"/>
      <c r="F692" s="1"/>
      <c r="G692" s="1"/>
    </row>
    <row r="693">
      <c r="B693" s="1"/>
      <c r="C693" s="1"/>
      <c r="D693" s="1"/>
      <c r="E693" s="1"/>
      <c r="F693" s="1"/>
      <c r="G693" s="1"/>
    </row>
    <row r="694">
      <c r="B694" s="1"/>
      <c r="C694" s="1"/>
      <c r="D694" s="1"/>
      <c r="E694" s="1"/>
      <c r="F694" s="1"/>
      <c r="G694" s="1"/>
    </row>
    <row r="695">
      <c r="B695" s="1"/>
      <c r="C695" s="1"/>
      <c r="D695" s="1"/>
      <c r="E695" s="1"/>
      <c r="F695" s="1"/>
      <c r="G695" s="1"/>
    </row>
    <row r="696">
      <c r="B696" s="1"/>
      <c r="C696" s="1"/>
      <c r="D696" s="1"/>
      <c r="E696" s="1"/>
      <c r="F696" s="1"/>
      <c r="G696" s="1"/>
    </row>
    <row r="697">
      <c r="B697" s="1"/>
      <c r="C697" s="1"/>
      <c r="D697" s="1"/>
      <c r="E697" s="1"/>
      <c r="F697" s="1"/>
      <c r="G697" s="1"/>
    </row>
    <row r="698">
      <c r="B698" s="1"/>
      <c r="C698" s="1"/>
      <c r="D698" s="1"/>
      <c r="E698" s="1"/>
      <c r="F698" s="1"/>
      <c r="G698" s="1"/>
    </row>
    <row r="699">
      <c r="B699" s="1"/>
      <c r="C699" s="1"/>
      <c r="D699" s="1"/>
      <c r="E699" s="1"/>
      <c r="F699" s="1"/>
      <c r="G699" s="1"/>
    </row>
    <row r="700">
      <c r="B700" s="1"/>
      <c r="C700" s="1"/>
      <c r="D700" s="1"/>
      <c r="E700" s="1"/>
      <c r="F700" s="1"/>
      <c r="G700" s="1"/>
    </row>
    <row r="701">
      <c r="B701" s="1"/>
      <c r="C701" s="1"/>
      <c r="D701" s="1"/>
      <c r="E701" s="1"/>
      <c r="F701" s="1"/>
      <c r="G701" s="1"/>
    </row>
    <row r="702">
      <c r="B702" s="1"/>
      <c r="C702" s="1"/>
      <c r="D702" s="1"/>
      <c r="E702" s="1"/>
      <c r="F702" s="1"/>
      <c r="G702" s="1"/>
    </row>
    <row r="703">
      <c r="B703" s="1"/>
      <c r="C703" s="1"/>
      <c r="D703" s="1"/>
      <c r="E703" s="1"/>
      <c r="F703" s="1"/>
      <c r="G703" s="1"/>
    </row>
    <row r="704">
      <c r="B704" s="1"/>
      <c r="C704" s="1"/>
      <c r="D704" s="1"/>
      <c r="E704" s="1"/>
      <c r="F704" s="1"/>
      <c r="G704" s="1"/>
    </row>
    <row r="705">
      <c r="B705" s="1"/>
      <c r="C705" s="1"/>
      <c r="D705" s="1"/>
      <c r="E705" s="1"/>
      <c r="F705" s="1"/>
      <c r="G705" s="1"/>
    </row>
    <row r="706">
      <c r="B706" s="1"/>
      <c r="C706" s="1"/>
      <c r="D706" s="1"/>
      <c r="E706" s="1"/>
      <c r="F706" s="1"/>
      <c r="G706" s="1"/>
    </row>
    <row r="707">
      <c r="B707" s="1"/>
      <c r="C707" s="1"/>
      <c r="D707" s="1"/>
      <c r="E707" s="1"/>
      <c r="F707" s="1"/>
      <c r="G707" s="1"/>
    </row>
    <row r="708">
      <c r="B708" s="1"/>
      <c r="C708" s="1"/>
      <c r="D708" s="1"/>
      <c r="E708" s="1"/>
      <c r="F708" s="1"/>
      <c r="G708" s="1"/>
    </row>
    <row r="709">
      <c r="B709" s="1"/>
      <c r="C709" s="1"/>
      <c r="D709" s="1"/>
      <c r="E709" s="1"/>
      <c r="F709" s="1"/>
      <c r="G709" s="1"/>
    </row>
    <row r="710">
      <c r="B710" s="1"/>
      <c r="C710" s="1"/>
      <c r="D710" s="1"/>
      <c r="E710" s="1"/>
      <c r="F710" s="1"/>
      <c r="G710" s="1"/>
    </row>
    <row r="711">
      <c r="B711" s="1"/>
      <c r="C711" s="1"/>
      <c r="D711" s="1"/>
      <c r="E711" s="1"/>
      <c r="F711" s="1"/>
      <c r="G711" s="1"/>
    </row>
    <row r="712">
      <c r="B712" s="1"/>
      <c r="C712" s="1"/>
      <c r="D712" s="1"/>
      <c r="E712" s="1"/>
      <c r="F712" s="1"/>
      <c r="G712" s="1"/>
    </row>
    <row r="713">
      <c r="B713" s="1"/>
      <c r="C713" s="1"/>
      <c r="D713" s="1"/>
      <c r="E713" s="1"/>
      <c r="F713" s="1"/>
      <c r="G713" s="1"/>
    </row>
    <row r="714">
      <c r="B714" s="1"/>
      <c r="C714" s="1"/>
      <c r="D714" s="1"/>
      <c r="E714" s="1"/>
      <c r="F714" s="1"/>
      <c r="G714" s="1"/>
    </row>
    <row r="715">
      <c r="B715" s="1"/>
      <c r="C715" s="1"/>
      <c r="D715" s="1"/>
      <c r="E715" s="1"/>
      <c r="F715" s="1"/>
      <c r="G715" s="1"/>
    </row>
    <row r="716">
      <c r="B716" s="1"/>
      <c r="C716" s="1"/>
      <c r="D716" s="1"/>
      <c r="E716" s="1"/>
      <c r="F716" s="1"/>
      <c r="G716" s="1"/>
    </row>
    <row r="717">
      <c r="B717" s="1"/>
      <c r="C717" s="1"/>
      <c r="D717" s="1"/>
      <c r="E717" s="1"/>
      <c r="F717" s="1"/>
      <c r="G717" s="1"/>
    </row>
    <row r="718">
      <c r="B718" s="1"/>
      <c r="C718" s="1"/>
      <c r="D718" s="1"/>
      <c r="E718" s="1"/>
      <c r="F718" s="1"/>
      <c r="G718" s="1"/>
    </row>
    <row r="719">
      <c r="B719" s="1"/>
      <c r="C719" s="1"/>
      <c r="D719" s="1"/>
      <c r="E719" s="1"/>
      <c r="F719" s="1"/>
      <c r="G719" s="1"/>
    </row>
    <row r="720">
      <c r="B720" s="1"/>
      <c r="C720" s="1"/>
      <c r="D720" s="1"/>
      <c r="E720" s="1"/>
      <c r="F720" s="1"/>
      <c r="G720" s="1"/>
    </row>
    <row r="721">
      <c r="B721" s="1"/>
      <c r="C721" s="1"/>
      <c r="D721" s="1"/>
      <c r="E721" s="1"/>
      <c r="F721" s="1"/>
      <c r="G721" s="1"/>
    </row>
    <row r="722">
      <c r="B722" s="1"/>
      <c r="C722" s="1"/>
      <c r="D722" s="1"/>
      <c r="E722" s="1"/>
      <c r="F722" s="1"/>
      <c r="G722" s="1"/>
    </row>
    <row r="723">
      <c r="B723" s="1"/>
      <c r="C723" s="1"/>
      <c r="D723" s="1"/>
      <c r="E723" s="1"/>
      <c r="F723" s="1"/>
      <c r="G723" s="1"/>
    </row>
    <row r="724">
      <c r="B724" s="1"/>
      <c r="C724" s="1"/>
      <c r="D724" s="1"/>
      <c r="E724" s="1"/>
      <c r="F724" s="1"/>
      <c r="G724" s="1"/>
    </row>
    <row r="725">
      <c r="B725" s="1"/>
      <c r="C725" s="1"/>
      <c r="D725" s="1"/>
      <c r="E725" s="1"/>
      <c r="F725" s="1"/>
      <c r="G725" s="1"/>
    </row>
    <row r="726">
      <c r="B726" s="1"/>
      <c r="C726" s="1"/>
      <c r="D726" s="1"/>
      <c r="E726" s="1"/>
      <c r="F726" s="1"/>
      <c r="G726" s="1"/>
    </row>
    <row r="727">
      <c r="B727" s="1"/>
      <c r="C727" s="1"/>
      <c r="D727" s="1"/>
      <c r="E727" s="1"/>
      <c r="F727" s="1"/>
      <c r="G727" s="1"/>
    </row>
    <row r="728">
      <c r="B728" s="1"/>
      <c r="C728" s="1"/>
      <c r="D728" s="1"/>
      <c r="E728" s="1"/>
      <c r="F728" s="1"/>
      <c r="G728" s="1"/>
    </row>
    <row r="729">
      <c r="B729" s="1"/>
      <c r="C729" s="1"/>
      <c r="D729" s="1"/>
      <c r="E729" s="1"/>
      <c r="F729" s="1"/>
      <c r="G729" s="1"/>
    </row>
    <row r="730">
      <c r="B730" s="1"/>
      <c r="C730" s="1"/>
      <c r="D730" s="1"/>
      <c r="E730" s="1"/>
      <c r="F730" s="1"/>
      <c r="G730" s="1"/>
    </row>
    <row r="731">
      <c r="B731" s="1"/>
      <c r="C731" s="1"/>
      <c r="D731" s="1"/>
      <c r="E731" s="1"/>
      <c r="F731" s="1"/>
      <c r="G731" s="1"/>
    </row>
    <row r="732">
      <c r="B732" s="1"/>
      <c r="C732" s="1"/>
      <c r="D732" s="1"/>
      <c r="E732" s="1"/>
      <c r="F732" s="1"/>
      <c r="G732" s="1"/>
    </row>
    <row r="733">
      <c r="B733" s="1"/>
      <c r="C733" s="1"/>
      <c r="D733" s="1"/>
      <c r="E733" s="1"/>
      <c r="F733" s="1"/>
      <c r="G733" s="1"/>
    </row>
    <row r="734">
      <c r="B734" s="1"/>
      <c r="C734" s="1"/>
      <c r="D734" s="1"/>
      <c r="E734" s="1"/>
      <c r="F734" s="1"/>
      <c r="G734" s="1"/>
    </row>
    <row r="735">
      <c r="B735" s="1"/>
      <c r="C735" s="1"/>
      <c r="D735" s="1"/>
      <c r="E735" s="1"/>
      <c r="F735" s="1"/>
      <c r="G735" s="1"/>
    </row>
    <row r="736">
      <c r="B736" s="1"/>
      <c r="C736" s="1"/>
      <c r="D736" s="1"/>
      <c r="E736" s="1"/>
      <c r="F736" s="1"/>
      <c r="G736" s="1"/>
    </row>
    <row r="737">
      <c r="B737" s="1"/>
      <c r="C737" s="1"/>
      <c r="D737" s="1"/>
      <c r="E737" s="1"/>
      <c r="F737" s="1"/>
      <c r="G737" s="1"/>
    </row>
    <row r="738">
      <c r="B738" s="1"/>
      <c r="C738" s="1"/>
      <c r="D738" s="1"/>
      <c r="E738" s="1"/>
      <c r="F738" s="1"/>
      <c r="G738" s="1"/>
    </row>
    <row r="739">
      <c r="B739" s="1"/>
      <c r="C739" s="1"/>
      <c r="D739" s="1"/>
      <c r="E739" s="1"/>
      <c r="F739" s="1"/>
      <c r="G739" s="1"/>
    </row>
    <row r="740">
      <c r="B740" s="1"/>
      <c r="C740" s="1"/>
      <c r="D740" s="1"/>
      <c r="E740" s="1"/>
      <c r="F740" s="1"/>
      <c r="G740" s="1"/>
    </row>
    <row r="741">
      <c r="B741" s="1"/>
      <c r="C741" s="1"/>
      <c r="D741" s="1"/>
      <c r="E741" s="1"/>
      <c r="F741" s="1"/>
      <c r="G741" s="1"/>
    </row>
    <row r="742">
      <c r="B742" s="1"/>
      <c r="C742" s="1"/>
      <c r="D742" s="1"/>
      <c r="E742" s="1"/>
      <c r="F742" s="1"/>
      <c r="G742" s="1"/>
    </row>
    <row r="743">
      <c r="B743" s="1"/>
      <c r="C743" s="1"/>
      <c r="D743" s="1"/>
      <c r="E743" s="1"/>
      <c r="F743" s="1"/>
      <c r="G743" s="1"/>
    </row>
    <row r="744">
      <c r="B744" s="1"/>
      <c r="C744" s="1"/>
      <c r="D744" s="1"/>
      <c r="E744" s="1"/>
      <c r="F744" s="1"/>
      <c r="G744" s="1"/>
    </row>
    <row r="745">
      <c r="B745" s="1"/>
      <c r="C745" s="1"/>
      <c r="D745" s="1"/>
      <c r="E745" s="1"/>
      <c r="F745" s="1"/>
      <c r="G745" s="1"/>
    </row>
    <row r="746">
      <c r="B746" s="1"/>
      <c r="C746" s="1"/>
      <c r="D746" s="1"/>
      <c r="E746" s="1"/>
      <c r="F746" s="1"/>
      <c r="G746" s="1"/>
    </row>
    <row r="747">
      <c r="B747" s="1"/>
      <c r="C747" s="1"/>
      <c r="D747" s="1"/>
      <c r="E747" s="1"/>
      <c r="F747" s="1"/>
      <c r="G747" s="1"/>
    </row>
    <row r="748">
      <c r="B748" s="1"/>
      <c r="C748" s="1"/>
      <c r="D748" s="1"/>
      <c r="E748" s="1"/>
      <c r="F748" s="1"/>
      <c r="G748" s="1"/>
    </row>
    <row r="749">
      <c r="B749" s="1"/>
      <c r="C749" s="1"/>
      <c r="D749" s="1"/>
      <c r="E749" s="1"/>
      <c r="F749" s="1"/>
      <c r="G749" s="1"/>
    </row>
    <row r="750">
      <c r="B750" s="1"/>
      <c r="C750" s="1"/>
      <c r="D750" s="1"/>
      <c r="E750" s="1"/>
      <c r="F750" s="1"/>
      <c r="G750" s="1"/>
    </row>
    <row r="751">
      <c r="B751" s="1"/>
      <c r="C751" s="1"/>
      <c r="D751" s="1"/>
      <c r="E751" s="1"/>
      <c r="F751" s="1"/>
      <c r="G751" s="1"/>
    </row>
    <row r="752">
      <c r="B752" s="1"/>
      <c r="C752" s="1"/>
      <c r="D752" s="1"/>
      <c r="E752" s="1"/>
      <c r="F752" s="1"/>
      <c r="G752" s="1"/>
    </row>
    <row r="753">
      <c r="B753" s="1"/>
      <c r="C753" s="1"/>
      <c r="D753" s="1"/>
      <c r="E753" s="1"/>
      <c r="F753" s="1"/>
      <c r="G753" s="1"/>
    </row>
    <row r="754">
      <c r="B754" s="1"/>
      <c r="C754" s="1"/>
      <c r="D754" s="1"/>
      <c r="E754" s="1"/>
      <c r="F754" s="1"/>
      <c r="G754" s="1"/>
    </row>
    <row r="755">
      <c r="B755" s="1"/>
      <c r="C755" s="1"/>
      <c r="D755" s="1"/>
      <c r="E755" s="1"/>
      <c r="F755" s="1"/>
      <c r="G755" s="1"/>
    </row>
    <row r="756">
      <c r="B756" s="1"/>
      <c r="C756" s="1"/>
      <c r="D756" s="1"/>
      <c r="E756" s="1"/>
      <c r="F756" s="1"/>
      <c r="G756" s="1"/>
    </row>
    <row r="757">
      <c r="B757" s="1"/>
      <c r="C757" s="1"/>
      <c r="D757" s="1"/>
      <c r="E757" s="1"/>
      <c r="F757" s="1"/>
      <c r="G757" s="1"/>
    </row>
    <row r="758">
      <c r="B758" s="1"/>
      <c r="C758" s="1"/>
      <c r="D758" s="1"/>
      <c r="E758" s="1"/>
      <c r="F758" s="1"/>
      <c r="G758" s="1"/>
    </row>
    <row r="759">
      <c r="B759" s="1"/>
      <c r="C759" s="1"/>
      <c r="D759" s="1"/>
      <c r="E759" s="1"/>
      <c r="F759" s="1"/>
      <c r="G759" s="1"/>
    </row>
    <row r="760">
      <c r="B760" s="1"/>
      <c r="C760" s="1"/>
      <c r="D760" s="1"/>
      <c r="E760" s="1"/>
      <c r="F760" s="1"/>
      <c r="G760" s="1"/>
    </row>
    <row r="761">
      <c r="B761" s="1"/>
      <c r="C761" s="1"/>
      <c r="D761" s="1"/>
      <c r="E761" s="1"/>
      <c r="F761" s="1"/>
      <c r="G761" s="1"/>
    </row>
    <row r="762">
      <c r="B762" s="1"/>
      <c r="C762" s="1"/>
      <c r="D762" s="1"/>
      <c r="E762" s="1"/>
      <c r="F762" s="1"/>
      <c r="G762" s="1"/>
    </row>
    <row r="763">
      <c r="B763" s="1"/>
      <c r="C763" s="1"/>
      <c r="D763" s="1"/>
      <c r="E763" s="1"/>
      <c r="F763" s="1"/>
      <c r="G763" s="1"/>
    </row>
    <row r="764">
      <c r="B764" s="1"/>
      <c r="C764" s="1"/>
      <c r="D764" s="1"/>
      <c r="E764" s="1"/>
      <c r="F764" s="1"/>
      <c r="G764" s="1"/>
    </row>
    <row r="765">
      <c r="B765" s="1"/>
      <c r="C765" s="1"/>
      <c r="D765" s="1"/>
      <c r="E765" s="1"/>
      <c r="F765" s="1"/>
      <c r="G765" s="1"/>
    </row>
    <row r="766">
      <c r="B766" s="1"/>
      <c r="C766" s="1"/>
      <c r="D766" s="1"/>
      <c r="E766" s="1"/>
      <c r="F766" s="1"/>
      <c r="G766" s="1"/>
    </row>
    <row r="767">
      <c r="B767" s="1"/>
      <c r="C767" s="1"/>
      <c r="D767" s="1"/>
      <c r="E767" s="1"/>
      <c r="F767" s="1"/>
      <c r="G767" s="1"/>
    </row>
    <row r="768">
      <c r="B768" s="1"/>
      <c r="C768" s="1"/>
      <c r="D768" s="1"/>
      <c r="E768" s="1"/>
      <c r="F768" s="1"/>
      <c r="G768" s="1"/>
    </row>
    <row r="769">
      <c r="B769" s="1"/>
      <c r="C769" s="1"/>
      <c r="D769" s="1"/>
      <c r="E769" s="1"/>
      <c r="F769" s="1"/>
      <c r="G769" s="1"/>
    </row>
    <row r="770">
      <c r="B770" s="1"/>
      <c r="C770" s="1"/>
      <c r="D770" s="1"/>
      <c r="E770" s="1"/>
      <c r="F770" s="1"/>
      <c r="G770" s="1"/>
    </row>
    <row r="771">
      <c r="B771" s="1"/>
      <c r="C771" s="1"/>
      <c r="D771" s="1"/>
      <c r="E771" s="1"/>
      <c r="F771" s="1"/>
      <c r="G771" s="1"/>
    </row>
    <row r="772">
      <c r="B772" s="1"/>
      <c r="C772" s="1"/>
      <c r="D772" s="1"/>
      <c r="E772" s="1"/>
      <c r="F772" s="1"/>
      <c r="G772" s="1"/>
    </row>
    <row r="773">
      <c r="B773" s="1"/>
      <c r="C773" s="1"/>
      <c r="D773" s="1"/>
      <c r="E773" s="1"/>
      <c r="F773" s="1"/>
      <c r="G773" s="1"/>
    </row>
    <row r="774">
      <c r="B774" s="1"/>
      <c r="C774" s="1"/>
      <c r="D774" s="1"/>
      <c r="E774" s="1"/>
      <c r="F774" s="1"/>
      <c r="G774" s="1"/>
    </row>
    <row r="775">
      <c r="B775" s="1"/>
      <c r="C775" s="1"/>
      <c r="D775" s="1"/>
      <c r="E775" s="1"/>
      <c r="F775" s="1"/>
      <c r="G775" s="1"/>
    </row>
    <row r="776">
      <c r="B776" s="1"/>
      <c r="C776" s="1"/>
      <c r="D776" s="1"/>
      <c r="E776" s="1"/>
      <c r="F776" s="1"/>
      <c r="G776" s="1"/>
    </row>
    <row r="777">
      <c r="B777" s="1"/>
      <c r="C777" s="1"/>
      <c r="D777" s="1"/>
      <c r="E777" s="1"/>
      <c r="F777" s="1"/>
      <c r="G777" s="1"/>
    </row>
    <row r="778">
      <c r="B778" s="1"/>
      <c r="C778" s="1"/>
      <c r="D778" s="1"/>
      <c r="E778" s="1"/>
      <c r="F778" s="1"/>
      <c r="G778" s="1"/>
    </row>
    <row r="779">
      <c r="B779" s="1"/>
      <c r="C779" s="1"/>
      <c r="D779" s="1"/>
      <c r="E779" s="1"/>
      <c r="F779" s="1"/>
      <c r="G779" s="1"/>
    </row>
    <row r="780">
      <c r="B780" s="1"/>
      <c r="C780" s="1"/>
      <c r="D780" s="1"/>
      <c r="E780" s="1"/>
      <c r="F780" s="1"/>
      <c r="G780" s="1"/>
    </row>
    <row r="781">
      <c r="B781" s="1"/>
      <c r="C781" s="1"/>
      <c r="D781" s="1"/>
      <c r="E781" s="1"/>
      <c r="F781" s="1"/>
      <c r="G781" s="1"/>
    </row>
    <row r="782">
      <c r="B782" s="1"/>
      <c r="C782" s="1"/>
      <c r="D782" s="1"/>
      <c r="E782" s="1"/>
      <c r="F782" s="1"/>
      <c r="G782" s="1"/>
    </row>
    <row r="783">
      <c r="B783" s="1"/>
      <c r="C783" s="1"/>
      <c r="D783" s="1"/>
      <c r="E783" s="1"/>
      <c r="F783" s="1"/>
      <c r="G783" s="1"/>
    </row>
    <row r="784">
      <c r="B784" s="1"/>
      <c r="C784" s="1"/>
      <c r="D784" s="1"/>
      <c r="E784" s="1"/>
      <c r="F784" s="1"/>
      <c r="G784" s="1"/>
    </row>
    <row r="785">
      <c r="B785" s="1"/>
      <c r="C785" s="1"/>
      <c r="D785" s="1"/>
      <c r="E785" s="1"/>
      <c r="F785" s="1"/>
      <c r="G785" s="1"/>
    </row>
    <row r="786">
      <c r="B786" s="1"/>
      <c r="C786" s="1"/>
      <c r="D786" s="1"/>
      <c r="E786" s="1"/>
      <c r="F786" s="1"/>
      <c r="G786" s="1"/>
    </row>
    <row r="787">
      <c r="B787" s="1"/>
      <c r="C787" s="1"/>
      <c r="D787" s="1"/>
      <c r="E787" s="1"/>
      <c r="F787" s="1"/>
      <c r="G787" s="1"/>
    </row>
    <row r="788">
      <c r="B788" s="1"/>
      <c r="C788" s="1"/>
      <c r="D788" s="1"/>
      <c r="E788" s="1"/>
      <c r="F788" s="1"/>
      <c r="G788" s="1"/>
    </row>
    <row r="789">
      <c r="B789" s="1"/>
      <c r="C789" s="1"/>
      <c r="D789" s="1"/>
      <c r="E789" s="1"/>
      <c r="F789" s="1"/>
      <c r="G789" s="1"/>
    </row>
    <row r="790">
      <c r="B790" s="1"/>
      <c r="C790" s="1"/>
      <c r="D790" s="1"/>
      <c r="E790" s="1"/>
      <c r="F790" s="1"/>
      <c r="G790" s="1"/>
    </row>
    <row r="791">
      <c r="B791" s="1"/>
      <c r="C791" s="1"/>
      <c r="D791" s="1"/>
      <c r="E791" s="1"/>
      <c r="F791" s="1"/>
      <c r="G791" s="1"/>
    </row>
    <row r="792">
      <c r="B792" s="1"/>
      <c r="C792" s="1"/>
      <c r="D792" s="1"/>
      <c r="E792" s="1"/>
      <c r="F792" s="1"/>
      <c r="G792" s="1"/>
    </row>
    <row r="793">
      <c r="B793" s="1"/>
      <c r="C793" s="1"/>
      <c r="D793" s="1"/>
      <c r="E793" s="1"/>
      <c r="F793" s="1"/>
      <c r="G793" s="1"/>
    </row>
    <row r="794">
      <c r="B794" s="1"/>
      <c r="C794" s="1"/>
      <c r="D794" s="1"/>
      <c r="E794" s="1"/>
      <c r="F794" s="1"/>
      <c r="G794" s="1"/>
    </row>
    <row r="795">
      <c r="B795" s="1"/>
      <c r="C795" s="1"/>
      <c r="D795" s="1"/>
      <c r="E795" s="1"/>
      <c r="F795" s="1"/>
      <c r="G795" s="1"/>
    </row>
    <row r="796">
      <c r="B796" s="1"/>
      <c r="C796" s="1"/>
      <c r="D796" s="1"/>
      <c r="E796" s="1"/>
      <c r="F796" s="1"/>
      <c r="G796" s="1"/>
    </row>
    <row r="797">
      <c r="B797" s="1"/>
      <c r="C797" s="1"/>
      <c r="D797" s="1"/>
      <c r="E797" s="1"/>
      <c r="F797" s="1"/>
      <c r="G797" s="1"/>
    </row>
    <row r="798">
      <c r="B798" s="1"/>
      <c r="C798" s="1"/>
      <c r="D798" s="1"/>
      <c r="E798" s="1"/>
      <c r="F798" s="1"/>
      <c r="G798" s="1"/>
    </row>
    <row r="799">
      <c r="B799" s="1"/>
      <c r="C799" s="1"/>
      <c r="D799" s="1"/>
      <c r="E799" s="1"/>
      <c r="F799" s="1"/>
      <c r="G799" s="1"/>
    </row>
    <row r="800">
      <c r="B800" s="1"/>
      <c r="C800" s="1"/>
      <c r="D800" s="1"/>
      <c r="E800" s="1"/>
      <c r="F800" s="1"/>
      <c r="G800" s="1"/>
    </row>
    <row r="801">
      <c r="B801" s="1"/>
      <c r="C801" s="1"/>
      <c r="D801" s="1"/>
      <c r="E801" s="1"/>
      <c r="F801" s="1"/>
      <c r="G801" s="1"/>
    </row>
    <row r="802">
      <c r="B802" s="1"/>
      <c r="C802" s="1"/>
      <c r="D802" s="1"/>
      <c r="E802" s="1"/>
      <c r="F802" s="1"/>
      <c r="G802" s="1"/>
    </row>
    <row r="803">
      <c r="B803" s="1"/>
      <c r="C803" s="1"/>
      <c r="D803" s="1"/>
      <c r="E803" s="1"/>
      <c r="F803" s="1"/>
      <c r="G803" s="1"/>
    </row>
    <row r="804">
      <c r="B804" s="1"/>
      <c r="C804" s="1"/>
      <c r="D804" s="1"/>
      <c r="E804" s="1"/>
      <c r="F804" s="1"/>
      <c r="G804" s="1"/>
    </row>
    <row r="805">
      <c r="B805" s="1"/>
      <c r="C805" s="1"/>
      <c r="D805" s="1"/>
      <c r="E805" s="1"/>
      <c r="F805" s="1"/>
      <c r="G805" s="1"/>
    </row>
    <row r="806">
      <c r="B806" s="1"/>
      <c r="C806" s="1"/>
      <c r="D806" s="1"/>
      <c r="E806" s="1"/>
      <c r="F806" s="1"/>
      <c r="G806" s="1"/>
    </row>
    <row r="807">
      <c r="B807" s="1"/>
      <c r="C807" s="1"/>
      <c r="D807" s="1"/>
      <c r="E807" s="1"/>
      <c r="F807" s="1"/>
      <c r="G807" s="1"/>
    </row>
    <row r="808">
      <c r="B808" s="1"/>
      <c r="C808" s="1"/>
      <c r="D808" s="1"/>
      <c r="E808" s="1"/>
      <c r="F808" s="1"/>
      <c r="G808" s="1"/>
    </row>
    <row r="809">
      <c r="B809" s="1"/>
      <c r="C809" s="1"/>
      <c r="D809" s="1"/>
      <c r="E809" s="1"/>
      <c r="F809" s="1"/>
      <c r="G809" s="1"/>
    </row>
    <row r="810">
      <c r="B810" s="1"/>
      <c r="C810" s="1"/>
      <c r="D810" s="1"/>
      <c r="E810" s="1"/>
      <c r="F810" s="1"/>
      <c r="G810" s="1"/>
    </row>
    <row r="811">
      <c r="B811" s="1"/>
      <c r="C811" s="1"/>
      <c r="D811" s="1"/>
      <c r="E811" s="1"/>
      <c r="F811" s="1"/>
      <c r="G811" s="1"/>
    </row>
    <row r="812">
      <c r="B812" s="1"/>
      <c r="C812" s="1"/>
      <c r="D812" s="1"/>
      <c r="E812" s="1"/>
      <c r="F812" s="1"/>
      <c r="G812" s="1"/>
    </row>
    <row r="813">
      <c r="B813" s="1"/>
      <c r="C813" s="1"/>
      <c r="D813" s="1"/>
      <c r="E813" s="1"/>
      <c r="F813" s="1"/>
      <c r="G813" s="1"/>
    </row>
    <row r="814">
      <c r="B814" s="1"/>
      <c r="C814" s="1"/>
      <c r="D814" s="1"/>
      <c r="E814" s="1"/>
      <c r="F814" s="1"/>
      <c r="G814" s="1"/>
    </row>
    <row r="815">
      <c r="B815" s="1"/>
      <c r="C815" s="1"/>
      <c r="D815" s="1"/>
      <c r="E815" s="1"/>
      <c r="F815" s="1"/>
      <c r="G815" s="1"/>
    </row>
    <row r="816">
      <c r="B816" s="1"/>
      <c r="C816" s="1"/>
      <c r="D816" s="1"/>
      <c r="E816" s="1"/>
      <c r="F816" s="1"/>
      <c r="G816" s="1"/>
    </row>
    <row r="817">
      <c r="B817" s="1"/>
      <c r="C817" s="1"/>
      <c r="D817" s="1"/>
      <c r="E817" s="1"/>
      <c r="F817" s="1"/>
      <c r="G817" s="1"/>
    </row>
    <row r="818">
      <c r="B818" s="1"/>
      <c r="C818" s="1"/>
      <c r="D818" s="1"/>
      <c r="E818" s="1"/>
      <c r="F818" s="1"/>
      <c r="G818" s="1"/>
    </row>
    <row r="819">
      <c r="B819" s="1"/>
      <c r="C819" s="1"/>
      <c r="D819" s="1"/>
      <c r="E819" s="1"/>
      <c r="F819" s="1"/>
      <c r="G819" s="1"/>
    </row>
    <row r="820">
      <c r="B820" s="1"/>
      <c r="C820" s="1"/>
      <c r="D820" s="1"/>
      <c r="E820" s="1"/>
      <c r="F820" s="1"/>
      <c r="G820" s="1"/>
    </row>
    <row r="821">
      <c r="B821" s="1"/>
      <c r="C821" s="1"/>
      <c r="D821" s="1"/>
      <c r="E821" s="1"/>
      <c r="F821" s="1"/>
      <c r="G821" s="1"/>
    </row>
    <row r="822">
      <c r="B822" s="1"/>
      <c r="C822" s="1"/>
      <c r="D822" s="1"/>
      <c r="E822" s="1"/>
      <c r="F822" s="1"/>
      <c r="G822" s="1"/>
    </row>
    <row r="823">
      <c r="B823" s="1"/>
      <c r="C823" s="1"/>
      <c r="D823" s="1"/>
      <c r="E823" s="1"/>
      <c r="F823" s="1"/>
      <c r="G823" s="1"/>
    </row>
    <row r="824">
      <c r="B824" s="1"/>
      <c r="C824" s="1"/>
      <c r="D824" s="1"/>
      <c r="E824" s="1"/>
      <c r="F824" s="1"/>
      <c r="G824" s="1"/>
    </row>
    <row r="825">
      <c r="B825" s="1"/>
      <c r="C825" s="1"/>
      <c r="D825" s="1"/>
      <c r="E825" s="1"/>
      <c r="F825" s="1"/>
      <c r="G825" s="1"/>
    </row>
    <row r="826">
      <c r="B826" s="1"/>
      <c r="C826" s="1"/>
      <c r="D826" s="1"/>
      <c r="E826" s="1"/>
      <c r="F826" s="1"/>
      <c r="G826" s="1"/>
    </row>
    <row r="827">
      <c r="B827" s="1"/>
      <c r="C827" s="1"/>
      <c r="D827" s="1"/>
      <c r="E827" s="1"/>
      <c r="F827" s="1"/>
      <c r="G827" s="1"/>
    </row>
    <row r="828">
      <c r="B828" s="1"/>
      <c r="C828" s="1"/>
      <c r="D828" s="1"/>
      <c r="E828" s="1"/>
      <c r="F828" s="1"/>
      <c r="G828" s="1"/>
    </row>
    <row r="829">
      <c r="B829" s="1"/>
      <c r="C829" s="1"/>
      <c r="D829" s="1"/>
      <c r="E829" s="1"/>
      <c r="F829" s="1"/>
      <c r="G829" s="1"/>
    </row>
    <row r="830">
      <c r="B830" s="1"/>
      <c r="C830" s="1"/>
      <c r="D830" s="1"/>
      <c r="E830" s="1"/>
      <c r="F830" s="1"/>
      <c r="G830" s="1"/>
    </row>
    <row r="831">
      <c r="B831" s="1"/>
      <c r="C831" s="1"/>
      <c r="D831" s="1"/>
      <c r="E831" s="1"/>
      <c r="F831" s="1"/>
      <c r="G831" s="1"/>
    </row>
    <row r="832">
      <c r="B832" s="1"/>
      <c r="C832" s="1"/>
      <c r="D832" s="1"/>
      <c r="E832" s="1"/>
      <c r="F832" s="1"/>
      <c r="G832" s="1"/>
    </row>
    <row r="833">
      <c r="B833" s="1"/>
      <c r="C833" s="1"/>
      <c r="D833" s="1"/>
      <c r="E833" s="1"/>
      <c r="F833" s="1"/>
      <c r="G833" s="1"/>
    </row>
    <row r="834">
      <c r="B834" s="1"/>
      <c r="C834" s="1"/>
      <c r="D834" s="1"/>
      <c r="E834" s="1"/>
      <c r="F834" s="1"/>
      <c r="G834" s="1"/>
    </row>
    <row r="835">
      <c r="B835" s="1"/>
      <c r="C835" s="1"/>
      <c r="D835" s="1"/>
      <c r="E835" s="1"/>
      <c r="F835" s="1"/>
      <c r="G835" s="1"/>
    </row>
    <row r="836">
      <c r="B836" s="1"/>
      <c r="C836" s="1"/>
      <c r="D836" s="1"/>
      <c r="E836" s="1"/>
      <c r="F836" s="1"/>
      <c r="G836" s="1"/>
    </row>
    <row r="837">
      <c r="B837" s="1"/>
      <c r="C837" s="1"/>
      <c r="D837" s="1"/>
      <c r="E837" s="1"/>
      <c r="F837" s="1"/>
      <c r="G837" s="1"/>
    </row>
    <row r="838">
      <c r="B838" s="1"/>
      <c r="C838" s="1"/>
      <c r="D838" s="1"/>
      <c r="E838" s="1"/>
      <c r="F838" s="1"/>
      <c r="G838" s="1"/>
    </row>
    <row r="839">
      <c r="B839" s="1"/>
      <c r="C839" s="1"/>
      <c r="D839" s="1"/>
      <c r="E839" s="1"/>
      <c r="F839" s="1"/>
      <c r="G839" s="1"/>
    </row>
    <row r="840">
      <c r="B840" s="1"/>
      <c r="C840" s="1"/>
      <c r="D840" s="1"/>
      <c r="E840" s="1"/>
      <c r="F840" s="1"/>
      <c r="G840" s="1"/>
    </row>
    <row r="841">
      <c r="B841" s="1"/>
      <c r="C841" s="1"/>
      <c r="D841" s="1"/>
      <c r="E841" s="1"/>
      <c r="F841" s="1"/>
      <c r="G841" s="1"/>
    </row>
    <row r="842">
      <c r="B842" s="1"/>
      <c r="C842" s="1"/>
      <c r="D842" s="1"/>
      <c r="E842" s="1"/>
      <c r="F842" s="1"/>
      <c r="G842" s="1"/>
    </row>
    <row r="843">
      <c r="B843" s="1"/>
      <c r="C843" s="1"/>
      <c r="D843" s="1"/>
      <c r="E843" s="1"/>
      <c r="F843" s="1"/>
      <c r="G843" s="1"/>
    </row>
    <row r="844">
      <c r="B844" s="1"/>
      <c r="C844" s="1"/>
      <c r="D844" s="1"/>
      <c r="E844" s="1"/>
      <c r="F844" s="1"/>
      <c r="G844" s="1"/>
    </row>
    <row r="845">
      <c r="B845" s="1"/>
      <c r="C845" s="1"/>
      <c r="D845" s="1"/>
      <c r="E845" s="1"/>
      <c r="F845" s="1"/>
      <c r="G845" s="1"/>
    </row>
    <row r="846">
      <c r="B846" s="1"/>
      <c r="C846" s="1"/>
      <c r="D846" s="1"/>
      <c r="E846" s="1"/>
      <c r="F846" s="1"/>
      <c r="G846" s="1"/>
    </row>
    <row r="847">
      <c r="B847" s="1"/>
      <c r="C847" s="1"/>
      <c r="D847" s="1"/>
      <c r="E847" s="1"/>
      <c r="F847" s="1"/>
      <c r="G847" s="1"/>
    </row>
    <row r="848">
      <c r="B848" s="1"/>
      <c r="C848" s="1"/>
      <c r="D848" s="1"/>
      <c r="E848" s="1"/>
      <c r="F848" s="1"/>
      <c r="G848" s="1"/>
    </row>
    <row r="849">
      <c r="B849" s="1"/>
      <c r="C849" s="1"/>
      <c r="D849" s="1"/>
      <c r="E849" s="1"/>
      <c r="F849" s="1"/>
      <c r="G849" s="1"/>
    </row>
    <row r="850">
      <c r="B850" s="1"/>
      <c r="C850" s="1"/>
      <c r="D850" s="1"/>
      <c r="E850" s="1"/>
      <c r="F850" s="1"/>
      <c r="G850" s="1"/>
    </row>
    <row r="851">
      <c r="B851" s="1"/>
      <c r="C851" s="1"/>
      <c r="D851" s="1"/>
      <c r="E851" s="1"/>
      <c r="F851" s="1"/>
      <c r="G851" s="1"/>
    </row>
    <row r="852">
      <c r="B852" s="1"/>
      <c r="C852" s="1"/>
      <c r="D852" s="1"/>
      <c r="E852" s="1"/>
      <c r="F852" s="1"/>
      <c r="G852" s="1"/>
    </row>
    <row r="853">
      <c r="B853" s="1"/>
      <c r="C853" s="1"/>
      <c r="D853" s="1"/>
      <c r="E853" s="1"/>
      <c r="F853" s="1"/>
      <c r="G853" s="1"/>
    </row>
    <row r="854">
      <c r="B854" s="1"/>
      <c r="C854" s="1"/>
      <c r="D854" s="1"/>
      <c r="E854" s="1"/>
      <c r="F854" s="1"/>
      <c r="G854" s="1"/>
    </row>
    <row r="855">
      <c r="B855" s="1"/>
      <c r="C855" s="1"/>
      <c r="D855" s="1"/>
      <c r="E855" s="1"/>
      <c r="F855" s="1"/>
      <c r="G855" s="1"/>
    </row>
    <row r="856">
      <c r="B856" s="1"/>
      <c r="C856" s="1"/>
      <c r="D856" s="1"/>
      <c r="E856" s="1"/>
      <c r="F856" s="1"/>
      <c r="G856" s="1"/>
    </row>
    <row r="857">
      <c r="B857" s="1"/>
      <c r="C857" s="1"/>
      <c r="D857" s="1"/>
      <c r="E857" s="1"/>
      <c r="F857" s="1"/>
      <c r="G857" s="1"/>
    </row>
    <row r="858">
      <c r="B858" s="1"/>
      <c r="C858" s="1"/>
      <c r="D858" s="1"/>
      <c r="E858" s="1"/>
      <c r="F858" s="1"/>
      <c r="G858" s="1"/>
    </row>
    <row r="859">
      <c r="B859" s="1"/>
      <c r="C859" s="1"/>
      <c r="D859" s="1"/>
      <c r="E859" s="1"/>
      <c r="F859" s="1"/>
      <c r="G859" s="1"/>
    </row>
    <row r="860">
      <c r="B860" s="1"/>
      <c r="C860" s="1"/>
      <c r="D860" s="1"/>
      <c r="E860" s="1"/>
      <c r="F860" s="1"/>
      <c r="G860" s="1"/>
    </row>
    <row r="861">
      <c r="B861" s="1"/>
      <c r="C861" s="1"/>
      <c r="D861" s="1"/>
      <c r="E861" s="1"/>
      <c r="F861" s="1"/>
      <c r="G861" s="1"/>
    </row>
    <row r="862">
      <c r="B862" s="1"/>
      <c r="C862" s="1"/>
      <c r="D862" s="1"/>
      <c r="E862" s="1"/>
      <c r="F862" s="1"/>
      <c r="G862" s="1"/>
    </row>
    <row r="863">
      <c r="B863" s="1"/>
      <c r="C863" s="1"/>
      <c r="D863" s="1"/>
      <c r="E863" s="1"/>
      <c r="F863" s="1"/>
      <c r="G863" s="1"/>
    </row>
    <row r="864">
      <c r="B864" s="1"/>
      <c r="C864" s="1"/>
      <c r="D864" s="1"/>
      <c r="E864" s="1"/>
      <c r="F864" s="1"/>
      <c r="G864" s="1"/>
    </row>
    <row r="865">
      <c r="B865" s="1"/>
      <c r="C865" s="1"/>
      <c r="D865" s="1"/>
      <c r="E865" s="1"/>
      <c r="F865" s="1"/>
      <c r="G865" s="1"/>
    </row>
    <row r="866">
      <c r="B866" s="1"/>
      <c r="C866" s="1"/>
      <c r="D866" s="1"/>
      <c r="E866" s="1"/>
      <c r="F866" s="1"/>
      <c r="G866" s="1"/>
    </row>
    <row r="867">
      <c r="B867" s="1"/>
      <c r="C867" s="1"/>
      <c r="D867" s="1"/>
      <c r="E867" s="1"/>
      <c r="F867" s="1"/>
      <c r="G867" s="1"/>
    </row>
    <row r="868">
      <c r="B868" s="1"/>
      <c r="C868" s="1"/>
      <c r="D868" s="1"/>
      <c r="E868" s="1"/>
      <c r="F868" s="1"/>
      <c r="G868" s="1"/>
    </row>
    <row r="869">
      <c r="B869" s="1"/>
      <c r="C869" s="1"/>
      <c r="D869" s="1"/>
      <c r="E869" s="1"/>
      <c r="F869" s="1"/>
      <c r="G869" s="1"/>
    </row>
    <row r="870">
      <c r="B870" s="1"/>
      <c r="C870" s="1"/>
      <c r="D870" s="1"/>
      <c r="E870" s="1"/>
      <c r="F870" s="1"/>
      <c r="G870" s="1"/>
    </row>
    <row r="871">
      <c r="B871" s="1"/>
      <c r="C871" s="1"/>
      <c r="D871" s="1"/>
      <c r="E871" s="1"/>
      <c r="F871" s="1"/>
      <c r="G871" s="1"/>
    </row>
    <row r="872">
      <c r="B872" s="1"/>
      <c r="C872" s="1"/>
      <c r="D872" s="1"/>
      <c r="E872" s="1"/>
      <c r="F872" s="1"/>
      <c r="G872" s="1"/>
    </row>
    <row r="873">
      <c r="B873" s="1"/>
      <c r="C873" s="1"/>
      <c r="D873" s="1"/>
      <c r="E873" s="1"/>
      <c r="F873" s="1"/>
      <c r="G873" s="1"/>
    </row>
    <row r="874">
      <c r="B874" s="1"/>
      <c r="C874" s="1"/>
      <c r="D874" s="1"/>
      <c r="E874" s="1"/>
      <c r="F874" s="1"/>
      <c r="G874" s="1"/>
    </row>
    <row r="875">
      <c r="B875" s="1"/>
      <c r="C875" s="1"/>
      <c r="D875" s="1"/>
      <c r="E875" s="1"/>
      <c r="F875" s="1"/>
      <c r="G875" s="1"/>
    </row>
    <row r="876">
      <c r="B876" s="1"/>
      <c r="C876" s="1"/>
      <c r="D876" s="1"/>
      <c r="E876" s="1"/>
      <c r="F876" s="1"/>
      <c r="G876" s="1"/>
    </row>
    <row r="877">
      <c r="B877" s="1"/>
      <c r="C877" s="1"/>
      <c r="D877" s="1"/>
      <c r="E877" s="1"/>
      <c r="F877" s="1"/>
      <c r="G877" s="1"/>
    </row>
    <row r="878">
      <c r="B878" s="1"/>
      <c r="C878" s="1"/>
      <c r="D878" s="1"/>
      <c r="E878" s="1"/>
      <c r="F878" s="1"/>
      <c r="G878" s="1"/>
    </row>
    <row r="879">
      <c r="B879" s="1"/>
      <c r="C879" s="1"/>
      <c r="D879" s="1"/>
      <c r="E879" s="1"/>
      <c r="F879" s="1"/>
      <c r="G879" s="1"/>
    </row>
    <row r="880">
      <c r="B880" s="1"/>
      <c r="C880" s="1"/>
      <c r="D880" s="1"/>
      <c r="E880" s="1"/>
      <c r="F880" s="1"/>
      <c r="G880" s="1"/>
    </row>
    <row r="881">
      <c r="B881" s="1"/>
      <c r="C881" s="1"/>
      <c r="D881" s="1"/>
      <c r="E881" s="1"/>
      <c r="F881" s="1"/>
      <c r="G881" s="1"/>
    </row>
    <row r="882">
      <c r="B882" s="1"/>
      <c r="C882" s="1"/>
      <c r="D882" s="1"/>
      <c r="E882" s="1"/>
      <c r="F882" s="1"/>
      <c r="G882" s="1"/>
    </row>
    <row r="883">
      <c r="B883" s="1"/>
      <c r="C883" s="1"/>
      <c r="D883" s="1"/>
      <c r="E883" s="1"/>
      <c r="F883" s="1"/>
      <c r="G883" s="1"/>
    </row>
    <row r="884">
      <c r="B884" s="1"/>
      <c r="C884" s="1"/>
      <c r="D884" s="1"/>
      <c r="E884" s="1"/>
      <c r="F884" s="1"/>
      <c r="G884" s="1"/>
    </row>
    <row r="885">
      <c r="B885" s="1"/>
      <c r="C885" s="1"/>
      <c r="D885" s="1"/>
      <c r="E885" s="1"/>
      <c r="F885" s="1"/>
      <c r="G885" s="1"/>
    </row>
    <row r="886">
      <c r="B886" s="1"/>
      <c r="C886" s="1"/>
      <c r="D886" s="1"/>
      <c r="E886" s="1"/>
      <c r="F886" s="1"/>
      <c r="G886" s="1"/>
    </row>
    <row r="887">
      <c r="B887" s="1"/>
      <c r="C887" s="1"/>
      <c r="D887" s="1"/>
      <c r="E887" s="1"/>
      <c r="F887" s="1"/>
      <c r="G887" s="1"/>
    </row>
    <row r="888">
      <c r="B888" s="1"/>
      <c r="C888" s="1"/>
      <c r="D888" s="1"/>
      <c r="E888" s="1"/>
      <c r="F888" s="1"/>
      <c r="G888" s="1"/>
    </row>
    <row r="889">
      <c r="B889" s="1"/>
      <c r="C889" s="1"/>
      <c r="D889" s="1"/>
      <c r="E889" s="1"/>
      <c r="F889" s="1"/>
      <c r="G889" s="1"/>
    </row>
    <row r="890">
      <c r="B890" s="1"/>
      <c r="C890" s="1"/>
      <c r="D890" s="1"/>
      <c r="E890" s="1"/>
      <c r="F890" s="1"/>
      <c r="G890" s="1"/>
    </row>
    <row r="891">
      <c r="B891" s="1"/>
      <c r="C891" s="1"/>
      <c r="D891" s="1"/>
      <c r="E891" s="1"/>
      <c r="F891" s="1"/>
      <c r="G891" s="1"/>
    </row>
    <row r="892">
      <c r="B892" s="1"/>
      <c r="C892" s="1"/>
      <c r="D892" s="1"/>
      <c r="E892" s="1"/>
      <c r="F892" s="1"/>
      <c r="G892" s="1"/>
    </row>
    <row r="893">
      <c r="B893" s="1"/>
      <c r="C893" s="1"/>
      <c r="D893" s="1"/>
      <c r="E893" s="1"/>
      <c r="F893" s="1"/>
      <c r="G893" s="1"/>
    </row>
    <row r="894">
      <c r="B894" s="1"/>
      <c r="C894" s="1"/>
      <c r="D894" s="1"/>
      <c r="E894" s="1"/>
      <c r="F894" s="1"/>
      <c r="G894" s="1"/>
    </row>
    <row r="895">
      <c r="B895" s="1"/>
      <c r="C895" s="1"/>
      <c r="D895" s="1"/>
      <c r="E895" s="1"/>
      <c r="F895" s="1"/>
      <c r="G895" s="1"/>
    </row>
    <row r="896">
      <c r="B896" s="1"/>
      <c r="C896" s="1"/>
      <c r="D896" s="1"/>
      <c r="E896" s="1"/>
      <c r="F896" s="1"/>
      <c r="G896" s="1"/>
    </row>
    <row r="897">
      <c r="B897" s="1"/>
      <c r="C897" s="1"/>
      <c r="D897" s="1"/>
      <c r="E897" s="1"/>
      <c r="F897" s="1"/>
      <c r="G897" s="1"/>
    </row>
    <row r="898">
      <c r="B898" s="1"/>
      <c r="C898" s="1"/>
      <c r="D898" s="1"/>
      <c r="E898" s="1"/>
      <c r="F898" s="1"/>
      <c r="G898" s="1"/>
    </row>
    <row r="899">
      <c r="B899" s="1"/>
      <c r="C899" s="1"/>
      <c r="D899" s="1"/>
      <c r="E899" s="1"/>
      <c r="F899" s="1"/>
      <c r="G899" s="1"/>
    </row>
    <row r="900">
      <c r="B900" s="1"/>
      <c r="C900" s="1"/>
      <c r="D900" s="1"/>
      <c r="E900" s="1"/>
      <c r="F900" s="1"/>
      <c r="G900" s="1"/>
    </row>
    <row r="901">
      <c r="B901" s="1"/>
      <c r="C901" s="1"/>
      <c r="D901" s="1"/>
      <c r="E901" s="1"/>
      <c r="F901" s="1"/>
      <c r="G901" s="1"/>
    </row>
    <row r="902">
      <c r="B902" s="1"/>
      <c r="C902" s="1"/>
      <c r="D902" s="1"/>
      <c r="E902" s="1"/>
      <c r="F902" s="1"/>
      <c r="G902" s="1"/>
    </row>
    <row r="903">
      <c r="B903" s="1"/>
      <c r="C903" s="1"/>
      <c r="D903" s="1"/>
      <c r="E903" s="1"/>
      <c r="F903" s="1"/>
      <c r="G903" s="1"/>
    </row>
    <row r="904">
      <c r="B904" s="1"/>
      <c r="C904" s="1"/>
      <c r="D904" s="1"/>
      <c r="E904" s="1"/>
      <c r="F904" s="1"/>
      <c r="G904" s="1"/>
    </row>
    <row r="905">
      <c r="B905" s="1"/>
      <c r="C905" s="1"/>
      <c r="D905" s="1"/>
      <c r="E905" s="1"/>
      <c r="F905" s="1"/>
      <c r="G905" s="1"/>
    </row>
    <row r="906">
      <c r="B906" s="1"/>
      <c r="C906" s="1"/>
      <c r="D906" s="1"/>
      <c r="E906" s="1"/>
      <c r="F906" s="1"/>
      <c r="G906" s="1"/>
    </row>
    <row r="907">
      <c r="B907" s="1"/>
      <c r="C907" s="1"/>
      <c r="D907" s="1"/>
      <c r="E907" s="1"/>
      <c r="F907" s="1"/>
      <c r="G907" s="1"/>
    </row>
    <row r="908">
      <c r="B908" s="1"/>
      <c r="C908" s="1"/>
      <c r="D908" s="1"/>
      <c r="E908" s="1"/>
      <c r="F908" s="1"/>
      <c r="G908" s="1"/>
    </row>
    <row r="909">
      <c r="B909" s="1"/>
      <c r="C909" s="1"/>
      <c r="D909" s="1"/>
      <c r="E909" s="1"/>
      <c r="F909" s="1"/>
      <c r="G909" s="1"/>
    </row>
    <row r="910">
      <c r="B910" s="1"/>
      <c r="C910" s="1"/>
      <c r="D910" s="1"/>
      <c r="E910" s="1"/>
      <c r="F910" s="1"/>
      <c r="G910" s="1"/>
    </row>
    <row r="911">
      <c r="B911" s="1"/>
      <c r="C911" s="1"/>
      <c r="D911" s="1"/>
      <c r="E911" s="1"/>
      <c r="F911" s="1"/>
      <c r="G911" s="1"/>
    </row>
    <row r="912">
      <c r="B912" s="1"/>
      <c r="C912" s="1"/>
      <c r="D912" s="1"/>
      <c r="E912" s="1"/>
      <c r="F912" s="1"/>
      <c r="G912" s="1"/>
    </row>
    <row r="913">
      <c r="B913" s="1"/>
      <c r="C913" s="1"/>
      <c r="D913" s="1"/>
      <c r="E913" s="1"/>
      <c r="F913" s="1"/>
      <c r="G913" s="1"/>
    </row>
    <row r="914">
      <c r="B914" s="1"/>
      <c r="C914" s="1"/>
      <c r="D914" s="1"/>
      <c r="E914" s="1"/>
      <c r="F914" s="1"/>
      <c r="G914" s="1"/>
    </row>
    <row r="915">
      <c r="B915" s="1"/>
      <c r="C915" s="1"/>
      <c r="D915" s="1"/>
      <c r="E915" s="1"/>
      <c r="F915" s="1"/>
      <c r="G915" s="1"/>
    </row>
    <row r="916">
      <c r="B916" s="1"/>
      <c r="C916" s="1"/>
      <c r="D916" s="1"/>
      <c r="E916" s="1"/>
      <c r="F916" s="1"/>
      <c r="G916" s="1"/>
    </row>
    <row r="917">
      <c r="B917" s="1"/>
      <c r="C917" s="1"/>
      <c r="D917" s="1"/>
      <c r="E917" s="1"/>
      <c r="F917" s="1"/>
      <c r="G917" s="1"/>
    </row>
    <row r="918">
      <c r="B918" s="1"/>
      <c r="C918" s="1"/>
      <c r="D918" s="1"/>
      <c r="E918" s="1"/>
      <c r="F918" s="1"/>
      <c r="G918" s="1"/>
    </row>
    <row r="919">
      <c r="B919" s="1"/>
      <c r="C919" s="1"/>
      <c r="D919" s="1"/>
      <c r="E919" s="1"/>
      <c r="F919" s="1"/>
      <c r="G919" s="1"/>
    </row>
    <row r="920">
      <c r="B920" s="1"/>
      <c r="C920" s="1"/>
      <c r="D920" s="1"/>
      <c r="E920" s="1"/>
      <c r="F920" s="1"/>
      <c r="G920" s="1"/>
    </row>
    <row r="921">
      <c r="B921" s="1"/>
      <c r="C921" s="1"/>
      <c r="D921" s="1"/>
      <c r="E921" s="1"/>
      <c r="F921" s="1"/>
      <c r="G921" s="1"/>
    </row>
    <row r="922">
      <c r="B922" s="1"/>
      <c r="C922" s="1"/>
      <c r="D922" s="1"/>
      <c r="E922" s="1"/>
      <c r="F922" s="1"/>
      <c r="G922" s="1"/>
    </row>
    <row r="923">
      <c r="B923" s="1"/>
      <c r="C923" s="1"/>
      <c r="D923" s="1"/>
      <c r="E923" s="1"/>
      <c r="F923" s="1"/>
      <c r="G923" s="1"/>
    </row>
    <row r="924">
      <c r="B924" s="1"/>
      <c r="C924" s="1"/>
      <c r="D924" s="1"/>
      <c r="E924" s="1"/>
      <c r="F924" s="1"/>
      <c r="G924" s="1"/>
    </row>
    <row r="925">
      <c r="B925" s="1"/>
      <c r="C925" s="1"/>
      <c r="D925" s="1"/>
      <c r="E925" s="1"/>
      <c r="F925" s="1"/>
      <c r="G925" s="1"/>
    </row>
    <row r="926">
      <c r="B926" s="1"/>
      <c r="C926" s="1"/>
      <c r="D926" s="1"/>
      <c r="E926" s="1"/>
      <c r="F926" s="1"/>
      <c r="G926" s="1"/>
    </row>
    <row r="927">
      <c r="B927" s="1"/>
      <c r="C927" s="1"/>
      <c r="D927" s="1"/>
      <c r="E927" s="1"/>
      <c r="F927" s="1"/>
      <c r="G927" s="1"/>
    </row>
    <row r="928">
      <c r="B928" s="1"/>
      <c r="C928" s="1"/>
      <c r="D928" s="1"/>
      <c r="E928" s="1"/>
      <c r="F928" s="1"/>
      <c r="G928" s="1"/>
    </row>
    <row r="929">
      <c r="B929" s="1"/>
      <c r="C929" s="1"/>
      <c r="D929" s="1"/>
      <c r="E929" s="1"/>
      <c r="F929" s="1"/>
      <c r="G929" s="1"/>
    </row>
    <row r="930">
      <c r="B930" s="1"/>
      <c r="C930" s="1"/>
      <c r="D930" s="1"/>
      <c r="E930" s="1"/>
      <c r="F930" s="1"/>
      <c r="G930" s="1"/>
    </row>
    <row r="931">
      <c r="B931" s="1"/>
      <c r="C931" s="1"/>
      <c r="D931" s="1"/>
      <c r="E931" s="1"/>
      <c r="F931" s="1"/>
      <c r="G931" s="1"/>
    </row>
    <row r="932">
      <c r="B932" s="1"/>
      <c r="C932" s="1"/>
      <c r="D932" s="1"/>
      <c r="E932" s="1"/>
      <c r="F932" s="1"/>
      <c r="G932" s="1"/>
    </row>
    <row r="933">
      <c r="B933" s="1"/>
      <c r="C933" s="1"/>
      <c r="D933" s="1"/>
      <c r="E933" s="1"/>
      <c r="F933" s="1"/>
      <c r="G933" s="1"/>
    </row>
    <row r="934">
      <c r="B934" s="1"/>
      <c r="C934" s="1"/>
      <c r="D934" s="1"/>
      <c r="E934" s="1"/>
      <c r="F934" s="1"/>
      <c r="G934" s="1"/>
    </row>
    <row r="935">
      <c r="B935" s="1"/>
      <c r="C935" s="1"/>
      <c r="D935" s="1"/>
      <c r="E935" s="1"/>
      <c r="F935" s="1"/>
      <c r="G935" s="1"/>
    </row>
    <row r="936">
      <c r="B936" s="1"/>
      <c r="C936" s="1"/>
      <c r="D936" s="1"/>
      <c r="E936" s="1"/>
      <c r="F936" s="1"/>
      <c r="G936" s="1"/>
    </row>
    <row r="937">
      <c r="B937" s="1"/>
      <c r="C937" s="1"/>
      <c r="D937" s="1"/>
      <c r="E937" s="1"/>
      <c r="F937" s="1"/>
      <c r="G937" s="1"/>
    </row>
    <row r="938">
      <c r="B938" s="1"/>
      <c r="C938" s="1"/>
      <c r="D938" s="1"/>
      <c r="E938" s="1"/>
      <c r="F938" s="1"/>
      <c r="G938" s="1"/>
    </row>
    <row r="939">
      <c r="B939" s="1"/>
      <c r="C939" s="1"/>
      <c r="D939" s="1"/>
      <c r="E939" s="1"/>
      <c r="F939" s="1"/>
      <c r="G939" s="1"/>
    </row>
    <row r="940">
      <c r="B940" s="1"/>
      <c r="C940" s="1"/>
      <c r="D940" s="1"/>
      <c r="E940" s="1"/>
      <c r="F940" s="1"/>
      <c r="G940" s="1"/>
    </row>
    <row r="941">
      <c r="B941" s="1"/>
      <c r="C941" s="1"/>
      <c r="D941" s="1"/>
      <c r="E941" s="1"/>
      <c r="F941" s="1"/>
      <c r="G941" s="1"/>
    </row>
    <row r="942">
      <c r="B942" s="1"/>
      <c r="C942" s="1"/>
      <c r="D942" s="1"/>
      <c r="E942" s="1"/>
      <c r="F942" s="1"/>
      <c r="G942" s="1"/>
    </row>
    <row r="943">
      <c r="B943" s="1"/>
      <c r="C943" s="1"/>
      <c r="D943" s="1"/>
      <c r="E943" s="1"/>
      <c r="F943" s="1"/>
      <c r="G943" s="1"/>
    </row>
    <row r="944">
      <c r="B944" s="1"/>
      <c r="C944" s="1"/>
      <c r="D944" s="1"/>
      <c r="E944" s="1"/>
      <c r="F944" s="1"/>
      <c r="G944" s="1"/>
    </row>
    <row r="945">
      <c r="B945" s="1"/>
      <c r="C945" s="1"/>
      <c r="D945" s="1"/>
      <c r="E945" s="1"/>
      <c r="F945" s="1"/>
      <c r="G945" s="1"/>
    </row>
    <row r="946">
      <c r="B946" s="1"/>
      <c r="C946" s="1"/>
      <c r="D946" s="1"/>
      <c r="E946" s="1"/>
      <c r="F946" s="1"/>
      <c r="G946" s="1"/>
    </row>
    <row r="947">
      <c r="B947" s="1"/>
      <c r="C947" s="1"/>
      <c r="D947" s="1"/>
      <c r="E947" s="1"/>
      <c r="F947" s="1"/>
      <c r="G947" s="1"/>
    </row>
    <row r="948">
      <c r="B948" s="1"/>
      <c r="C948" s="1"/>
      <c r="D948" s="1"/>
      <c r="E948" s="1"/>
      <c r="F948" s="1"/>
      <c r="G948" s="1"/>
    </row>
    <row r="949">
      <c r="B949" s="1"/>
      <c r="C949" s="1"/>
      <c r="D949" s="1"/>
      <c r="E949" s="1"/>
      <c r="F949" s="1"/>
      <c r="G949" s="1"/>
    </row>
    <row r="950">
      <c r="B950" s="1"/>
      <c r="C950" s="1"/>
      <c r="D950" s="1"/>
      <c r="E950" s="1"/>
      <c r="F950" s="1"/>
      <c r="G950" s="1"/>
    </row>
    <row r="951">
      <c r="B951" s="1"/>
      <c r="C951" s="1"/>
      <c r="D951" s="1"/>
      <c r="E951" s="1"/>
      <c r="F951" s="1"/>
      <c r="G951" s="1"/>
    </row>
    <row r="952">
      <c r="B952" s="1"/>
      <c r="C952" s="1"/>
      <c r="D952" s="1"/>
      <c r="E952" s="1"/>
      <c r="F952" s="1"/>
      <c r="G952" s="1"/>
    </row>
    <row r="953">
      <c r="B953" s="1"/>
      <c r="C953" s="1"/>
      <c r="D953" s="1"/>
      <c r="E953" s="1"/>
      <c r="F953" s="1"/>
      <c r="G953" s="1"/>
    </row>
    <row r="954">
      <c r="B954" s="1"/>
      <c r="C954" s="1"/>
      <c r="D954" s="1"/>
      <c r="E954" s="1"/>
      <c r="F954" s="1"/>
      <c r="G954" s="1"/>
    </row>
    <row r="955">
      <c r="B955" s="1"/>
      <c r="C955" s="1"/>
      <c r="D955" s="1"/>
      <c r="E955" s="1"/>
      <c r="F955" s="1"/>
      <c r="G955" s="1"/>
    </row>
    <row r="956">
      <c r="B956" s="1"/>
      <c r="C956" s="1"/>
      <c r="D956" s="1"/>
      <c r="E956" s="1"/>
      <c r="F956" s="1"/>
      <c r="G956" s="1"/>
    </row>
    <row r="957">
      <c r="B957" s="1"/>
      <c r="C957" s="1"/>
      <c r="D957" s="1"/>
      <c r="E957" s="1"/>
      <c r="F957" s="1"/>
      <c r="G957" s="1"/>
    </row>
    <row r="958">
      <c r="B958" s="1"/>
      <c r="C958" s="1"/>
      <c r="D958" s="1"/>
      <c r="E958" s="1"/>
      <c r="F958" s="1"/>
      <c r="G958" s="1"/>
    </row>
    <row r="959">
      <c r="B959" s="1"/>
      <c r="C959" s="1"/>
      <c r="D959" s="1"/>
      <c r="E959" s="1"/>
      <c r="F959" s="1"/>
      <c r="G959" s="1"/>
    </row>
    <row r="960">
      <c r="B960" s="1"/>
      <c r="C960" s="1"/>
      <c r="D960" s="1"/>
      <c r="E960" s="1"/>
      <c r="F960" s="1"/>
      <c r="G960" s="1"/>
    </row>
    <row r="961">
      <c r="B961" s="1"/>
      <c r="C961" s="1"/>
      <c r="D961" s="1"/>
      <c r="E961" s="1"/>
      <c r="F961" s="1"/>
      <c r="G961" s="1"/>
    </row>
    <row r="962">
      <c r="B962" s="1"/>
      <c r="C962" s="1"/>
      <c r="D962" s="1"/>
      <c r="E962" s="1"/>
      <c r="F962" s="1"/>
      <c r="G962" s="1"/>
    </row>
    <row r="963">
      <c r="B963" s="1"/>
      <c r="C963" s="1"/>
      <c r="D963" s="1"/>
      <c r="E963" s="1"/>
      <c r="F963" s="1"/>
      <c r="G963" s="1"/>
    </row>
    <row r="964">
      <c r="B964" s="1"/>
      <c r="C964" s="1"/>
      <c r="D964" s="1"/>
      <c r="E964" s="1"/>
      <c r="F964" s="1"/>
      <c r="G964" s="1"/>
    </row>
    <row r="965">
      <c r="B965" s="1"/>
      <c r="C965" s="1"/>
      <c r="D965" s="1"/>
      <c r="E965" s="1"/>
      <c r="F965" s="1"/>
      <c r="G965" s="1"/>
    </row>
    <row r="966">
      <c r="B966" s="1"/>
      <c r="C966" s="1"/>
      <c r="D966" s="1"/>
      <c r="E966" s="1"/>
      <c r="F966" s="1"/>
      <c r="G966" s="1"/>
    </row>
    <row r="967">
      <c r="B967" s="1"/>
      <c r="C967" s="1"/>
      <c r="D967" s="1"/>
      <c r="E967" s="1"/>
      <c r="F967" s="1"/>
      <c r="G967" s="1"/>
    </row>
    <row r="968">
      <c r="B968" s="1"/>
      <c r="C968" s="1"/>
      <c r="D968" s="1"/>
      <c r="E968" s="1"/>
      <c r="F968" s="1"/>
      <c r="G968" s="1"/>
    </row>
    <row r="969">
      <c r="B969" s="1"/>
      <c r="C969" s="1"/>
      <c r="D969" s="1"/>
      <c r="E969" s="1"/>
      <c r="F969" s="1"/>
      <c r="G969" s="1"/>
    </row>
    <row r="970">
      <c r="B970" s="1"/>
      <c r="C970" s="1"/>
      <c r="D970" s="1"/>
      <c r="E970" s="1"/>
      <c r="F970" s="1"/>
      <c r="G970" s="1"/>
    </row>
    <row r="971">
      <c r="B971" s="1"/>
      <c r="C971" s="1"/>
      <c r="D971" s="1"/>
      <c r="E971" s="1"/>
      <c r="F971" s="1"/>
      <c r="G971" s="1"/>
    </row>
    <row r="972">
      <c r="B972" s="1"/>
      <c r="C972" s="1"/>
      <c r="D972" s="1"/>
      <c r="E972" s="1"/>
      <c r="F972" s="1"/>
      <c r="G972" s="1"/>
    </row>
    <row r="973">
      <c r="B973" s="1"/>
      <c r="C973" s="1"/>
      <c r="D973" s="1"/>
      <c r="E973" s="1"/>
      <c r="F973" s="1"/>
      <c r="G973" s="1"/>
    </row>
    <row r="974">
      <c r="B974" s="1"/>
      <c r="C974" s="1"/>
      <c r="D974" s="1"/>
      <c r="E974" s="1"/>
      <c r="F974" s="1"/>
      <c r="G974" s="1"/>
    </row>
    <row r="975">
      <c r="B975" s="1"/>
      <c r="C975" s="1"/>
      <c r="D975" s="1"/>
      <c r="E975" s="1"/>
      <c r="F975" s="1"/>
      <c r="G975" s="1"/>
    </row>
    <row r="976">
      <c r="B976" s="1"/>
      <c r="C976" s="1"/>
      <c r="D976" s="1"/>
      <c r="E976" s="1"/>
      <c r="F976" s="1"/>
      <c r="G976" s="1"/>
    </row>
    <row r="977">
      <c r="B977" s="1"/>
      <c r="C977" s="1"/>
      <c r="D977" s="1"/>
      <c r="E977" s="1"/>
      <c r="F977" s="1"/>
      <c r="G977" s="1"/>
    </row>
    <row r="978">
      <c r="B978" s="1"/>
      <c r="C978" s="1"/>
      <c r="D978" s="1"/>
      <c r="E978" s="1"/>
      <c r="F978" s="1"/>
      <c r="G978" s="1"/>
    </row>
    <row r="979">
      <c r="B979" s="1"/>
      <c r="C979" s="1"/>
      <c r="D979" s="1"/>
      <c r="E979" s="1"/>
      <c r="F979" s="1"/>
      <c r="G979" s="1"/>
    </row>
    <row r="980">
      <c r="B980" s="1"/>
      <c r="C980" s="1"/>
      <c r="D980" s="1"/>
      <c r="E980" s="1"/>
      <c r="F980" s="1"/>
      <c r="G980" s="1"/>
    </row>
    <row r="981">
      <c r="B981" s="1"/>
      <c r="C981" s="1"/>
      <c r="D981" s="1"/>
      <c r="E981" s="1"/>
      <c r="F981" s="1"/>
      <c r="G981" s="1"/>
    </row>
    <row r="982">
      <c r="B982" s="1"/>
      <c r="C982" s="1"/>
      <c r="D982" s="1"/>
      <c r="E982" s="1"/>
      <c r="F982" s="1"/>
      <c r="G982" s="1"/>
    </row>
    <row r="983">
      <c r="B983" s="1"/>
      <c r="C983" s="1"/>
      <c r="D983" s="1"/>
      <c r="E983" s="1"/>
      <c r="F983" s="1"/>
      <c r="G983" s="1"/>
    </row>
    <row r="984">
      <c r="B984" s="1"/>
      <c r="C984" s="1"/>
      <c r="D984" s="1"/>
      <c r="E984" s="1"/>
      <c r="F984" s="1"/>
      <c r="G984" s="1"/>
    </row>
    <row r="985">
      <c r="B985" s="1"/>
      <c r="C985" s="1"/>
      <c r="D985" s="1"/>
      <c r="E985" s="1"/>
      <c r="F985" s="1"/>
      <c r="G985" s="1"/>
    </row>
    <row r="986">
      <c r="B986" s="1"/>
      <c r="C986" s="1"/>
      <c r="D986" s="1"/>
      <c r="E986" s="1"/>
      <c r="F986" s="1"/>
      <c r="G986" s="1"/>
    </row>
    <row r="987">
      <c r="B987" s="1"/>
      <c r="C987" s="1"/>
      <c r="D987" s="1"/>
      <c r="E987" s="1"/>
      <c r="F987" s="1"/>
      <c r="G987" s="1"/>
    </row>
    <row r="988">
      <c r="B988" s="1"/>
      <c r="C988" s="1"/>
      <c r="D988" s="1"/>
      <c r="E988" s="1"/>
      <c r="F988" s="1"/>
      <c r="G988" s="1"/>
    </row>
    <row r="989">
      <c r="B989" s="1"/>
      <c r="C989" s="1"/>
      <c r="D989" s="1"/>
      <c r="E989" s="1"/>
      <c r="F989" s="1"/>
      <c r="G989" s="1"/>
    </row>
    <row r="990">
      <c r="B990" s="1"/>
      <c r="C990" s="1"/>
      <c r="D990" s="1"/>
      <c r="E990" s="1"/>
      <c r="F990" s="1"/>
      <c r="G990" s="1"/>
    </row>
    <row r="991">
      <c r="B991" s="1"/>
      <c r="C991" s="1"/>
      <c r="D991" s="1"/>
      <c r="E991" s="1"/>
      <c r="F991" s="1"/>
      <c r="G991" s="1"/>
    </row>
    <row r="992">
      <c r="B992" s="1"/>
      <c r="C992" s="1"/>
      <c r="D992" s="1"/>
      <c r="E992" s="1"/>
      <c r="F992" s="1"/>
      <c r="G992" s="1"/>
    </row>
    <row r="993">
      <c r="B993" s="1"/>
      <c r="C993" s="1"/>
      <c r="D993" s="1"/>
      <c r="E993" s="1"/>
      <c r="F993" s="1"/>
      <c r="G993" s="1"/>
    </row>
    <row r="994">
      <c r="B994" s="1"/>
      <c r="C994" s="1"/>
      <c r="D994" s="1"/>
      <c r="E994" s="1"/>
      <c r="F994" s="1"/>
      <c r="G994" s="1"/>
    </row>
    <row r="995">
      <c r="B995" s="1"/>
      <c r="C995" s="1"/>
      <c r="D995" s="1"/>
      <c r="E995" s="1"/>
      <c r="F995" s="1"/>
      <c r="G995" s="1"/>
    </row>
    <row r="996">
      <c r="B996" s="1"/>
      <c r="C996" s="1"/>
      <c r="D996" s="1"/>
      <c r="E996" s="1"/>
      <c r="F996" s="1"/>
      <c r="G996" s="1"/>
    </row>
    <row r="997">
      <c r="B997" s="1"/>
      <c r="C997" s="1"/>
      <c r="D997" s="1"/>
      <c r="E997" s="1"/>
      <c r="F997" s="1"/>
      <c r="G997" s="1"/>
    </row>
    <row r="998">
      <c r="B998" s="1"/>
      <c r="C998" s="1"/>
      <c r="D998" s="1"/>
      <c r="E998" s="1"/>
      <c r="F998" s="1"/>
      <c r="G998" s="1"/>
    </row>
    <row r="999">
      <c r="B999" s="1"/>
      <c r="C999" s="1"/>
      <c r="D999" s="1"/>
      <c r="E999" s="1"/>
      <c r="F999" s="1"/>
      <c r="G999" s="1"/>
    </row>
    <row r="1000">
      <c r="B1000" s="1"/>
      <c r="C1000" s="1"/>
      <c r="D1000" s="1"/>
      <c r="E1000" s="1"/>
      <c r="F1000" s="1"/>
      <c r="G1000" s="1"/>
    </row>
    <row r="1001">
      <c r="B1001" s="1"/>
      <c r="C1001" s="1"/>
      <c r="D1001" s="1"/>
      <c r="E1001" s="1"/>
      <c r="F1001" s="1"/>
      <c r="G1001" s="1"/>
    </row>
    <row r="1002">
      <c r="B1002" s="1"/>
      <c r="C1002" s="1"/>
      <c r="D1002" s="1"/>
      <c r="E1002" s="1"/>
      <c r="F1002" s="1"/>
      <c r="G1002" s="1"/>
    </row>
    <row r="1003">
      <c r="B1003" s="1"/>
      <c r="C1003" s="1"/>
      <c r="D1003" s="1"/>
      <c r="E1003" s="1"/>
      <c r="F1003" s="1"/>
      <c r="G1003" s="1"/>
    </row>
    <row r="1004">
      <c r="B1004" s="1"/>
      <c r="C1004" s="1"/>
      <c r="D1004" s="1"/>
      <c r="E1004" s="1"/>
      <c r="F1004" s="1"/>
      <c r="G1004" s="1"/>
    </row>
    <row r="1005">
      <c r="B1005" s="1"/>
      <c r="C1005" s="1"/>
      <c r="D1005" s="1"/>
      <c r="E1005" s="1"/>
      <c r="F1005" s="1"/>
      <c r="G1005" s="1"/>
    </row>
    <row r="1006">
      <c r="B1006" s="1"/>
      <c r="C1006" s="1"/>
      <c r="D1006" s="1"/>
      <c r="E1006" s="1"/>
      <c r="F1006" s="1"/>
      <c r="G1006" s="1"/>
    </row>
    <row r="1007">
      <c r="B1007" s="1"/>
      <c r="C1007" s="1"/>
      <c r="D1007" s="1"/>
      <c r="E1007" s="1"/>
      <c r="F1007" s="1"/>
      <c r="G1007" s="1"/>
    </row>
    <row r="1008">
      <c r="B1008" s="1"/>
      <c r="C1008" s="1"/>
      <c r="D1008" s="1"/>
      <c r="E1008" s="1"/>
      <c r="F1008" s="1"/>
      <c r="G1008" s="1"/>
    </row>
    <row r="1009">
      <c r="B1009" s="1"/>
      <c r="C1009" s="1"/>
      <c r="D1009" s="1"/>
      <c r="E1009" s="1"/>
      <c r="F1009" s="1"/>
      <c r="G1009" s="1"/>
    </row>
    <row r="1010">
      <c r="B1010" s="1"/>
      <c r="C1010" s="1"/>
      <c r="D1010" s="1"/>
      <c r="E1010" s="1"/>
      <c r="F1010" s="1"/>
      <c r="G1010" s="1"/>
    </row>
    <row r="1011">
      <c r="B1011" s="1"/>
      <c r="C1011" s="1"/>
      <c r="D1011" s="1"/>
      <c r="E1011" s="1"/>
      <c r="F1011" s="1"/>
      <c r="G1011" s="1"/>
    </row>
    <row r="1012">
      <c r="B1012" s="1"/>
      <c r="C1012" s="1"/>
      <c r="D1012" s="1"/>
      <c r="E1012" s="1"/>
      <c r="F1012" s="1"/>
      <c r="G1012" s="1"/>
    </row>
    <row r="1013">
      <c r="B1013" s="1"/>
      <c r="C1013" s="1"/>
      <c r="D1013" s="1"/>
      <c r="E1013" s="1"/>
      <c r="F1013" s="1"/>
      <c r="G1013" s="1"/>
    </row>
    <row r="1014">
      <c r="B1014" s="1"/>
      <c r="C1014" s="1"/>
      <c r="D1014" s="1"/>
      <c r="E1014" s="1"/>
      <c r="F1014" s="1"/>
      <c r="G1014" s="1"/>
    </row>
    <row r="1015">
      <c r="B1015" s="1"/>
      <c r="C1015" s="1"/>
      <c r="D1015" s="1"/>
      <c r="E1015" s="1"/>
      <c r="F1015" s="1"/>
      <c r="G1015" s="1"/>
    </row>
    <row r="1016">
      <c r="B1016" s="1"/>
      <c r="C1016" s="1"/>
      <c r="D1016" s="1"/>
      <c r="E1016" s="1"/>
      <c r="F1016" s="1"/>
      <c r="G1016" s="1"/>
    </row>
    <row r="1017">
      <c r="B1017" s="1"/>
      <c r="C1017" s="1"/>
      <c r="D1017" s="1"/>
      <c r="E1017" s="1"/>
      <c r="F1017" s="1"/>
      <c r="G1017" s="1"/>
    </row>
    <row r="1018">
      <c r="B1018" s="1"/>
      <c r="C1018" s="1"/>
      <c r="D1018" s="1"/>
      <c r="E1018" s="1"/>
      <c r="F1018" s="1"/>
      <c r="G1018" s="1"/>
    </row>
    <row r="1019">
      <c r="B1019" s="1"/>
      <c r="C1019" s="1"/>
      <c r="D1019" s="1"/>
      <c r="E1019" s="1"/>
      <c r="F1019" s="1"/>
      <c r="G1019" s="1"/>
    </row>
    <row r="1020">
      <c r="B1020" s="1"/>
      <c r="C1020" s="1"/>
      <c r="D1020" s="1"/>
      <c r="E1020" s="1"/>
      <c r="F1020" s="1"/>
      <c r="G1020" s="1"/>
    </row>
    <row r="1021">
      <c r="B1021" s="1"/>
      <c r="C1021" s="1"/>
      <c r="D1021" s="1"/>
      <c r="E1021" s="1"/>
      <c r="F1021" s="1"/>
      <c r="G1021" s="1"/>
    </row>
    <row r="1022">
      <c r="B1022" s="1"/>
      <c r="C1022" s="1"/>
      <c r="D1022" s="1"/>
      <c r="E1022" s="1"/>
      <c r="F1022" s="1"/>
      <c r="G1022" s="1"/>
    </row>
    <row r="1023">
      <c r="B1023" s="1"/>
      <c r="C1023" s="1"/>
      <c r="D1023" s="1"/>
      <c r="E1023" s="1"/>
      <c r="F1023" s="1"/>
      <c r="G1023" s="1"/>
    </row>
    <row r="1024">
      <c r="B1024" s="1"/>
      <c r="C1024" s="1"/>
      <c r="D1024" s="1"/>
      <c r="E1024" s="1"/>
      <c r="F1024" s="1"/>
      <c r="G1024" s="1"/>
    </row>
    <row r="1025">
      <c r="B1025" s="1"/>
      <c r="C1025" s="1"/>
      <c r="D1025" s="1"/>
      <c r="E1025" s="1"/>
      <c r="F1025" s="1"/>
      <c r="G1025" s="1"/>
    </row>
    <row r="1026">
      <c r="B1026" s="1"/>
      <c r="C1026" s="1"/>
      <c r="D1026" s="1"/>
      <c r="E1026" s="1"/>
      <c r="F1026" s="1"/>
      <c r="G1026" s="1"/>
    </row>
    <row r="1027">
      <c r="B1027" s="1"/>
      <c r="C1027" s="1"/>
      <c r="D1027" s="1"/>
      <c r="E1027" s="1"/>
      <c r="F1027" s="1"/>
      <c r="G1027" s="1"/>
    </row>
    <row r="1028">
      <c r="B1028" s="1"/>
      <c r="C1028" s="1"/>
      <c r="D1028" s="1"/>
      <c r="E1028" s="1"/>
      <c r="F1028" s="1"/>
      <c r="G1028" s="1"/>
    </row>
    <row r="1029">
      <c r="B1029" s="1"/>
      <c r="C1029" s="1"/>
      <c r="D1029" s="1"/>
      <c r="E1029" s="1"/>
      <c r="F1029" s="1"/>
      <c r="G1029" s="1"/>
    </row>
    <row r="1030">
      <c r="B1030" s="1"/>
      <c r="C1030" s="1"/>
      <c r="D1030" s="1"/>
      <c r="E1030" s="1"/>
      <c r="F1030" s="1"/>
      <c r="G1030" s="1"/>
    </row>
    <row r="1031">
      <c r="B1031" s="1"/>
      <c r="C1031" s="1"/>
      <c r="D1031" s="1"/>
      <c r="E1031" s="1"/>
      <c r="F1031" s="1"/>
      <c r="G1031" s="1"/>
    </row>
    <row r="1032">
      <c r="B1032" s="1"/>
      <c r="C1032" s="1"/>
      <c r="D1032" s="1"/>
      <c r="E1032" s="1"/>
      <c r="F1032" s="1"/>
      <c r="G1032" s="1"/>
    </row>
    <row r="1033">
      <c r="B1033" s="1"/>
      <c r="C1033" s="1"/>
      <c r="D1033" s="1"/>
      <c r="E1033" s="1"/>
      <c r="F1033" s="1"/>
      <c r="G1033" s="1"/>
    </row>
    <row r="1034">
      <c r="B1034" s="1"/>
      <c r="C1034" s="1"/>
      <c r="D1034" s="1"/>
      <c r="E1034" s="1"/>
      <c r="F1034" s="1"/>
      <c r="G1034" s="1"/>
    </row>
    <row r="1035">
      <c r="B1035" s="1"/>
      <c r="C1035" s="1"/>
      <c r="D1035" s="1"/>
      <c r="E1035" s="1"/>
      <c r="F1035" s="1"/>
      <c r="G1035" s="1"/>
    </row>
    <row r="1036">
      <c r="B1036" s="1"/>
      <c r="C1036" s="1"/>
      <c r="D1036" s="1"/>
      <c r="E1036" s="1"/>
      <c r="F1036" s="1"/>
      <c r="G1036" s="1"/>
    </row>
    <row r="1037">
      <c r="B1037" s="1"/>
      <c r="C1037" s="1"/>
      <c r="D1037" s="1"/>
      <c r="E1037" s="1"/>
      <c r="F1037" s="1"/>
      <c r="G1037" s="1"/>
    </row>
    <row r="1038">
      <c r="B1038" s="1"/>
      <c r="C1038" s="1"/>
      <c r="D1038" s="1"/>
      <c r="E1038" s="1"/>
      <c r="F1038" s="1"/>
      <c r="G1038" s="1"/>
    </row>
    <row r="1039">
      <c r="B1039" s="1"/>
      <c r="C1039" s="1"/>
      <c r="D1039" s="1"/>
      <c r="E1039" s="1"/>
      <c r="F1039" s="1"/>
      <c r="G1039" s="1"/>
    </row>
    <row r="1040">
      <c r="B1040" s="1"/>
      <c r="C1040" s="1"/>
      <c r="D1040" s="1"/>
      <c r="E1040" s="1"/>
      <c r="F1040" s="1"/>
      <c r="G1040" s="1"/>
    </row>
    <row r="1041">
      <c r="B1041" s="1"/>
      <c r="C1041" s="1"/>
      <c r="D1041" s="1"/>
      <c r="E1041" s="1"/>
      <c r="F1041" s="1"/>
      <c r="G1041" s="1"/>
    </row>
    <row r="1042">
      <c r="B1042" s="1"/>
      <c r="C1042" s="1"/>
      <c r="D1042" s="1"/>
      <c r="E1042" s="1"/>
      <c r="F1042" s="1"/>
      <c r="G1042" s="1"/>
    </row>
    <row r="1043">
      <c r="B1043" s="1"/>
      <c r="C1043" s="1"/>
      <c r="D1043" s="1"/>
      <c r="E1043" s="1"/>
      <c r="F1043" s="1"/>
      <c r="G1043" s="1"/>
    </row>
    <row r="1044">
      <c r="B1044" s="1"/>
      <c r="C1044" s="1"/>
      <c r="D1044" s="1"/>
      <c r="E1044" s="1"/>
      <c r="F1044" s="1"/>
      <c r="G1044" s="1"/>
    </row>
    <row r="1045">
      <c r="B1045" s="1"/>
      <c r="C1045" s="1"/>
      <c r="D1045" s="1"/>
      <c r="E1045" s="1"/>
      <c r="F1045" s="1"/>
      <c r="G1045" s="1"/>
    </row>
    <row r="1046">
      <c r="B1046" s="1"/>
      <c r="C1046" s="1"/>
      <c r="D1046" s="1"/>
      <c r="E1046" s="1"/>
      <c r="F1046" s="1"/>
      <c r="G1046" s="1"/>
    </row>
    <row r="1047">
      <c r="B1047" s="1"/>
      <c r="C1047" s="1"/>
      <c r="D1047" s="1"/>
      <c r="E1047" s="1"/>
      <c r="F1047" s="1"/>
      <c r="G1047" s="1"/>
    </row>
    <row r="1048">
      <c r="B1048" s="1"/>
      <c r="C1048" s="1"/>
      <c r="D1048" s="1"/>
      <c r="E1048" s="1"/>
      <c r="F1048" s="1"/>
      <c r="G1048" s="1"/>
    </row>
    <row r="1049">
      <c r="B1049" s="1"/>
      <c r="C1049" s="1"/>
      <c r="D1049" s="1"/>
      <c r="E1049" s="1"/>
      <c r="F1049" s="1"/>
      <c r="G1049" s="1"/>
    </row>
    <row r="1050">
      <c r="B1050" s="1"/>
      <c r="C1050" s="1"/>
      <c r="D1050" s="1"/>
      <c r="E1050" s="1"/>
      <c r="F1050" s="1"/>
      <c r="G1050" s="1"/>
    </row>
    <row r="1051">
      <c r="B1051" s="1"/>
      <c r="C1051" s="1"/>
      <c r="D1051" s="1"/>
      <c r="E1051" s="1"/>
      <c r="F1051" s="1"/>
      <c r="G1051" s="1"/>
    </row>
    <row r="1052">
      <c r="B1052" s="1"/>
      <c r="C1052" s="1"/>
      <c r="D1052" s="1"/>
      <c r="E1052" s="1"/>
      <c r="F1052" s="1"/>
      <c r="G1052" s="1"/>
    </row>
    <row r="1053">
      <c r="B1053" s="1"/>
      <c r="C1053" s="1"/>
      <c r="D1053" s="1"/>
      <c r="E1053" s="1"/>
      <c r="F1053" s="1"/>
      <c r="G1053" s="1"/>
    </row>
  </sheetData>
  <autoFilter ref="$B$2:$G$226">
    <sortState ref="B2:G226">
      <sortCondition ref="F2:F226"/>
    </sortState>
  </autoFilter>
  <conditionalFormatting sqref="E3:E163 J7:K7">
    <cfRule type="containsText" dxfId="0" priority="1" operator="containsText" text="Incorrect">
      <formula>NOT(ISERROR(SEARCH(("Incorrect"),(E3))))</formula>
    </cfRule>
  </conditionalFormatting>
  <conditionalFormatting sqref="D3:D163">
    <cfRule type="cellIs" dxfId="1" priority="2" operator="greaterThan">
      <formula>2.5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7.29" defaultRowHeight="15.0"/>
  <cols>
    <col customWidth="1" min="1" max="1" width="1.29"/>
    <col customWidth="1" min="2" max="2" width="5.0"/>
    <col customWidth="1" min="3" max="3" width="8.0"/>
    <col customWidth="1" min="4" max="4" width="20.71"/>
    <col customWidth="1" min="5" max="5" width="20.86"/>
    <col customWidth="1" min="6" max="6" width="21.14"/>
    <col customWidth="1" min="7" max="7" width="21.43"/>
    <col customWidth="1" min="8" max="8" width="21.0"/>
    <col customWidth="1" min="9" max="9" width="21.29"/>
    <col customWidth="1" min="10" max="10" width="21.71"/>
    <col customWidth="1" min="11" max="11" width="21.14"/>
    <col customWidth="1" min="12" max="12" width="22.14"/>
  </cols>
  <sheetData>
    <row r="1" ht="9.75" customHeight="1">
      <c r="A1" s="26"/>
      <c r="B1" s="27"/>
      <c r="C1" s="27"/>
      <c r="D1" s="27" t="str">
        <f t="shared" ref="D1:L1" si="1">CONCATENATE("'",D3,"'","!")</f>
        <v>'Test #1 - Jan 12, 2024 - 555'!</v>
      </c>
      <c r="E1" s="27" t="str">
        <f t="shared" si="1"/>
        <v>'Test #2 - Jan 19, 2024 - 565'!</v>
      </c>
      <c r="F1" s="27" t="str">
        <f t="shared" si="1"/>
        <v>'Test #3 - May 11, 2024 - 555'!</v>
      </c>
      <c r="G1" s="27" t="str">
        <f t="shared" si="1"/>
        <v>'Test #4 - May 12, 2024 - 655'!</v>
      </c>
      <c r="H1" s="27" t="str">
        <f t="shared" si="1"/>
        <v>'Test #5 - May 17, 2024 - 615'!</v>
      </c>
      <c r="I1" s="27" t="str">
        <f t="shared" si="1"/>
        <v>'Test #6 - May 19, 2024 - 575'!</v>
      </c>
      <c r="J1" s="27" t="str">
        <f t="shared" si="1"/>
        <v>'Test #7 - May 20, 2024 - 585'!</v>
      </c>
      <c r="K1" s="27" t="str">
        <f t="shared" si="1"/>
        <v>'Test #8 - May 31, 2024 - 615'!</v>
      </c>
      <c r="L1" s="27" t="str">
        <f t="shared" si="1"/>
        <v>'Test #9 - June 01, 2024 - 645'!</v>
      </c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</row>
    <row r="2" ht="9.75" customHeight="1">
      <c r="A2" s="26"/>
      <c r="B2" s="27"/>
      <c r="C2" s="28" t="s">
        <v>36</v>
      </c>
      <c r="D2" s="29">
        <v>73.0</v>
      </c>
      <c r="E2" s="29">
        <v>77.0</v>
      </c>
      <c r="F2" s="29">
        <v>74.0</v>
      </c>
      <c r="G2" s="29">
        <v>80.0</v>
      </c>
      <c r="H2" s="29">
        <v>79.0</v>
      </c>
      <c r="I2" s="29">
        <v>73.0</v>
      </c>
      <c r="J2" s="29">
        <v>78.0</v>
      </c>
      <c r="K2" s="29">
        <v>74.0</v>
      </c>
      <c r="L2" s="29">
        <v>79.0</v>
      </c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ht="9.75" customHeight="1">
      <c r="A3" s="26"/>
      <c r="B3" s="27"/>
      <c r="C3" s="30" t="s">
        <v>37</v>
      </c>
      <c r="D3" s="31" t="s">
        <v>38</v>
      </c>
      <c r="E3" s="31" t="s">
        <v>39</v>
      </c>
      <c r="F3" s="31" t="s">
        <v>40</v>
      </c>
      <c r="G3" s="31" t="s">
        <v>41</v>
      </c>
      <c r="H3" s="31" t="s">
        <v>42</v>
      </c>
      <c r="I3" s="31" t="s">
        <v>43</v>
      </c>
      <c r="J3" s="31" t="s">
        <v>44</v>
      </c>
      <c r="K3" s="31" t="s">
        <v>45</v>
      </c>
      <c r="L3" s="31" t="s">
        <v>46</v>
      </c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</row>
    <row r="4" ht="9.75" customHeight="1">
      <c r="A4" s="26"/>
      <c r="B4" s="32" t="s">
        <v>47</v>
      </c>
      <c r="C4" s="33">
        <v>1.0</v>
      </c>
      <c r="D4" s="34" t="str">
        <f t="shared" ref="D4:L4" si="2">INDIRECT(D$1&amp;$B4)</f>
        <v>Two-part analysis</v>
      </c>
      <c r="E4" s="34" t="str">
        <f t="shared" si="2"/>
        <v>Two-part analysis</v>
      </c>
      <c r="F4" s="34" t="str">
        <f t="shared" si="2"/>
        <v>Data Sufficiency</v>
      </c>
      <c r="G4" s="34" t="str">
        <f t="shared" si="2"/>
        <v>Data Sufficiency</v>
      </c>
      <c r="H4" s="34" t="str">
        <f t="shared" si="2"/>
        <v>Graphs and Tables</v>
      </c>
      <c r="I4" s="34" t="str">
        <f t="shared" si="2"/>
        <v>Two-part analysis</v>
      </c>
      <c r="J4" s="34" t="str">
        <f t="shared" si="2"/>
        <v>Data Sufficiency</v>
      </c>
      <c r="K4" s="34" t="str">
        <f t="shared" si="2"/>
        <v>Graphs and Tables</v>
      </c>
      <c r="L4" s="34" t="str">
        <f t="shared" si="2"/>
        <v>Graphs and Tables</v>
      </c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</row>
    <row r="5" ht="9.75" customHeight="1">
      <c r="A5" s="26"/>
      <c r="B5" s="32" t="s">
        <v>48</v>
      </c>
      <c r="C5" s="33">
        <v>2.0</v>
      </c>
      <c r="D5" s="34" t="str">
        <f t="shared" ref="D5:L5" si="3">INDIRECT(D$1&amp;$B5)</f>
        <v>Data Sufficiency</v>
      </c>
      <c r="E5" s="34" t="str">
        <f t="shared" si="3"/>
        <v>Data Sufficiency</v>
      </c>
      <c r="F5" s="34" t="str">
        <f t="shared" si="3"/>
        <v>Graphs and Tables</v>
      </c>
      <c r="G5" s="34" t="str">
        <f t="shared" si="3"/>
        <v>Graphs and Tables</v>
      </c>
      <c r="H5" s="34" t="str">
        <f t="shared" si="3"/>
        <v>Graphs and Tables</v>
      </c>
      <c r="I5" s="34" t="str">
        <f t="shared" si="3"/>
        <v>Data Sufficiency</v>
      </c>
      <c r="J5" s="34" t="str">
        <f t="shared" si="3"/>
        <v>Graphs and Tables</v>
      </c>
      <c r="K5" s="34" t="str">
        <f t="shared" si="3"/>
        <v>Graphs and Tables</v>
      </c>
      <c r="L5" s="34" t="str">
        <f t="shared" si="3"/>
        <v>Graphs and Tables</v>
      </c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</row>
    <row r="6" ht="9.75" customHeight="1">
      <c r="A6" s="26"/>
      <c r="B6" s="32" t="s">
        <v>49</v>
      </c>
      <c r="C6" s="33">
        <v>3.0</v>
      </c>
      <c r="D6" s="34" t="str">
        <f t="shared" ref="D6:L6" si="4">INDIRECT(D$1&amp;$B6)</f>
        <v>Graphs and Tables</v>
      </c>
      <c r="E6" s="34" t="str">
        <f t="shared" si="4"/>
        <v>Graphs and Tables</v>
      </c>
      <c r="F6" s="34" t="str">
        <f t="shared" si="4"/>
        <v>Graphs and Tables</v>
      </c>
      <c r="G6" s="34" t="str">
        <f t="shared" si="4"/>
        <v>Graphs and Tables</v>
      </c>
      <c r="H6" s="34" t="str">
        <f t="shared" si="4"/>
        <v>Two-part analysis</v>
      </c>
      <c r="I6" s="34" t="str">
        <f t="shared" si="4"/>
        <v>Graphs and Tables</v>
      </c>
      <c r="J6" s="34" t="str">
        <f t="shared" si="4"/>
        <v>Graphs and Tables</v>
      </c>
      <c r="K6" s="34" t="str">
        <f t="shared" si="4"/>
        <v>Two-part analysis</v>
      </c>
      <c r="L6" s="34" t="str">
        <f t="shared" si="4"/>
        <v>Two-part analysis</v>
      </c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</row>
    <row r="7" ht="9.75" customHeight="1">
      <c r="A7" s="26"/>
      <c r="B7" s="32" t="s">
        <v>50</v>
      </c>
      <c r="C7" s="30">
        <v>4.0</v>
      </c>
      <c r="D7" s="34" t="str">
        <f t="shared" ref="D7:L7" si="5">INDIRECT(D$1&amp;$B7)</f>
        <v>Multi-source reasoning</v>
      </c>
      <c r="E7" s="34" t="str">
        <f t="shared" si="5"/>
        <v>Multi-source reasoning</v>
      </c>
      <c r="F7" s="34" t="str">
        <f t="shared" si="5"/>
        <v>Data Sufficiency</v>
      </c>
      <c r="G7" s="34" t="str">
        <f t="shared" si="5"/>
        <v>Data Sufficiency</v>
      </c>
      <c r="H7" s="34" t="str">
        <f t="shared" si="5"/>
        <v>Data Sufficiency</v>
      </c>
      <c r="I7" s="34" t="str">
        <f t="shared" si="5"/>
        <v>Multi-source reasoning</v>
      </c>
      <c r="J7" s="34" t="str">
        <f t="shared" si="5"/>
        <v>Data Sufficiency</v>
      </c>
      <c r="K7" s="34" t="str">
        <f t="shared" si="5"/>
        <v>Data Sufficiency</v>
      </c>
      <c r="L7" s="34" t="str">
        <f t="shared" si="5"/>
        <v>Data Sufficiency</v>
      </c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ht="9.75" customHeight="1">
      <c r="A8" s="26"/>
      <c r="B8" s="32" t="s">
        <v>51</v>
      </c>
      <c r="C8" s="30">
        <v>5.0</v>
      </c>
      <c r="D8" s="34" t="str">
        <f t="shared" ref="D8:L8" si="6">INDIRECT(D$1&amp;$B8)</f>
        <v>Multi-source reasoning</v>
      </c>
      <c r="E8" s="34" t="str">
        <f t="shared" si="6"/>
        <v>Multi-source reasoning</v>
      </c>
      <c r="F8" s="34" t="str">
        <f t="shared" si="6"/>
        <v>Multi-source reasoning</v>
      </c>
      <c r="G8" s="34" t="str">
        <f t="shared" si="6"/>
        <v>Multi-source reasoning</v>
      </c>
      <c r="H8" s="34" t="str">
        <f t="shared" si="6"/>
        <v>Multi-source reasoning</v>
      </c>
      <c r="I8" s="34" t="str">
        <f t="shared" si="6"/>
        <v>Multi-source reasoning</v>
      </c>
      <c r="J8" s="34" t="str">
        <f t="shared" si="6"/>
        <v>Multi-source reasoning</v>
      </c>
      <c r="K8" s="34" t="str">
        <f t="shared" si="6"/>
        <v>Multi-source reasoning</v>
      </c>
      <c r="L8" s="34" t="str">
        <f t="shared" si="6"/>
        <v>Multi-source reasoning</v>
      </c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ht="9.75" customHeight="1">
      <c r="A9" s="26"/>
      <c r="B9" s="32" t="s">
        <v>52</v>
      </c>
      <c r="C9" s="33">
        <v>6.0</v>
      </c>
      <c r="D9" s="34" t="str">
        <f t="shared" ref="D9:L9" si="7">INDIRECT(D$1&amp;$B9)</f>
        <v>Multi-source reasoning</v>
      </c>
      <c r="E9" s="34" t="str">
        <f t="shared" si="7"/>
        <v>Multi-source reasoning</v>
      </c>
      <c r="F9" s="34" t="str">
        <f t="shared" si="7"/>
        <v>Multi-source reasoning</v>
      </c>
      <c r="G9" s="34" t="str">
        <f t="shared" si="7"/>
        <v>Multi-source reasoning</v>
      </c>
      <c r="H9" s="34" t="str">
        <f t="shared" si="7"/>
        <v>Multi-source reasoning</v>
      </c>
      <c r="I9" s="34" t="str">
        <f t="shared" si="7"/>
        <v>Multi-source reasoning</v>
      </c>
      <c r="J9" s="34" t="str">
        <f t="shared" si="7"/>
        <v>Multi-source reasoning</v>
      </c>
      <c r="K9" s="34" t="str">
        <f t="shared" si="7"/>
        <v>Multi-source reasoning</v>
      </c>
      <c r="L9" s="34" t="str">
        <f t="shared" si="7"/>
        <v>Multi-source reasoning</v>
      </c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ht="9.75" customHeight="1">
      <c r="A10" s="26"/>
      <c r="B10" s="32" t="s">
        <v>53</v>
      </c>
      <c r="C10" s="33">
        <v>7.0</v>
      </c>
      <c r="D10" s="34" t="str">
        <f t="shared" ref="D10:L10" si="8">INDIRECT(D$1&amp;$B10)</f>
        <v>Data Sufficiency</v>
      </c>
      <c r="E10" s="34" t="str">
        <f t="shared" si="8"/>
        <v>Data Sufficiency</v>
      </c>
      <c r="F10" s="34" t="str">
        <f t="shared" si="8"/>
        <v>Multi-source reasoning</v>
      </c>
      <c r="G10" s="34" t="str">
        <f t="shared" si="8"/>
        <v>Multi-source reasoning</v>
      </c>
      <c r="H10" s="34" t="str">
        <f t="shared" si="8"/>
        <v>Multi-source reasoning</v>
      </c>
      <c r="I10" s="34" t="str">
        <f t="shared" si="8"/>
        <v>Data Sufficiency</v>
      </c>
      <c r="J10" s="34" t="str">
        <f t="shared" si="8"/>
        <v>Multi-source reasoning</v>
      </c>
      <c r="K10" s="34" t="str">
        <f t="shared" si="8"/>
        <v>Multi-source reasoning</v>
      </c>
      <c r="L10" s="34" t="str">
        <f t="shared" si="8"/>
        <v>Multi-source reasoning</v>
      </c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ht="9.75" customHeight="1">
      <c r="A11" s="26"/>
      <c r="B11" s="32" t="s">
        <v>54</v>
      </c>
      <c r="C11" s="33">
        <v>8.0</v>
      </c>
      <c r="D11" s="34" t="str">
        <f t="shared" ref="D11:L11" si="9">INDIRECT(D$1&amp;$B11)</f>
        <v>Data Sufficiency</v>
      </c>
      <c r="E11" s="34" t="str">
        <f t="shared" si="9"/>
        <v>Data Sufficiency</v>
      </c>
      <c r="F11" s="34" t="str">
        <f t="shared" si="9"/>
        <v>Two-part analysis</v>
      </c>
      <c r="G11" s="34" t="str">
        <f t="shared" si="9"/>
        <v>Two-part analysis</v>
      </c>
      <c r="H11" s="34" t="str">
        <f t="shared" si="9"/>
        <v>Graphs and Tables</v>
      </c>
      <c r="I11" s="34" t="str">
        <f t="shared" si="9"/>
        <v>Data Sufficiency</v>
      </c>
      <c r="J11" s="34" t="str">
        <f t="shared" si="9"/>
        <v>Two-part analysis</v>
      </c>
      <c r="K11" s="34" t="str">
        <f t="shared" si="9"/>
        <v>Graphs and Tables</v>
      </c>
      <c r="L11" s="34" t="str">
        <f t="shared" si="9"/>
        <v>Graphs and Tables</v>
      </c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ht="9.75" customHeight="1">
      <c r="A12" s="26"/>
      <c r="B12" s="32" t="s">
        <v>55</v>
      </c>
      <c r="C12" s="30">
        <v>9.0</v>
      </c>
      <c r="D12" s="34" t="str">
        <f t="shared" ref="D12:L12" si="10">INDIRECT(D$1&amp;$B12)</f>
        <v>Graphs and Tables</v>
      </c>
      <c r="E12" s="34" t="str">
        <f t="shared" si="10"/>
        <v>Graphs and Tables</v>
      </c>
      <c r="F12" s="34" t="str">
        <f t="shared" si="10"/>
        <v>Graphs and Tables</v>
      </c>
      <c r="G12" s="34" t="str">
        <f t="shared" si="10"/>
        <v>Graphs and Tables</v>
      </c>
      <c r="H12" s="34" t="str">
        <f t="shared" si="10"/>
        <v>Two-part analysis</v>
      </c>
      <c r="I12" s="34" t="str">
        <f t="shared" si="10"/>
        <v>Graphs and Tables</v>
      </c>
      <c r="J12" s="34" t="str">
        <f t="shared" si="10"/>
        <v>Graphs and Tables</v>
      </c>
      <c r="K12" s="34" t="str">
        <f t="shared" si="10"/>
        <v>Two-part analysis</v>
      </c>
      <c r="L12" s="34" t="str">
        <f t="shared" si="10"/>
        <v>Two-part analysis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ht="9.75" customHeight="1">
      <c r="A13" s="26"/>
      <c r="B13" s="32" t="s">
        <v>56</v>
      </c>
      <c r="C13" s="30">
        <v>10.0</v>
      </c>
      <c r="D13" s="34" t="str">
        <f t="shared" ref="D13:L13" si="11">INDIRECT(D$1&amp;$B13)</f>
        <v>Data Sufficiency</v>
      </c>
      <c r="E13" s="34" t="str">
        <f t="shared" si="11"/>
        <v>Data Sufficiency</v>
      </c>
      <c r="F13" s="34" t="str">
        <f t="shared" si="11"/>
        <v>Data Sufficiency</v>
      </c>
      <c r="G13" s="34" t="str">
        <f t="shared" si="11"/>
        <v>Data Sufficiency</v>
      </c>
      <c r="H13" s="34" t="str">
        <f t="shared" si="11"/>
        <v>Multi-source reasoning</v>
      </c>
      <c r="I13" s="34" t="str">
        <f t="shared" si="11"/>
        <v>Data Sufficiency</v>
      </c>
      <c r="J13" s="34" t="str">
        <f t="shared" si="11"/>
        <v>Data Sufficiency</v>
      </c>
      <c r="K13" s="34" t="str">
        <f t="shared" si="11"/>
        <v>Multi-source reasoning</v>
      </c>
      <c r="L13" s="34" t="str">
        <f t="shared" si="11"/>
        <v>Multi-source reasoning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ht="9.75" customHeight="1">
      <c r="A14" s="26"/>
      <c r="B14" s="32" t="s">
        <v>57</v>
      </c>
      <c r="C14" s="33">
        <v>11.0</v>
      </c>
      <c r="D14" s="34" t="str">
        <f t="shared" ref="D14:L14" si="12">INDIRECT(D$1&amp;$B14)</f>
        <v>Two-part analysis</v>
      </c>
      <c r="E14" s="34" t="str">
        <f t="shared" si="12"/>
        <v>Two-part analysis</v>
      </c>
      <c r="F14" s="34" t="str">
        <f t="shared" si="12"/>
        <v>Two-part analysis</v>
      </c>
      <c r="G14" s="34" t="str">
        <f t="shared" si="12"/>
        <v>Two-part analysis</v>
      </c>
      <c r="H14" s="34" t="str">
        <f t="shared" si="12"/>
        <v>Multi-source reasoning</v>
      </c>
      <c r="I14" s="34" t="str">
        <f t="shared" si="12"/>
        <v>Two-part analysis</v>
      </c>
      <c r="J14" s="34" t="str">
        <f t="shared" si="12"/>
        <v>Two-part analysis</v>
      </c>
      <c r="K14" s="34" t="str">
        <f t="shared" si="12"/>
        <v>Multi-source reasoning</v>
      </c>
      <c r="L14" s="34" t="str">
        <f t="shared" si="12"/>
        <v>Multi-source reasoning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ht="9.75" customHeight="1">
      <c r="A15" s="26"/>
      <c r="B15" s="32" t="s">
        <v>58</v>
      </c>
      <c r="C15" s="33">
        <v>12.0</v>
      </c>
      <c r="D15" s="34" t="str">
        <f t="shared" ref="D15:L15" si="13">INDIRECT(D$1&amp;$B15)</f>
        <v>Data Sufficiency</v>
      </c>
      <c r="E15" s="34" t="str">
        <f t="shared" si="13"/>
        <v>Data Sufficiency</v>
      </c>
      <c r="F15" s="34" t="str">
        <f t="shared" si="13"/>
        <v>Graphs and Tables</v>
      </c>
      <c r="G15" s="34" t="str">
        <f t="shared" si="13"/>
        <v>Graphs and Tables</v>
      </c>
      <c r="H15" s="34" t="str">
        <f t="shared" si="13"/>
        <v>Multi-source reasoning</v>
      </c>
      <c r="I15" s="34" t="str">
        <f t="shared" si="13"/>
        <v>Data Sufficiency</v>
      </c>
      <c r="J15" s="34" t="str">
        <f t="shared" si="13"/>
        <v>Graphs and Tables</v>
      </c>
      <c r="K15" s="34" t="str">
        <f t="shared" si="13"/>
        <v>Multi-source reasoning</v>
      </c>
      <c r="L15" s="34" t="str">
        <f t="shared" si="13"/>
        <v>Multi-source reasoning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ht="9.75" customHeight="1">
      <c r="A16" s="26"/>
      <c r="B16" s="32" t="s">
        <v>59</v>
      </c>
      <c r="C16" s="33">
        <v>13.0</v>
      </c>
      <c r="D16" s="34" t="str">
        <f t="shared" ref="D16:L16" si="14">INDIRECT(D$1&amp;$B16)</f>
        <v>Two-part analysis</v>
      </c>
      <c r="E16" s="34" t="str">
        <f t="shared" si="14"/>
        <v>Two-part analysis</v>
      </c>
      <c r="F16" s="34" t="str">
        <f t="shared" si="14"/>
        <v>Data Sufficiency</v>
      </c>
      <c r="G16" s="34" t="str">
        <f t="shared" si="14"/>
        <v>Data Sufficiency</v>
      </c>
      <c r="H16" s="34" t="str">
        <f t="shared" si="14"/>
        <v>Graphs and Tables</v>
      </c>
      <c r="I16" s="34" t="str">
        <f t="shared" si="14"/>
        <v>Two-part analysis</v>
      </c>
      <c r="J16" s="34" t="str">
        <f t="shared" si="14"/>
        <v>Data Sufficiency</v>
      </c>
      <c r="K16" s="34" t="str">
        <f t="shared" si="14"/>
        <v>Graphs and Tables</v>
      </c>
      <c r="L16" s="34" t="str">
        <f t="shared" si="14"/>
        <v>Graphs and Tables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ht="9.75" customHeight="1">
      <c r="A17" s="26"/>
      <c r="B17" s="32" t="s">
        <v>60</v>
      </c>
      <c r="C17" s="30">
        <v>14.0</v>
      </c>
      <c r="D17" s="34" t="str">
        <f t="shared" ref="D17:L17" si="15">INDIRECT(D$1&amp;$B17)</f>
        <v>Two-part analysis</v>
      </c>
      <c r="E17" s="34" t="str">
        <f t="shared" si="15"/>
        <v>Two-part analysis</v>
      </c>
      <c r="F17" s="34" t="str">
        <f t="shared" si="15"/>
        <v>Two-part analysis</v>
      </c>
      <c r="G17" s="34" t="str">
        <f t="shared" si="15"/>
        <v>Two-part analysis</v>
      </c>
      <c r="H17" s="34" t="str">
        <f t="shared" si="15"/>
        <v>Data Sufficiency</v>
      </c>
      <c r="I17" s="34" t="str">
        <f t="shared" si="15"/>
        <v>Two-part analysis</v>
      </c>
      <c r="J17" s="34" t="str">
        <f t="shared" si="15"/>
        <v>Two-part analysis</v>
      </c>
      <c r="K17" s="34" t="str">
        <f t="shared" si="15"/>
        <v>Data Sufficiency</v>
      </c>
      <c r="L17" s="34" t="str">
        <f t="shared" si="15"/>
        <v>Data Sufficiency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ht="9.75" customHeight="1">
      <c r="A18" s="35"/>
      <c r="B18" s="32" t="s">
        <v>61</v>
      </c>
      <c r="C18" s="30">
        <v>15.0</v>
      </c>
      <c r="D18" s="34" t="str">
        <f t="shared" ref="D18:L18" si="16">INDIRECT(D$1&amp;$B18)</f>
        <v>Graphs and Tables</v>
      </c>
      <c r="E18" s="34" t="str">
        <f t="shared" si="16"/>
        <v>Graphs and Tables</v>
      </c>
      <c r="F18" s="34" t="str">
        <f t="shared" si="16"/>
        <v>Graphs and Tables</v>
      </c>
      <c r="G18" s="34" t="str">
        <f t="shared" si="16"/>
        <v>Graphs and Tables</v>
      </c>
      <c r="H18" s="34" t="str">
        <f t="shared" si="16"/>
        <v>Two-part analysis</v>
      </c>
      <c r="I18" s="34" t="str">
        <f t="shared" si="16"/>
        <v>Graphs and Tables</v>
      </c>
      <c r="J18" s="34" t="str">
        <f t="shared" si="16"/>
        <v>Graphs and Tables</v>
      </c>
      <c r="K18" s="34" t="str">
        <f t="shared" si="16"/>
        <v>Two-part analysis</v>
      </c>
      <c r="L18" s="34" t="str">
        <f t="shared" si="16"/>
        <v>Two-part analysis</v>
      </c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</row>
    <row r="19" ht="9.75" customHeight="1">
      <c r="A19" s="26"/>
      <c r="B19" s="32" t="s">
        <v>62</v>
      </c>
      <c r="C19" s="33">
        <v>16.0</v>
      </c>
      <c r="D19" s="34" t="str">
        <f t="shared" ref="D19:L19" si="17">INDIRECT(D$1&amp;$B19)</f>
        <v>Two-part analysis</v>
      </c>
      <c r="E19" s="34" t="str">
        <f t="shared" si="17"/>
        <v>Graphs and Tables</v>
      </c>
      <c r="F19" s="34" t="str">
        <f t="shared" si="17"/>
        <v>Data Sufficiency</v>
      </c>
      <c r="G19" s="34" t="str">
        <f t="shared" si="17"/>
        <v>Data Sufficiency</v>
      </c>
      <c r="H19" s="34" t="str">
        <f t="shared" si="17"/>
        <v>Data Sufficiency</v>
      </c>
      <c r="I19" s="34" t="str">
        <f t="shared" si="17"/>
        <v>Graphs and Tables</v>
      </c>
      <c r="J19" s="34" t="str">
        <f t="shared" si="17"/>
        <v>Data Sufficiency</v>
      </c>
      <c r="K19" s="34" t="str">
        <f t="shared" si="17"/>
        <v>Data Sufficiency</v>
      </c>
      <c r="L19" s="34" t="str">
        <f t="shared" si="17"/>
        <v>Data Sufficiency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  <row r="20" ht="9.75" customHeight="1">
      <c r="A20" s="26"/>
      <c r="B20" s="32" t="s">
        <v>63</v>
      </c>
      <c r="C20" s="33">
        <v>17.0</v>
      </c>
      <c r="D20" s="34" t="str">
        <f t="shared" ref="D20:L20" si="18">INDIRECT(D$1&amp;$B20)</f>
        <v>Data Sufficiency</v>
      </c>
      <c r="E20" s="34" t="str">
        <f t="shared" si="18"/>
        <v>Data Sufficiency</v>
      </c>
      <c r="F20" s="34" t="str">
        <f t="shared" si="18"/>
        <v>Data Sufficiency</v>
      </c>
      <c r="G20" s="34" t="str">
        <f t="shared" si="18"/>
        <v>Data Sufficiency</v>
      </c>
      <c r="H20" s="34" t="str">
        <f t="shared" si="18"/>
        <v>Data Sufficiency</v>
      </c>
      <c r="I20" s="34" t="str">
        <f t="shared" si="18"/>
        <v>Data Sufficiency</v>
      </c>
      <c r="J20" s="34" t="str">
        <f t="shared" si="18"/>
        <v>Data Sufficiency</v>
      </c>
      <c r="K20" s="34" t="str">
        <f t="shared" si="18"/>
        <v>Data Sufficiency</v>
      </c>
      <c r="L20" s="34" t="str">
        <f t="shared" si="18"/>
        <v>Data Sufficiency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</row>
    <row r="21" ht="9.75" customHeight="1">
      <c r="A21" s="26"/>
      <c r="B21" s="32" t="s">
        <v>64</v>
      </c>
      <c r="C21" s="33">
        <v>18.0</v>
      </c>
      <c r="D21" s="34" t="str">
        <f t="shared" ref="D21:L21" si="19">INDIRECT(D$1&amp;$B21)</f>
        <v>Graphs and Tables</v>
      </c>
      <c r="E21" s="34" t="str">
        <f t="shared" si="19"/>
        <v>Graphs and Tables</v>
      </c>
      <c r="F21" s="34" t="str">
        <f t="shared" si="19"/>
        <v>Graphs and Tables</v>
      </c>
      <c r="G21" s="34" t="str">
        <f t="shared" si="19"/>
        <v>Graphs and Tables</v>
      </c>
      <c r="H21" s="34" t="str">
        <f t="shared" si="19"/>
        <v>Data Sufficiency</v>
      </c>
      <c r="I21" s="34" t="str">
        <f t="shared" si="19"/>
        <v>Graphs and Tables</v>
      </c>
      <c r="J21" s="34" t="str">
        <f t="shared" si="19"/>
        <v>Graphs and Tables</v>
      </c>
      <c r="K21" s="34" t="str">
        <f t="shared" si="19"/>
        <v>Data Sufficiency</v>
      </c>
      <c r="L21" s="34" t="str">
        <f t="shared" si="19"/>
        <v>Data Sufficiency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ht="9.75" customHeight="1">
      <c r="A22" s="26"/>
      <c r="B22" s="32" t="s">
        <v>65</v>
      </c>
      <c r="C22" s="30">
        <v>19.0</v>
      </c>
      <c r="D22" s="34" t="str">
        <f t="shared" ref="D22:L22" si="20">INDIRECT(D$1&amp;$B22)</f>
        <v>Two-part analysis</v>
      </c>
      <c r="E22" s="34" t="str">
        <f t="shared" si="20"/>
        <v>Two-part analysis</v>
      </c>
      <c r="F22" s="34" t="str">
        <f t="shared" si="20"/>
        <v>Two-part analysis</v>
      </c>
      <c r="G22" s="34" t="str">
        <f t="shared" si="20"/>
        <v>Two-part analysis</v>
      </c>
      <c r="H22" s="34" t="str">
        <f t="shared" si="20"/>
        <v>Two-part analysis</v>
      </c>
      <c r="I22" s="34" t="str">
        <f t="shared" si="20"/>
        <v>Two-part analysis</v>
      </c>
      <c r="J22" s="34" t="str">
        <f t="shared" si="20"/>
        <v>Two-part analysis</v>
      </c>
      <c r="K22" s="34" t="str">
        <f t="shared" si="20"/>
        <v>Two-part analysis</v>
      </c>
      <c r="L22" s="34" t="str">
        <f t="shared" si="20"/>
        <v>Two-part analysis</v>
      </c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</row>
    <row r="23" ht="9.75" customHeight="1">
      <c r="A23" s="35"/>
      <c r="B23" s="32" t="s">
        <v>66</v>
      </c>
      <c r="C23" s="30">
        <v>20.0</v>
      </c>
      <c r="D23" s="34" t="str">
        <f t="shared" ref="D23:L23" si="21">INDIRECT(D$1&amp;$B23)</f>
        <v>Graphs and Tables</v>
      </c>
      <c r="E23" s="34" t="str">
        <f t="shared" si="21"/>
        <v>Graphs and Tables</v>
      </c>
      <c r="F23" s="34" t="str">
        <f t="shared" si="21"/>
        <v>Data Sufficiency</v>
      </c>
      <c r="G23" s="34" t="str">
        <f t="shared" si="21"/>
        <v>Data Sufficiency</v>
      </c>
      <c r="H23" s="34" t="str">
        <f t="shared" si="21"/>
        <v>Graphs and Tables</v>
      </c>
      <c r="I23" s="34" t="str">
        <f t="shared" si="21"/>
        <v>Graphs and Tables</v>
      </c>
      <c r="J23" s="34" t="str">
        <f t="shared" si="21"/>
        <v>Data Sufficiency</v>
      </c>
      <c r="K23" s="34" t="str">
        <f t="shared" si="21"/>
        <v>Graphs and Tables</v>
      </c>
      <c r="L23" s="34" t="str">
        <f t="shared" si="21"/>
        <v>Graphs and Tables</v>
      </c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</row>
    <row r="24" ht="9.75" customHeight="1">
      <c r="A24" s="26"/>
      <c r="B24" s="36"/>
      <c r="C24" s="33"/>
      <c r="D24" s="37"/>
      <c r="E24" s="34"/>
      <c r="F24" s="34"/>
      <c r="G24" s="34"/>
      <c r="H24" s="34"/>
      <c r="I24" s="34"/>
      <c r="J24" s="34"/>
      <c r="K24" s="34"/>
      <c r="L24" s="34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</row>
    <row r="25" ht="9.75" customHeight="1">
      <c r="A25" s="26"/>
      <c r="B25" s="32" t="s">
        <v>67</v>
      </c>
      <c r="C25" s="33">
        <v>1.0</v>
      </c>
      <c r="D25" s="34" t="str">
        <f t="shared" ref="D25:L25" si="22">INDIRECT(D$1&amp;$B25)</f>
        <v>Math Related</v>
      </c>
      <c r="E25" s="34" t="str">
        <f t="shared" si="22"/>
        <v>Math Related</v>
      </c>
      <c r="F25" s="34" t="str">
        <f t="shared" si="22"/>
        <v>Math Related</v>
      </c>
      <c r="G25" s="34" t="str">
        <f t="shared" si="22"/>
        <v>Math Related</v>
      </c>
      <c r="H25" s="34" t="str">
        <f t="shared" si="22"/>
        <v>Math Related</v>
      </c>
      <c r="I25" s="34" t="str">
        <f t="shared" si="22"/>
        <v>Math Related</v>
      </c>
      <c r="J25" s="34" t="str">
        <f t="shared" si="22"/>
        <v>Math Related</v>
      </c>
      <c r="K25" s="34" t="str">
        <f t="shared" si="22"/>
        <v>Math Related</v>
      </c>
      <c r="L25" s="34" t="str">
        <f t="shared" si="22"/>
        <v>Math Related</v>
      </c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ht="9.75" customHeight="1">
      <c r="A26" s="26"/>
      <c r="B26" s="32" t="s">
        <v>68</v>
      </c>
      <c r="C26" s="33">
        <v>2.0</v>
      </c>
      <c r="D26" s="34" t="str">
        <f t="shared" ref="D26:L26" si="23">INDIRECT(D$1&amp;$B26)</f>
        <v>Math Related</v>
      </c>
      <c r="E26" s="34" t="str">
        <f t="shared" si="23"/>
        <v>Math Related</v>
      </c>
      <c r="F26" s="34" t="str">
        <f t="shared" si="23"/>
        <v>Math Related</v>
      </c>
      <c r="G26" s="34" t="str">
        <f t="shared" si="23"/>
        <v>Math Related</v>
      </c>
      <c r="H26" s="34" t="str">
        <f t="shared" si="23"/>
        <v>Math Related</v>
      </c>
      <c r="I26" s="34" t="str">
        <f t="shared" si="23"/>
        <v>Math Related</v>
      </c>
      <c r="J26" s="34" t="str">
        <f t="shared" si="23"/>
        <v>Math Related</v>
      </c>
      <c r="K26" s="34" t="str">
        <f t="shared" si="23"/>
        <v>Math Related</v>
      </c>
      <c r="L26" s="34" t="str">
        <f t="shared" si="23"/>
        <v>Math Related</v>
      </c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</row>
    <row r="27" ht="9.75" customHeight="1">
      <c r="A27" s="26"/>
      <c r="B27" s="32" t="s">
        <v>69</v>
      </c>
      <c r="C27" s="33">
        <v>3.0</v>
      </c>
      <c r="D27" s="34" t="str">
        <f t="shared" ref="D27:L27" si="24">INDIRECT(D$1&amp;$B27)</f>
        <v>Non-Math Related</v>
      </c>
      <c r="E27" s="34" t="str">
        <f t="shared" si="24"/>
        <v>Non-Math Related</v>
      </c>
      <c r="F27" s="34" t="str">
        <f t="shared" si="24"/>
        <v>Non -Math Related</v>
      </c>
      <c r="G27" s="34" t="str">
        <f t="shared" si="24"/>
        <v>Non-Math Related</v>
      </c>
      <c r="H27" s="34" t="str">
        <f t="shared" si="24"/>
        <v>Math Related</v>
      </c>
      <c r="I27" s="34" t="str">
        <f t="shared" si="24"/>
        <v>Non-Math Related</v>
      </c>
      <c r="J27" s="34" t="str">
        <f t="shared" si="24"/>
        <v>Non-Math Related</v>
      </c>
      <c r="K27" s="34" t="str">
        <f t="shared" si="24"/>
        <v>Math Related</v>
      </c>
      <c r="L27" s="34" t="str">
        <f t="shared" si="24"/>
        <v>Math Related</v>
      </c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ht="9.75" customHeight="1">
      <c r="A28" s="26"/>
      <c r="B28" s="32" t="s">
        <v>70</v>
      </c>
      <c r="C28" s="30">
        <v>4.0</v>
      </c>
      <c r="D28" s="34" t="str">
        <f t="shared" ref="D28:L28" si="25">INDIRECT(D$1&amp;$B28)</f>
        <v>Math Related</v>
      </c>
      <c r="E28" s="34" t="str">
        <f t="shared" si="25"/>
        <v>Math Related</v>
      </c>
      <c r="F28" s="34" t="str">
        <f t="shared" si="25"/>
        <v>Math Related</v>
      </c>
      <c r="G28" s="34" t="str">
        <f t="shared" si="25"/>
        <v>Math Related</v>
      </c>
      <c r="H28" s="34" t="str">
        <f t="shared" si="25"/>
        <v>Math Related</v>
      </c>
      <c r="I28" s="34" t="str">
        <f t="shared" si="25"/>
        <v>Math Related</v>
      </c>
      <c r="J28" s="34" t="str">
        <f t="shared" si="25"/>
        <v>Math Related</v>
      </c>
      <c r="K28" s="34" t="str">
        <f t="shared" si="25"/>
        <v>Math Related</v>
      </c>
      <c r="L28" s="34" t="str">
        <f t="shared" si="25"/>
        <v>Math Related</v>
      </c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ht="9.75" customHeight="1">
      <c r="A29" s="26"/>
      <c r="B29" s="32" t="s">
        <v>71</v>
      </c>
      <c r="C29" s="30">
        <v>5.0</v>
      </c>
      <c r="D29" s="34" t="str">
        <f t="shared" ref="D29:L29" si="26">INDIRECT(D$1&amp;$B29)</f>
        <v>Non-Math Related</v>
      </c>
      <c r="E29" s="34" t="str">
        <f t="shared" si="26"/>
        <v>Non-Math Related</v>
      </c>
      <c r="F29" s="34" t="str">
        <f t="shared" si="26"/>
        <v>Math Related</v>
      </c>
      <c r="G29" s="34" t="str">
        <f t="shared" si="26"/>
        <v>Non-Math Related</v>
      </c>
      <c r="H29" s="34" t="str">
        <f t="shared" si="26"/>
        <v>Non-Math Related</v>
      </c>
      <c r="I29" s="34" t="str">
        <f t="shared" si="26"/>
        <v>Math Related</v>
      </c>
      <c r="J29" s="34" t="str">
        <f t="shared" si="26"/>
        <v>Math Related</v>
      </c>
      <c r="K29" s="34" t="str">
        <f t="shared" si="26"/>
        <v>Non-Math Related</v>
      </c>
      <c r="L29" s="34" t="str">
        <f t="shared" si="26"/>
        <v>Non-Math Related</v>
      </c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ht="9.75" customHeight="1">
      <c r="A30" s="26"/>
      <c r="B30" s="32" t="s">
        <v>72</v>
      </c>
      <c r="C30" s="33">
        <v>6.0</v>
      </c>
      <c r="D30" s="34" t="str">
        <f t="shared" ref="D30:L30" si="27">INDIRECT(D$1&amp;$B30)</f>
        <v>Math Related</v>
      </c>
      <c r="E30" s="34" t="str">
        <f t="shared" si="27"/>
        <v>Math Related</v>
      </c>
      <c r="F30" s="34" t="str">
        <f t="shared" si="27"/>
        <v>Non-Math Related</v>
      </c>
      <c r="G30" s="34" t="str">
        <f t="shared" si="27"/>
        <v>Non-Math Related</v>
      </c>
      <c r="H30" s="34" t="str">
        <f t="shared" si="27"/>
        <v>Non-Math Related</v>
      </c>
      <c r="I30" s="34" t="str">
        <f t="shared" si="27"/>
        <v>Math Related</v>
      </c>
      <c r="J30" s="34" t="str">
        <f t="shared" si="27"/>
        <v>Math Related</v>
      </c>
      <c r="K30" s="34" t="str">
        <f t="shared" si="27"/>
        <v>Non-Math Related</v>
      </c>
      <c r="L30" s="34" t="str">
        <f t="shared" si="27"/>
        <v>Non-Math Related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ht="9.75" customHeight="1">
      <c r="A31" s="26"/>
      <c r="B31" s="32" t="s">
        <v>73</v>
      </c>
      <c r="C31" s="33">
        <v>7.0</v>
      </c>
      <c r="D31" s="34" t="str">
        <f t="shared" ref="D31:L31" si="28">INDIRECT(D$1&amp;$B31)</f>
        <v>Math Related</v>
      </c>
      <c r="E31" s="34" t="str">
        <f t="shared" si="28"/>
        <v>Math Related</v>
      </c>
      <c r="F31" s="34" t="str">
        <f t="shared" si="28"/>
        <v>Non-Math Related</v>
      </c>
      <c r="G31" s="34" t="str">
        <f t="shared" si="28"/>
        <v>Non-Math Related</v>
      </c>
      <c r="H31" s="34" t="str">
        <f t="shared" si="28"/>
        <v>Non-Math Related</v>
      </c>
      <c r="I31" s="34" t="str">
        <f t="shared" si="28"/>
        <v>Math Related</v>
      </c>
      <c r="J31" s="34" t="str">
        <f t="shared" si="28"/>
        <v>Math Related</v>
      </c>
      <c r="K31" s="34" t="str">
        <f t="shared" si="28"/>
        <v>Non-Math Related</v>
      </c>
      <c r="L31" s="34" t="str">
        <f t="shared" si="28"/>
        <v>Non-Math Related</v>
      </c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ht="9.75" customHeight="1">
      <c r="A32" s="26"/>
      <c r="B32" s="32" t="s">
        <v>74</v>
      </c>
      <c r="C32" s="33">
        <v>8.0</v>
      </c>
      <c r="D32" s="34" t="str">
        <f t="shared" ref="D32:L32" si="29">INDIRECT(D$1&amp;$B32)</f>
        <v>Math Related</v>
      </c>
      <c r="E32" s="34" t="str">
        <f t="shared" si="29"/>
        <v>Math Related</v>
      </c>
      <c r="F32" s="34" t="str">
        <f t="shared" si="29"/>
        <v>Non-Math Related</v>
      </c>
      <c r="G32" s="34" t="str">
        <f t="shared" si="29"/>
        <v>Non-Math Related</v>
      </c>
      <c r="H32" s="34" t="str">
        <f t="shared" si="29"/>
        <v>Math Related</v>
      </c>
      <c r="I32" s="34" t="str">
        <f t="shared" si="29"/>
        <v>Math Related</v>
      </c>
      <c r="J32" s="34" t="str">
        <f t="shared" si="29"/>
        <v>Non-Math Related</v>
      </c>
      <c r="K32" s="34" t="str">
        <f t="shared" si="29"/>
        <v>Math Related</v>
      </c>
      <c r="L32" s="34" t="str">
        <f t="shared" si="29"/>
        <v>Math Related</v>
      </c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ht="9.75" customHeight="1">
      <c r="A33" s="26"/>
      <c r="B33" s="32" t="s">
        <v>75</v>
      </c>
      <c r="C33" s="30">
        <v>9.0</v>
      </c>
      <c r="D33" s="34" t="str">
        <f t="shared" ref="D33:L33" si="30">INDIRECT(D$1&amp;$B33)</f>
        <v>Math Related</v>
      </c>
      <c r="E33" s="34" t="str">
        <f t="shared" si="30"/>
        <v>Math Related</v>
      </c>
      <c r="F33" s="34" t="str">
        <f t="shared" si="30"/>
        <v>Non-Math Related</v>
      </c>
      <c r="G33" s="34" t="str">
        <f t="shared" si="30"/>
        <v>Non-Math Related</v>
      </c>
      <c r="H33" s="34" t="str">
        <f t="shared" si="30"/>
        <v>Non-Math Related</v>
      </c>
      <c r="I33" s="34" t="str">
        <f t="shared" si="30"/>
        <v>Math Related</v>
      </c>
      <c r="J33" s="34" t="str">
        <f t="shared" si="30"/>
        <v>Non-Math Related</v>
      </c>
      <c r="K33" s="34" t="str">
        <f t="shared" si="30"/>
        <v>Non-Math Related</v>
      </c>
      <c r="L33" s="34" t="str">
        <f t="shared" si="30"/>
        <v>Non-Math Related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ht="9.75" customHeight="1">
      <c r="A34" s="26"/>
      <c r="B34" s="32" t="s">
        <v>76</v>
      </c>
      <c r="C34" s="30">
        <v>10.0</v>
      </c>
      <c r="D34" s="34" t="str">
        <f t="shared" ref="D34:L34" si="31">INDIRECT(D$1&amp;$B34)</f>
        <v>Math Related</v>
      </c>
      <c r="E34" s="34" t="str">
        <f t="shared" si="31"/>
        <v>Math Related</v>
      </c>
      <c r="F34" s="34" t="str">
        <f t="shared" si="31"/>
        <v>Math Related</v>
      </c>
      <c r="G34" s="34" t="str">
        <f t="shared" si="31"/>
        <v>Math Related</v>
      </c>
      <c r="H34" s="34" t="str">
        <f t="shared" si="31"/>
        <v>Math Related</v>
      </c>
      <c r="I34" s="34" t="str">
        <f t="shared" si="31"/>
        <v>Math Related</v>
      </c>
      <c r="J34" s="34" t="str">
        <f t="shared" si="31"/>
        <v>Math Related</v>
      </c>
      <c r="K34" s="34" t="str">
        <f t="shared" si="31"/>
        <v>Non-Math Related</v>
      </c>
      <c r="L34" s="34" t="str">
        <f t="shared" si="31"/>
        <v>Math Related</v>
      </c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ht="9.75" customHeight="1">
      <c r="A35" s="26"/>
      <c r="B35" s="32" t="s">
        <v>77</v>
      </c>
      <c r="C35" s="33">
        <v>11.0</v>
      </c>
      <c r="D35" s="34" t="str">
        <f t="shared" ref="D35:L35" si="32">INDIRECT(D$1&amp;$B35)</f>
        <v>Math Related</v>
      </c>
      <c r="E35" s="34" t="str">
        <f t="shared" si="32"/>
        <v>Math Related</v>
      </c>
      <c r="F35" s="34" t="str">
        <f t="shared" si="32"/>
        <v>Math Related</v>
      </c>
      <c r="G35" s="34" t="str">
        <f t="shared" si="32"/>
        <v>Math Related</v>
      </c>
      <c r="H35" s="34" t="str">
        <f t="shared" si="32"/>
        <v>Non-Math Related</v>
      </c>
      <c r="I35" s="34" t="str">
        <f t="shared" si="32"/>
        <v>Math Related</v>
      </c>
      <c r="J35" s="34" t="str">
        <f t="shared" si="32"/>
        <v>Math Related</v>
      </c>
      <c r="K35" s="34" t="str">
        <f t="shared" si="32"/>
        <v>Non-Math Related</v>
      </c>
      <c r="L35" s="34" t="str">
        <f t="shared" si="32"/>
        <v>Non-Math Related</v>
      </c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ht="9.75" customHeight="1">
      <c r="A36" s="26"/>
      <c r="B36" s="32" t="s">
        <v>78</v>
      </c>
      <c r="C36" s="33">
        <v>12.0</v>
      </c>
      <c r="D36" s="34" t="str">
        <f t="shared" ref="D36:L36" si="33">INDIRECT(D$1&amp;$B36)</f>
        <v>Math Related</v>
      </c>
      <c r="E36" s="34" t="str">
        <f t="shared" si="33"/>
        <v>Math Related</v>
      </c>
      <c r="F36" s="34" t="str">
        <f t="shared" si="33"/>
        <v>Math Related</v>
      </c>
      <c r="G36" s="34" t="str">
        <f t="shared" si="33"/>
        <v>Non-Math Related</v>
      </c>
      <c r="H36" s="34" t="str">
        <f t="shared" si="33"/>
        <v>Math Related</v>
      </c>
      <c r="I36" s="34" t="str">
        <f t="shared" si="33"/>
        <v>Math Related</v>
      </c>
      <c r="J36" s="34" t="str">
        <f t="shared" si="33"/>
        <v>Math Related</v>
      </c>
      <c r="K36" s="34" t="str">
        <f t="shared" si="33"/>
        <v>Non-Math Related</v>
      </c>
      <c r="L36" s="34" t="str">
        <f t="shared" si="33"/>
        <v>Non-Math Related</v>
      </c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ht="9.75" customHeight="1">
      <c r="A37" s="26"/>
      <c r="B37" s="32" t="s">
        <v>79</v>
      </c>
      <c r="C37" s="33">
        <v>13.0</v>
      </c>
      <c r="D37" s="34" t="str">
        <f t="shared" ref="D37:L37" si="34">INDIRECT(D$1&amp;$B37)</f>
        <v>Math Related</v>
      </c>
      <c r="E37" s="34" t="str">
        <f t="shared" si="34"/>
        <v>Math Related</v>
      </c>
      <c r="F37" s="34" t="str">
        <f t="shared" si="34"/>
        <v>Math Related</v>
      </c>
      <c r="G37" s="34" t="str">
        <f t="shared" si="34"/>
        <v>Math Related</v>
      </c>
      <c r="H37" s="34" t="str">
        <f t="shared" si="34"/>
        <v>Non-Math Related</v>
      </c>
      <c r="I37" s="34" t="str">
        <f t="shared" si="34"/>
        <v>Math Related</v>
      </c>
      <c r="J37" s="34" t="str">
        <f t="shared" si="34"/>
        <v>Math Related</v>
      </c>
      <c r="K37" s="34" t="str">
        <f t="shared" si="34"/>
        <v>Non-Math Related</v>
      </c>
      <c r="L37" s="34" t="str">
        <f t="shared" si="34"/>
        <v>Non-Math Related</v>
      </c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ht="9.75" customHeight="1">
      <c r="A38" s="26"/>
      <c r="B38" s="32" t="s">
        <v>80</v>
      </c>
      <c r="C38" s="30">
        <v>14.0</v>
      </c>
      <c r="D38" s="34" t="str">
        <f t="shared" ref="D38:L38" si="35">INDIRECT(D$1&amp;$B38)</f>
        <v>Non-Math Related</v>
      </c>
      <c r="E38" s="34" t="str">
        <f t="shared" si="35"/>
        <v>Non-Math Related</v>
      </c>
      <c r="F38" s="34" t="str">
        <f t="shared" si="35"/>
        <v>Non-Math Related</v>
      </c>
      <c r="G38" s="34" t="str">
        <f t="shared" si="35"/>
        <v>Non-Math Related</v>
      </c>
      <c r="H38" s="34" t="str">
        <f t="shared" si="35"/>
        <v>Math Related</v>
      </c>
      <c r="I38" s="34" t="str">
        <f t="shared" si="35"/>
        <v>Non-Math Related</v>
      </c>
      <c r="J38" s="34" t="str">
        <f t="shared" si="35"/>
        <v>Non-Math Related</v>
      </c>
      <c r="K38" s="34" t="str">
        <f t="shared" si="35"/>
        <v>Math Related</v>
      </c>
      <c r="L38" s="34" t="str">
        <f t="shared" si="35"/>
        <v>Math Related</v>
      </c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ht="9.75" customHeight="1">
      <c r="A39" s="26"/>
      <c r="B39" s="32" t="s">
        <v>81</v>
      </c>
      <c r="C39" s="30">
        <v>15.0</v>
      </c>
      <c r="D39" s="34" t="str">
        <f t="shared" ref="D39:L39" si="36">INDIRECT(D$1&amp;$B39)</f>
        <v>Math Related</v>
      </c>
      <c r="E39" s="34" t="str">
        <f t="shared" si="36"/>
        <v>Math Related</v>
      </c>
      <c r="F39" s="34" t="str">
        <f t="shared" si="36"/>
        <v>Math Related</v>
      </c>
      <c r="G39" s="34" t="str">
        <f t="shared" si="36"/>
        <v>Math Related</v>
      </c>
      <c r="H39" s="34" t="str">
        <f t="shared" si="36"/>
        <v>Math Related</v>
      </c>
      <c r="I39" s="34" t="str">
        <f t="shared" si="36"/>
        <v>Math Related</v>
      </c>
      <c r="J39" s="34" t="str">
        <f t="shared" si="36"/>
        <v>Math Related</v>
      </c>
      <c r="K39" s="34" t="str">
        <f t="shared" si="36"/>
        <v>Math Related</v>
      </c>
      <c r="L39" s="34" t="str">
        <f t="shared" si="36"/>
        <v>Math Related</v>
      </c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ht="9.75" customHeight="1">
      <c r="A40" s="26"/>
      <c r="B40" s="32" t="s">
        <v>82</v>
      </c>
      <c r="C40" s="33">
        <v>16.0</v>
      </c>
      <c r="D40" s="34" t="str">
        <f t="shared" ref="D40:L40" si="37">INDIRECT(D$1&amp;$B40)</f>
        <v>Math Related</v>
      </c>
      <c r="E40" s="34" t="str">
        <f t="shared" si="37"/>
        <v>Non-Math Related</v>
      </c>
      <c r="F40" s="34" t="str">
        <f t="shared" si="37"/>
        <v>Math Related</v>
      </c>
      <c r="G40" s="34" t="str">
        <f t="shared" si="37"/>
        <v>Math Related</v>
      </c>
      <c r="H40" s="34" t="str">
        <f t="shared" si="37"/>
        <v>Math Related</v>
      </c>
      <c r="I40" s="34" t="str">
        <f t="shared" si="37"/>
        <v>Math Related</v>
      </c>
      <c r="J40" s="34" t="str">
        <f t="shared" si="37"/>
        <v>Math Related</v>
      </c>
      <c r="K40" s="34" t="str">
        <f t="shared" si="37"/>
        <v>Math Related</v>
      </c>
      <c r="L40" s="34" t="str">
        <f t="shared" si="37"/>
        <v>Math Related</v>
      </c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ht="9.75" customHeight="1">
      <c r="A41" s="26"/>
      <c r="B41" s="32" t="s">
        <v>83</v>
      </c>
      <c r="C41" s="33">
        <v>17.0</v>
      </c>
      <c r="D41" s="34" t="str">
        <f t="shared" ref="D41:L41" si="38">INDIRECT(D$1&amp;$B41)</f>
        <v>Math Related</v>
      </c>
      <c r="E41" s="34" t="str">
        <f t="shared" si="38"/>
        <v>Math Related</v>
      </c>
      <c r="F41" s="34" t="str">
        <f t="shared" si="38"/>
        <v>Math Related</v>
      </c>
      <c r="G41" s="34" t="str">
        <f t="shared" si="38"/>
        <v>Math Related</v>
      </c>
      <c r="H41" s="34" t="str">
        <f t="shared" si="38"/>
        <v>Math Related</v>
      </c>
      <c r="I41" s="34" t="str">
        <f t="shared" si="38"/>
        <v>Math Related</v>
      </c>
      <c r="J41" s="34" t="str">
        <f t="shared" si="38"/>
        <v>Math Related</v>
      </c>
      <c r="K41" s="34" t="str">
        <f t="shared" si="38"/>
        <v>Math Related</v>
      </c>
      <c r="L41" s="34" t="str">
        <f t="shared" si="38"/>
        <v>Math Related</v>
      </c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ht="9.75" customHeight="1">
      <c r="A42" s="26"/>
      <c r="B42" s="32" t="s">
        <v>84</v>
      </c>
      <c r="C42" s="33">
        <v>18.0</v>
      </c>
      <c r="D42" s="34" t="str">
        <f t="shared" ref="D42:L42" si="39">INDIRECT(D$1&amp;$B42)</f>
        <v>Math Related</v>
      </c>
      <c r="E42" s="34" t="str">
        <f t="shared" si="39"/>
        <v>Math Related</v>
      </c>
      <c r="F42" s="34" t="str">
        <f t="shared" si="39"/>
        <v>Math Related</v>
      </c>
      <c r="G42" s="34" t="str">
        <f t="shared" si="39"/>
        <v>Math Related</v>
      </c>
      <c r="H42" s="34" t="str">
        <f t="shared" si="39"/>
        <v>Math Related</v>
      </c>
      <c r="I42" s="34" t="str">
        <f t="shared" si="39"/>
        <v>Math Related</v>
      </c>
      <c r="J42" s="34" t="str">
        <f t="shared" si="39"/>
        <v>Math Related</v>
      </c>
      <c r="K42" s="34" t="str">
        <f t="shared" si="39"/>
        <v>Math Related</v>
      </c>
      <c r="L42" s="34" t="str">
        <f t="shared" si="39"/>
        <v>Math Related</v>
      </c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ht="9.75" customHeight="1">
      <c r="A43" s="26"/>
      <c r="B43" s="32" t="s">
        <v>85</v>
      </c>
      <c r="C43" s="30">
        <v>19.0</v>
      </c>
      <c r="D43" s="34" t="str">
        <f t="shared" ref="D43:L43" si="40">INDIRECT(D$1&amp;$B43)</f>
        <v>Non-Math Related</v>
      </c>
      <c r="E43" s="34" t="str">
        <f t="shared" si="40"/>
        <v>Non-Math Related</v>
      </c>
      <c r="F43" s="34" t="str">
        <f t="shared" si="40"/>
        <v>Math Related</v>
      </c>
      <c r="G43" s="34" t="str">
        <f t="shared" si="40"/>
        <v>Math Related</v>
      </c>
      <c r="H43" s="34" t="str">
        <f t="shared" si="40"/>
        <v>Non-Math Related</v>
      </c>
      <c r="I43" s="34" t="str">
        <f t="shared" si="40"/>
        <v>Non-Math Related</v>
      </c>
      <c r="J43" s="34" t="str">
        <f t="shared" si="40"/>
        <v>Math Related</v>
      </c>
      <c r="K43" s="34" t="str">
        <f t="shared" si="40"/>
        <v>Non-Math Related</v>
      </c>
      <c r="L43" s="34" t="str">
        <f t="shared" si="40"/>
        <v>Non-Math Related</v>
      </c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ht="9.75" customHeight="1">
      <c r="A44" s="26"/>
      <c r="B44" s="32" t="s">
        <v>86</v>
      </c>
      <c r="C44" s="30">
        <v>20.0</v>
      </c>
      <c r="D44" s="34" t="str">
        <f t="shared" ref="D44:L44" si="41">INDIRECT(D$1&amp;$B44)</f>
        <v>Non-Math Related</v>
      </c>
      <c r="E44" s="34" t="str">
        <f t="shared" si="41"/>
        <v>Non-Math Related</v>
      </c>
      <c r="F44" s="34" t="str">
        <f t="shared" si="41"/>
        <v>Math Related</v>
      </c>
      <c r="G44" s="34" t="str">
        <f t="shared" si="41"/>
        <v>Math Related</v>
      </c>
      <c r="H44" s="34" t="str">
        <f t="shared" si="41"/>
        <v>Non-Math Related</v>
      </c>
      <c r="I44" s="34" t="str">
        <f t="shared" si="41"/>
        <v>Non-Math Related</v>
      </c>
      <c r="J44" s="34" t="str">
        <f t="shared" si="41"/>
        <v>Math Related</v>
      </c>
      <c r="K44" s="34" t="str">
        <f t="shared" si="41"/>
        <v>Non-Math Related</v>
      </c>
      <c r="L44" s="34" t="str">
        <f t="shared" si="41"/>
        <v>Non-Math Related</v>
      </c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ht="9.75" customHeight="1">
      <c r="A45" s="26"/>
      <c r="B45" s="27"/>
      <c r="C45" s="27"/>
      <c r="D45" s="26"/>
      <c r="E45" s="38"/>
      <c r="F45" s="38"/>
      <c r="G45" s="38"/>
      <c r="H45" s="38"/>
      <c r="I45" s="38"/>
      <c r="J45" s="38"/>
      <c r="K45" s="38"/>
      <c r="L45" s="38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ht="9.75" customHeight="1">
      <c r="A46" s="26"/>
      <c r="B46" s="27"/>
      <c r="C46" s="27"/>
      <c r="D46" s="26"/>
      <c r="E46" s="38"/>
      <c r="F46" s="38"/>
      <c r="G46" s="38"/>
      <c r="H46" s="38"/>
      <c r="I46" s="38"/>
      <c r="J46" s="38"/>
      <c r="K46" s="38"/>
      <c r="L46" s="38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ht="9.75" customHeight="1">
      <c r="A47" s="26"/>
      <c r="B47" s="27"/>
      <c r="C47" s="32" t="s">
        <v>87</v>
      </c>
      <c r="D47" s="30">
        <f t="shared" ref="D47:L47" si="42">COUNTIF(D25:D44,$C$47)</f>
        <v>5</v>
      </c>
      <c r="E47" s="30">
        <f t="shared" si="42"/>
        <v>6</v>
      </c>
      <c r="F47" s="30">
        <f t="shared" si="42"/>
        <v>5</v>
      </c>
      <c r="G47" s="30">
        <f t="shared" si="42"/>
        <v>8</v>
      </c>
      <c r="H47" s="30">
        <f t="shared" si="42"/>
        <v>8</v>
      </c>
      <c r="I47" s="30">
        <f t="shared" si="42"/>
        <v>4</v>
      </c>
      <c r="J47" s="30">
        <f t="shared" si="42"/>
        <v>4</v>
      </c>
      <c r="K47" s="30">
        <f t="shared" si="42"/>
        <v>10</v>
      </c>
      <c r="L47" s="30">
        <f t="shared" si="42"/>
        <v>9</v>
      </c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</row>
    <row r="48" ht="9.75" customHeight="1">
      <c r="A48" s="26"/>
      <c r="B48" s="27"/>
      <c r="C48" s="32" t="s">
        <v>88</v>
      </c>
      <c r="D48" s="30">
        <f t="shared" ref="D48:L48" si="43">COUNTIF(D26:D45,$C$48)</f>
        <v>14</v>
      </c>
      <c r="E48" s="30">
        <f t="shared" si="43"/>
        <v>13</v>
      </c>
      <c r="F48" s="30">
        <f t="shared" si="43"/>
        <v>13</v>
      </c>
      <c r="G48" s="30">
        <f t="shared" si="43"/>
        <v>11</v>
      </c>
      <c r="H48" s="30">
        <f t="shared" si="43"/>
        <v>11</v>
      </c>
      <c r="I48" s="30">
        <f t="shared" si="43"/>
        <v>15</v>
      </c>
      <c r="J48" s="30">
        <f t="shared" si="43"/>
        <v>15</v>
      </c>
      <c r="K48" s="30">
        <f t="shared" si="43"/>
        <v>9</v>
      </c>
      <c r="L48" s="30">
        <f t="shared" si="43"/>
        <v>10</v>
      </c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ht="9.75" customHeight="1">
      <c r="A49" s="26"/>
      <c r="B49" s="27"/>
      <c r="C49" s="27"/>
      <c r="D49" s="26">
        <f>SUM(D47:D48)</f>
        <v>19</v>
      </c>
      <c r="E49" s="38"/>
      <c r="F49" s="38"/>
      <c r="G49" s="38"/>
      <c r="H49" s="38"/>
      <c r="I49" s="38"/>
      <c r="J49" s="38"/>
      <c r="K49" s="38"/>
      <c r="L49" s="38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ht="9.75" customHeight="1">
      <c r="A50" s="26"/>
      <c r="B50" s="27"/>
      <c r="C50" s="27"/>
      <c r="D50" s="26"/>
      <c r="E50" s="38"/>
      <c r="F50" s="38"/>
      <c r="G50" s="38"/>
      <c r="H50" s="38"/>
      <c r="I50" s="38"/>
      <c r="J50" s="38"/>
      <c r="K50" s="38"/>
      <c r="L50" s="38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ht="9.75" customHeight="1">
      <c r="A51" s="26"/>
      <c r="B51" s="27"/>
      <c r="C51" s="27"/>
      <c r="D51" s="26"/>
      <c r="E51" s="38"/>
      <c r="F51" s="38"/>
      <c r="G51" s="38"/>
      <c r="H51" s="38"/>
      <c r="I51" s="38"/>
      <c r="J51" s="38"/>
      <c r="K51" s="38"/>
      <c r="L51" s="38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</row>
    <row r="52" ht="9.75" customHeight="1">
      <c r="A52" s="26"/>
      <c r="B52" s="27"/>
      <c r="C52" s="27"/>
      <c r="D52" s="27"/>
      <c r="E52" s="38"/>
      <c r="F52" s="38"/>
      <c r="G52" s="38"/>
      <c r="H52" s="38"/>
      <c r="I52" s="38"/>
      <c r="J52" s="38"/>
      <c r="K52" s="38"/>
      <c r="L52" s="38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</row>
    <row r="53" ht="9.75" customHeight="1">
      <c r="A53" s="26"/>
      <c r="B53" s="27"/>
      <c r="C53" s="27"/>
      <c r="D53" s="27"/>
      <c r="E53" s="38"/>
      <c r="F53" s="38"/>
      <c r="G53" s="38"/>
      <c r="H53" s="38"/>
      <c r="I53" s="38"/>
      <c r="J53" s="38"/>
      <c r="K53" s="38"/>
      <c r="L53" s="38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</row>
    <row r="54" ht="9.75" customHeight="1">
      <c r="A54" s="26"/>
      <c r="B54" s="27"/>
      <c r="C54" s="27"/>
      <c r="D54" s="27"/>
      <c r="E54" s="38"/>
      <c r="F54" s="38"/>
      <c r="G54" s="38"/>
      <c r="H54" s="38"/>
      <c r="I54" s="38"/>
      <c r="J54" s="38"/>
      <c r="K54" s="38"/>
      <c r="L54" s="38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</row>
    <row r="55" ht="9.75" customHeight="1">
      <c r="A55" s="26"/>
      <c r="B55" s="27"/>
      <c r="C55" s="27"/>
      <c r="D55" s="27"/>
      <c r="E55" s="38"/>
      <c r="F55" s="38"/>
      <c r="G55" s="38"/>
      <c r="H55" s="38"/>
      <c r="I55" s="38"/>
      <c r="J55" s="38"/>
      <c r="K55" s="38"/>
      <c r="L55" s="38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</row>
    <row r="56" ht="9.75" customHeight="1">
      <c r="A56" s="26"/>
      <c r="B56" s="27"/>
      <c r="C56" s="27"/>
      <c r="D56" s="27"/>
      <c r="E56" s="38"/>
      <c r="F56" s="38"/>
      <c r="G56" s="38"/>
      <c r="H56" s="38"/>
      <c r="I56" s="38"/>
      <c r="J56" s="38"/>
      <c r="K56" s="38"/>
      <c r="L56" s="38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</row>
    <row r="57" ht="9.75" customHeight="1">
      <c r="A57" s="26"/>
      <c r="B57" s="27"/>
      <c r="C57" s="27"/>
      <c r="D57" s="27"/>
      <c r="E57" s="38"/>
      <c r="F57" s="38"/>
      <c r="G57" s="38"/>
      <c r="H57" s="38"/>
      <c r="I57" s="38"/>
      <c r="J57" s="38"/>
      <c r="K57" s="38"/>
      <c r="L57" s="38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</row>
    <row r="58" ht="9.75" customHeight="1">
      <c r="A58" s="26"/>
      <c r="B58" s="27"/>
      <c r="C58" s="27"/>
      <c r="D58" s="27"/>
      <c r="E58" s="38"/>
      <c r="F58" s="38"/>
      <c r="G58" s="38"/>
      <c r="H58" s="38"/>
      <c r="I58" s="38"/>
      <c r="J58" s="38"/>
      <c r="K58" s="38"/>
      <c r="L58" s="38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</row>
    <row r="59" ht="9.75" customHeight="1">
      <c r="A59" s="26"/>
      <c r="B59" s="27"/>
      <c r="C59" s="27"/>
      <c r="D59" s="27"/>
      <c r="E59" s="38"/>
      <c r="F59" s="38"/>
      <c r="G59" s="38"/>
      <c r="H59" s="38"/>
      <c r="I59" s="38"/>
      <c r="J59" s="38"/>
      <c r="K59" s="38"/>
      <c r="L59" s="38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</row>
    <row r="60" ht="9.75" customHeight="1">
      <c r="A60" s="26"/>
      <c r="B60" s="27"/>
      <c r="C60" s="27"/>
      <c r="D60" s="27"/>
      <c r="E60" s="38"/>
      <c r="F60" s="38"/>
      <c r="G60" s="38"/>
      <c r="H60" s="38"/>
      <c r="I60" s="38"/>
      <c r="J60" s="38"/>
      <c r="K60" s="38"/>
      <c r="L60" s="38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</row>
    <row r="61" ht="9.75" customHeight="1">
      <c r="A61" s="26"/>
      <c r="B61" s="27"/>
      <c r="C61" s="27"/>
      <c r="D61" s="27"/>
      <c r="E61" s="38"/>
      <c r="F61" s="38"/>
      <c r="G61" s="38"/>
      <c r="H61" s="38"/>
      <c r="I61" s="38"/>
      <c r="J61" s="38"/>
      <c r="K61" s="38"/>
      <c r="L61" s="38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</row>
    <row r="62" ht="9.75" customHeight="1">
      <c r="A62" s="26"/>
      <c r="B62" s="27"/>
      <c r="C62" s="27"/>
      <c r="D62" s="27"/>
      <c r="E62" s="38"/>
      <c r="F62" s="38"/>
      <c r="G62" s="38"/>
      <c r="H62" s="38"/>
      <c r="I62" s="38"/>
      <c r="J62" s="38"/>
      <c r="K62" s="38"/>
      <c r="L62" s="38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</row>
    <row r="63" ht="9.75" customHeight="1">
      <c r="A63" s="26"/>
      <c r="B63" s="27"/>
      <c r="C63" s="27"/>
      <c r="D63" s="27"/>
      <c r="E63" s="38"/>
      <c r="F63" s="38"/>
      <c r="G63" s="38"/>
      <c r="H63" s="38"/>
      <c r="I63" s="38"/>
      <c r="J63" s="38"/>
      <c r="K63" s="38"/>
      <c r="L63" s="38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</row>
    <row r="64" ht="9.75" customHeight="1">
      <c r="A64" s="26"/>
      <c r="B64" s="27"/>
      <c r="C64" s="27"/>
      <c r="D64" s="27"/>
      <c r="E64" s="38"/>
      <c r="F64" s="38"/>
      <c r="G64" s="38"/>
      <c r="H64" s="38"/>
      <c r="I64" s="38"/>
      <c r="J64" s="38"/>
      <c r="K64" s="38"/>
      <c r="L64" s="38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</row>
    <row r="65" ht="9.75" customHeight="1">
      <c r="A65" s="26"/>
      <c r="B65" s="27"/>
      <c r="C65" s="27"/>
      <c r="D65" s="27"/>
      <c r="E65" s="38"/>
      <c r="F65" s="38"/>
      <c r="G65" s="38"/>
      <c r="H65" s="38"/>
      <c r="I65" s="38"/>
      <c r="J65" s="38"/>
      <c r="K65" s="38"/>
      <c r="L65" s="38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ht="9.75" customHeight="1">
      <c r="A66" s="26"/>
      <c r="B66" s="27"/>
      <c r="C66" s="27"/>
      <c r="D66" s="27"/>
      <c r="E66" s="38"/>
      <c r="F66" s="38"/>
      <c r="G66" s="38"/>
      <c r="H66" s="38"/>
      <c r="I66" s="38"/>
      <c r="J66" s="38"/>
      <c r="K66" s="38"/>
      <c r="L66" s="38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</row>
    <row r="67" ht="9.75" customHeight="1">
      <c r="A67" s="26"/>
      <c r="B67" s="27"/>
      <c r="C67" s="27"/>
      <c r="D67" s="27"/>
      <c r="E67" s="38"/>
      <c r="F67" s="38"/>
      <c r="G67" s="38"/>
      <c r="H67" s="38"/>
      <c r="I67" s="38"/>
      <c r="J67" s="38"/>
      <c r="K67" s="38"/>
      <c r="L67" s="38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</row>
    <row r="68" ht="9.75" customHeight="1">
      <c r="A68" s="26"/>
      <c r="B68" s="27"/>
      <c r="C68" s="27"/>
      <c r="D68" s="27"/>
      <c r="E68" s="38"/>
      <c r="F68" s="38"/>
      <c r="G68" s="38"/>
      <c r="H68" s="38"/>
      <c r="I68" s="38"/>
      <c r="J68" s="38"/>
      <c r="K68" s="38"/>
      <c r="L68" s="38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</row>
    <row r="69" ht="9.75" customHeight="1">
      <c r="A69" s="26"/>
      <c r="B69" s="27"/>
      <c r="C69" s="27"/>
      <c r="D69" s="27"/>
      <c r="E69" s="38"/>
      <c r="F69" s="38"/>
      <c r="G69" s="38"/>
      <c r="H69" s="38"/>
      <c r="I69" s="38"/>
      <c r="J69" s="38"/>
      <c r="K69" s="38"/>
      <c r="L69" s="38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ht="9.75" customHeight="1">
      <c r="A70" s="26"/>
      <c r="B70" s="27"/>
      <c r="C70" s="27"/>
      <c r="D70" s="27"/>
      <c r="E70" s="38"/>
      <c r="F70" s="38"/>
      <c r="G70" s="38"/>
      <c r="H70" s="38"/>
      <c r="I70" s="38"/>
      <c r="J70" s="38"/>
      <c r="K70" s="38"/>
      <c r="L70" s="38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</row>
    <row r="71" ht="9.75" customHeight="1">
      <c r="A71" s="26"/>
      <c r="B71" s="27"/>
      <c r="C71" s="27"/>
      <c r="D71" s="27"/>
      <c r="E71" s="38"/>
      <c r="F71" s="38"/>
      <c r="G71" s="38"/>
      <c r="H71" s="38"/>
      <c r="I71" s="38"/>
      <c r="J71" s="38"/>
      <c r="K71" s="38"/>
      <c r="L71" s="38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ht="9.75" customHeight="1">
      <c r="A72" s="26"/>
      <c r="B72" s="27"/>
      <c r="C72" s="27"/>
      <c r="D72" s="27"/>
      <c r="E72" s="38"/>
      <c r="F72" s="38"/>
      <c r="G72" s="38"/>
      <c r="H72" s="38"/>
      <c r="I72" s="38"/>
      <c r="J72" s="38"/>
      <c r="K72" s="38"/>
      <c r="L72" s="38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</row>
    <row r="73" ht="9.75" customHeight="1">
      <c r="A73" s="26"/>
      <c r="B73" s="27"/>
      <c r="C73" s="27"/>
      <c r="D73" s="27"/>
      <c r="E73" s="38"/>
      <c r="F73" s="38"/>
      <c r="G73" s="38"/>
      <c r="H73" s="38"/>
      <c r="I73" s="38"/>
      <c r="J73" s="38"/>
      <c r="K73" s="38"/>
      <c r="L73" s="38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ht="9.75" customHeight="1">
      <c r="A74" s="26"/>
      <c r="B74" s="27"/>
      <c r="C74" s="27"/>
      <c r="D74" s="27"/>
      <c r="E74" s="38"/>
      <c r="F74" s="38"/>
      <c r="G74" s="38"/>
      <c r="H74" s="38"/>
      <c r="I74" s="38"/>
      <c r="J74" s="38"/>
      <c r="K74" s="38"/>
      <c r="L74" s="38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</row>
    <row r="75" ht="9.75" customHeight="1">
      <c r="A75" s="26"/>
      <c r="B75" s="27"/>
      <c r="C75" s="27"/>
      <c r="D75" s="27"/>
      <c r="E75" s="38"/>
      <c r="F75" s="38"/>
      <c r="G75" s="38"/>
      <c r="H75" s="38"/>
      <c r="I75" s="38"/>
      <c r="J75" s="38"/>
      <c r="K75" s="38"/>
      <c r="L75" s="38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ht="9.75" customHeight="1">
      <c r="A76" s="26"/>
      <c r="B76" s="27"/>
      <c r="C76" s="27"/>
      <c r="D76" s="27"/>
      <c r="E76" s="38"/>
      <c r="F76" s="38"/>
      <c r="G76" s="38"/>
      <c r="H76" s="38"/>
      <c r="I76" s="38"/>
      <c r="J76" s="38"/>
      <c r="K76" s="38"/>
      <c r="L76" s="38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</row>
    <row r="77" ht="9.75" customHeight="1">
      <c r="A77" s="26"/>
      <c r="B77" s="27"/>
      <c r="C77" s="27"/>
      <c r="D77" s="27"/>
      <c r="E77" s="38"/>
      <c r="F77" s="38"/>
      <c r="G77" s="38"/>
      <c r="H77" s="38"/>
      <c r="I77" s="38"/>
      <c r="J77" s="38"/>
      <c r="K77" s="38"/>
      <c r="L77" s="38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ht="9.75" customHeight="1">
      <c r="A78" s="26"/>
      <c r="B78" s="27"/>
      <c r="C78" s="27"/>
      <c r="D78" s="27"/>
      <c r="E78" s="38"/>
      <c r="F78" s="38"/>
      <c r="G78" s="38"/>
      <c r="H78" s="38"/>
      <c r="I78" s="38"/>
      <c r="J78" s="38"/>
      <c r="K78" s="38"/>
      <c r="L78" s="38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</row>
    <row r="79" ht="9.75" customHeight="1">
      <c r="A79" s="26"/>
      <c r="B79" s="27"/>
      <c r="C79" s="27"/>
      <c r="D79" s="27"/>
      <c r="E79" s="38"/>
      <c r="F79" s="38"/>
      <c r="G79" s="38"/>
      <c r="H79" s="38"/>
      <c r="I79" s="38"/>
      <c r="J79" s="38"/>
      <c r="K79" s="38"/>
      <c r="L79" s="38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ht="9.75" customHeight="1">
      <c r="A80" s="26"/>
      <c r="B80" s="27"/>
      <c r="C80" s="27"/>
      <c r="D80" s="27"/>
      <c r="E80" s="38"/>
      <c r="F80" s="38"/>
      <c r="G80" s="38"/>
      <c r="H80" s="38"/>
      <c r="I80" s="38"/>
      <c r="J80" s="38"/>
      <c r="K80" s="38"/>
      <c r="L80" s="38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</row>
    <row r="81" ht="9.75" customHeight="1">
      <c r="A81" s="26"/>
      <c r="B81" s="27"/>
      <c r="C81" s="27"/>
      <c r="D81" s="27"/>
      <c r="E81" s="38"/>
      <c r="F81" s="38"/>
      <c r="G81" s="38"/>
      <c r="H81" s="38"/>
      <c r="I81" s="38"/>
      <c r="J81" s="38"/>
      <c r="K81" s="38"/>
      <c r="L81" s="38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ht="9.75" customHeight="1">
      <c r="A82" s="26"/>
      <c r="B82" s="27"/>
      <c r="C82" s="27"/>
      <c r="D82" s="27"/>
      <c r="E82" s="38"/>
      <c r="F82" s="38"/>
      <c r="G82" s="38"/>
      <c r="H82" s="38"/>
      <c r="I82" s="38"/>
      <c r="J82" s="38"/>
      <c r="K82" s="38"/>
      <c r="L82" s="38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</row>
    <row r="83" ht="9.75" customHeight="1">
      <c r="A83" s="26"/>
      <c r="B83" s="27"/>
      <c r="C83" s="27"/>
      <c r="D83" s="27"/>
      <c r="E83" s="38"/>
      <c r="F83" s="38"/>
      <c r="G83" s="38"/>
      <c r="H83" s="38"/>
      <c r="I83" s="38"/>
      <c r="J83" s="38"/>
      <c r="K83" s="38"/>
      <c r="L83" s="38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ht="9.75" customHeight="1">
      <c r="A84" s="26"/>
      <c r="B84" s="27"/>
      <c r="C84" s="27"/>
      <c r="D84" s="27"/>
      <c r="E84" s="38"/>
      <c r="F84" s="38"/>
      <c r="G84" s="38"/>
      <c r="H84" s="38"/>
      <c r="I84" s="38"/>
      <c r="J84" s="38"/>
      <c r="K84" s="38"/>
      <c r="L84" s="38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</row>
    <row r="85" ht="9.75" customHeight="1">
      <c r="A85" s="26"/>
      <c r="B85" s="27"/>
      <c r="C85" s="27"/>
      <c r="D85" s="27"/>
      <c r="E85" s="38"/>
      <c r="F85" s="38"/>
      <c r="G85" s="38"/>
      <c r="H85" s="38"/>
      <c r="I85" s="38"/>
      <c r="J85" s="38"/>
      <c r="K85" s="38"/>
      <c r="L85" s="38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</row>
    <row r="86" ht="9.75" customHeight="1">
      <c r="A86" s="26"/>
      <c r="B86" s="27"/>
      <c r="C86" s="27"/>
      <c r="D86" s="27"/>
      <c r="E86" s="38"/>
      <c r="F86" s="38"/>
      <c r="G86" s="38"/>
      <c r="H86" s="38"/>
      <c r="I86" s="38"/>
      <c r="J86" s="38"/>
      <c r="K86" s="38"/>
      <c r="L86" s="38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</row>
    <row r="87" ht="9.75" customHeight="1">
      <c r="A87" s="26"/>
      <c r="B87" s="27"/>
      <c r="C87" s="27"/>
      <c r="D87" s="27"/>
      <c r="E87" s="38"/>
      <c r="F87" s="38"/>
      <c r="G87" s="38"/>
      <c r="H87" s="38"/>
      <c r="I87" s="38"/>
      <c r="J87" s="38"/>
      <c r="K87" s="38"/>
      <c r="L87" s="38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</row>
    <row r="88" ht="9.75" customHeight="1">
      <c r="A88" s="26"/>
      <c r="B88" s="27"/>
      <c r="C88" s="27"/>
      <c r="D88" s="27"/>
      <c r="E88" s="38"/>
      <c r="F88" s="38"/>
      <c r="G88" s="38"/>
      <c r="H88" s="38"/>
      <c r="I88" s="38"/>
      <c r="J88" s="38"/>
      <c r="K88" s="38"/>
      <c r="L88" s="38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</row>
    <row r="89" ht="9.75" customHeight="1">
      <c r="A89" s="26"/>
      <c r="B89" s="27"/>
      <c r="C89" s="27"/>
      <c r="D89" s="27"/>
      <c r="E89" s="38"/>
      <c r="F89" s="38"/>
      <c r="G89" s="38"/>
      <c r="H89" s="38"/>
      <c r="I89" s="38"/>
      <c r="J89" s="38"/>
      <c r="K89" s="38"/>
      <c r="L89" s="38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</row>
    <row r="90" ht="9.75" customHeight="1">
      <c r="A90" s="26"/>
      <c r="B90" s="27"/>
      <c r="C90" s="27"/>
      <c r="D90" s="27"/>
      <c r="E90" s="38"/>
      <c r="F90" s="38"/>
      <c r="G90" s="38"/>
      <c r="H90" s="38"/>
      <c r="I90" s="38"/>
      <c r="J90" s="38"/>
      <c r="K90" s="38"/>
      <c r="L90" s="38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</row>
    <row r="91" ht="9.75" customHeight="1">
      <c r="A91" s="26"/>
      <c r="B91" s="27"/>
      <c r="C91" s="27"/>
      <c r="D91" s="27"/>
      <c r="E91" s="38"/>
      <c r="F91" s="38"/>
      <c r="G91" s="38"/>
      <c r="H91" s="38"/>
      <c r="I91" s="38"/>
      <c r="J91" s="38"/>
      <c r="K91" s="38"/>
      <c r="L91" s="38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</row>
    <row r="92" ht="9.75" customHeight="1">
      <c r="A92" s="26"/>
      <c r="B92" s="27"/>
      <c r="C92" s="27"/>
      <c r="D92" s="27"/>
      <c r="E92" s="38"/>
      <c r="F92" s="38"/>
      <c r="G92" s="38"/>
      <c r="H92" s="38"/>
      <c r="I92" s="38"/>
      <c r="J92" s="38"/>
      <c r="K92" s="38"/>
      <c r="L92" s="38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</row>
    <row r="93" ht="9.75" customHeight="1">
      <c r="A93" s="26"/>
      <c r="B93" s="27"/>
      <c r="C93" s="27"/>
      <c r="D93" s="27"/>
      <c r="E93" s="38"/>
      <c r="F93" s="38"/>
      <c r="G93" s="38"/>
      <c r="H93" s="38"/>
      <c r="I93" s="38"/>
      <c r="J93" s="38"/>
      <c r="K93" s="38"/>
      <c r="L93" s="38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</row>
    <row r="94" ht="9.75" customHeight="1">
      <c r="A94" s="26"/>
      <c r="B94" s="27"/>
      <c r="C94" s="27"/>
      <c r="D94" s="27"/>
      <c r="E94" s="38"/>
      <c r="F94" s="38"/>
      <c r="G94" s="38"/>
      <c r="H94" s="38"/>
      <c r="I94" s="38"/>
      <c r="J94" s="38"/>
      <c r="K94" s="38"/>
      <c r="L94" s="38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</row>
    <row r="95" ht="9.75" customHeight="1">
      <c r="A95" s="26"/>
      <c r="B95" s="27"/>
      <c r="C95" s="27"/>
      <c r="D95" s="27"/>
      <c r="E95" s="38"/>
      <c r="F95" s="38"/>
      <c r="G95" s="38"/>
      <c r="H95" s="38"/>
      <c r="I95" s="38"/>
      <c r="J95" s="38"/>
      <c r="K95" s="38"/>
      <c r="L95" s="38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</row>
    <row r="96" ht="9.75" customHeight="1">
      <c r="A96" s="26"/>
      <c r="B96" s="27"/>
      <c r="C96" s="27"/>
      <c r="D96" s="27"/>
      <c r="E96" s="38"/>
      <c r="F96" s="38"/>
      <c r="G96" s="38"/>
      <c r="H96" s="38"/>
      <c r="I96" s="38"/>
      <c r="J96" s="38"/>
      <c r="K96" s="38"/>
      <c r="L96" s="38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</row>
    <row r="97" ht="9.75" customHeight="1">
      <c r="A97" s="26"/>
      <c r="B97" s="27"/>
      <c r="C97" s="27"/>
      <c r="D97" s="27"/>
      <c r="E97" s="38"/>
      <c r="F97" s="38"/>
      <c r="G97" s="38"/>
      <c r="H97" s="38"/>
      <c r="I97" s="38"/>
      <c r="J97" s="38"/>
      <c r="K97" s="38"/>
      <c r="L97" s="38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</row>
    <row r="98" ht="9.75" customHeight="1">
      <c r="A98" s="26"/>
      <c r="B98" s="27"/>
      <c r="C98" s="27"/>
      <c r="D98" s="27"/>
      <c r="E98" s="38"/>
      <c r="F98" s="38"/>
      <c r="G98" s="38"/>
      <c r="H98" s="38"/>
      <c r="I98" s="38"/>
      <c r="J98" s="38"/>
      <c r="K98" s="38"/>
      <c r="L98" s="38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</row>
    <row r="99" ht="9.75" customHeight="1">
      <c r="A99" s="26"/>
      <c r="B99" s="27"/>
      <c r="C99" s="27"/>
      <c r="D99" s="27"/>
      <c r="E99" s="38"/>
      <c r="F99" s="38"/>
      <c r="G99" s="38"/>
      <c r="H99" s="38"/>
      <c r="I99" s="38"/>
      <c r="J99" s="38"/>
      <c r="K99" s="38"/>
      <c r="L99" s="38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</row>
    <row r="100" ht="9.75" customHeight="1">
      <c r="A100" s="26"/>
      <c r="B100" s="27"/>
      <c r="C100" s="27"/>
      <c r="D100" s="27"/>
      <c r="E100" s="38"/>
      <c r="F100" s="38"/>
      <c r="G100" s="38"/>
      <c r="H100" s="38"/>
      <c r="I100" s="38"/>
      <c r="J100" s="38"/>
      <c r="K100" s="38"/>
      <c r="L100" s="38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</row>
    <row r="101" ht="9.75" customHeight="1">
      <c r="A101" s="26"/>
      <c r="B101" s="27"/>
      <c r="C101" s="27"/>
      <c r="D101" s="27"/>
      <c r="E101" s="38"/>
      <c r="F101" s="38"/>
      <c r="G101" s="38"/>
      <c r="H101" s="38"/>
      <c r="I101" s="38"/>
      <c r="J101" s="38"/>
      <c r="K101" s="38"/>
      <c r="L101" s="38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</row>
    <row r="102" ht="9.75" customHeight="1">
      <c r="A102" s="26"/>
      <c r="B102" s="27"/>
      <c r="C102" s="27"/>
      <c r="D102" s="27"/>
      <c r="E102" s="38"/>
      <c r="F102" s="38"/>
      <c r="G102" s="38"/>
      <c r="H102" s="38"/>
      <c r="I102" s="38"/>
      <c r="J102" s="38"/>
      <c r="K102" s="38"/>
      <c r="L102" s="38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</row>
    <row r="103" ht="9.75" customHeight="1">
      <c r="A103" s="26"/>
      <c r="B103" s="27"/>
      <c r="C103" s="27"/>
      <c r="D103" s="27"/>
      <c r="E103" s="38"/>
      <c r="F103" s="38"/>
      <c r="G103" s="38"/>
      <c r="H103" s="38"/>
      <c r="I103" s="38"/>
      <c r="J103" s="38"/>
      <c r="K103" s="38"/>
      <c r="L103" s="38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</row>
    <row r="104" ht="9.75" customHeight="1">
      <c r="A104" s="26"/>
      <c r="B104" s="27"/>
      <c r="C104" s="27"/>
      <c r="D104" s="27"/>
      <c r="E104" s="38"/>
      <c r="F104" s="38"/>
      <c r="G104" s="38"/>
      <c r="H104" s="38"/>
      <c r="I104" s="38"/>
      <c r="J104" s="38"/>
      <c r="K104" s="38"/>
      <c r="L104" s="38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</row>
    <row r="105" ht="9.75" customHeight="1">
      <c r="A105" s="26"/>
      <c r="B105" s="27"/>
      <c r="C105" s="27"/>
      <c r="D105" s="27"/>
      <c r="E105" s="38"/>
      <c r="F105" s="38"/>
      <c r="G105" s="38"/>
      <c r="H105" s="38"/>
      <c r="I105" s="38"/>
      <c r="J105" s="38"/>
      <c r="K105" s="38"/>
      <c r="L105" s="38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</row>
    <row r="106" ht="9.75" customHeight="1">
      <c r="A106" s="26"/>
      <c r="B106" s="27"/>
      <c r="C106" s="27"/>
      <c r="D106" s="27"/>
      <c r="E106" s="38"/>
      <c r="F106" s="38"/>
      <c r="G106" s="38"/>
      <c r="H106" s="38"/>
      <c r="I106" s="38"/>
      <c r="J106" s="38"/>
      <c r="K106" s="38"/>
      <c r="L106" s="38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</row>
    <row r="107" ht="9.75" customHeight="1">
      <c r="A107" s="26"/>
      <c r="B107" s="27"/>
      <c r="C107" s="27"/>
      <c r="D107" s="27"/>
      <c r="E107" s="38"/>
      <c r="F107" s="38"/>
      <c r="G107" s="38"/>
      <c r="H107" s="38"/>
      <c r="I107" s="38"/>
      <c r="J107" s="38"/>
      <c r="K107" s="38"/>
      <c r="L107" s="38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</row>
    <row r="108" ht="9.75" customHeight="1">
      <c r="A108" s="26"/>
      <c r="B108" s="27"/>
      <c r="C108" s="27"/>
      <c r="D108" s="27"/>
      <c r="E108" s="38"/>
      <c r="F108" s="38"/>
      <c r="G108" s="38"/>
      <c r="H108" s="38"/>
      <c r="I108" s="38"/>
      <c r="J108" s="38"/>
      <c r="K108" s="38"/>
      <c r="L108" s="38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</row>
    <row r="109" ht="9.75" customHeight="1">
      <c r="A109" s="26"/>
      <c r="B109" s="27"/>
      <c r="C109" s="27"/>
      <c r="D109" s="27"/>
      <c r="E109" s="38"/>
      <c r="F109" s="38"/>
      <c r="G109" s="38"/>
      <c r="H109" s="38"/>
      <c r="I109" s="38"/>
      <c r="J109" s="38"/>
      <c r="K109" s="38"/>
      <c r="L109" s="38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</row>
    <row r="110" ht="9.75" customHeight="1">
      <c r="A110" s="26"/>
      <c r="B110" s="27"/>
      <c r="C110" s="27"/>
      <c r="D110" s="27"/>
      <c r="E110" s="38"/>
      <c r="F110" s="38"/>
      <c r="G110" s="38"/>
      <c r="H110" s="38"/>
      <c r="I110" s="38"/>
      <c r="J110" s="38"/>
      <c r="K110" s="38"/>
      <c r="L110" s="38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</row>
    <row r="111" ht="9.75" customHeight="1">
      <c r="A111" s="26"/>
      <c r="B111" s="27"/>
      <c r="C111" s="27"/>
      <c r="D111" s="27"/>
      <c r="E111" s="38"/>
      <c r="F111" s="38"/>
      <c r="G111" s="38"/>
      <c r="H111" s="38"/>
      <c r="I111" s="38"/>
      <c r="J111" s="38"/>
      <c r="K111" s="38"/>
      <c r="L111" s="38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</row>
    <row r="112" ht="9.75" customHeight="1">
      <c r="A112" s="26"/>
      <c r="B112" s="27"/>
      <c r="C112" s="27"/>
      <c r="D112" s="27"/>
      <c r="E112" s="38"/>
      <c r="F112" s="38"/>
      <c r="G112" s="38"/>
      <c r="H112" s="38"/>
      <c r="I112" s="38"/>
      <c r="J112" s="38"/>
      <c r="K112" s="38"/>
      <c r="L112" s="38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</row>
    <row r="113" ht="9.75" customHeight="1">
      <c r="A113" s="26"/>
      <c r="B113" s="27"/>
      <c r="C113" s="27"/>
      <c r="D113" s="27"/>
      <c r="E113" s="38"/>
      <c r="F113" s="38"/>
      <c r="G113" s="38"/>
      <c r="H113" s="38"/>
      <c r="I113" s="38"/>
      <c r="J113" s="38"/>
      <c r="K113" s="38"/>
      <c r="L113" s="38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</row>
    <row r="114" ht="9.75" customHeight="1">
      <c r="A114" s="26"/>
      <c r="B114" s="27"/>
      <c r="C114" s="27"/>
      <c r="D114" s="27"/>
      <c r="E114" s="38"/>
      <c r="F114" s="38"/>
      <c r="G114" s="38"/>
      <c r="H114" s="38"/>
      <c r="I114" s="38"/>
      <c r="J114" s="38"/>
      <c r="K114" s="38"/>
      <c r="L114" s="38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</row>
    <row r="115" ht="9.75" customHeight="1">
      <c r="A115" s="26"/>
      <c r="B115" s="27"/>
      <c r="C115" s="27"/>
      <c r="D115" s="27"/>
      <c r="E115" s="38"/>
      <c r="F115" s="38"/>
      <c r="G115" s="38"/>
      <c r="H115" s="38"/>
      <c r="I115" s="38"/>
      <c r="J115" s="38"/>
      <c r="K115" s="38"/>
      <c r="L115" s="38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</row>
    <row r="116" ht="9.75" customHeight="1">
      <c r="A116" s="26"/>
      <c r="B116" s="27"/>
      <c r="C116" s="27"/>
      <c r="D116" s="27"/>
      <c r="E116" s="38"/>
      <c r="F116" s="38"/>
      <c r="G116" s="38"/>
      <c r="H116" s="38"/>
      <c r="I116" s="38"/>
      <c r="J116" s="38"/>
      <c r="K116" s="38"/>
      <c r="L116" s="38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</row>
    <row r="117" ht="9.75" customHeight="1">
      <c r="A117" s="26"/>
      <c r="B117" s="27"/>
      <c r="C117" s="27"/>
      <c r="D117" s="27"/>
      <c r="E117" s="38"/>
      <c r="F117" s="38"/>
      <c r="G117" s="38"/>
      <c r="H117" s="38"/>
      <c r="I117" s="38"/>
      <c r="J117" s="38"/>
      <c r="K117" s="38"/>
      <c r="L117" s="38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</row>
    <row r="118" ht="9.75" customHeight="1">
      <c r="A118" s="26"/>
      <c r="B118" s="27"/>
      <c r="C118" s="27"/>
      <c r="D118" s="27"/>
      <c r="E118" s="38"/>
      <c r="F118" s="38"/>
      <c r="G118" s="38"/>
      <c r="H118" s="38"/>
      <c r="I118" s="38"/>
      <c r="J118" s="38"/>
      <c r="K118" s="38"/>
      <c r="L118" s="38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</row>
    <row r="119" ht="9.75" customHeight="1">
      <c r="A119" s="26"/>
      <c r="B119" s="27"/>
      <c r="C119" s="27"/>
      <c r="D119" s="27"/>
      <c r="E119" s="38"/>
      <c r="F119" s="38"/>
      <c r="G119" s="38"/>
      <c r="H119" s="38"/>
      <c r="I119" s="38"/>
      <c r="J119" s="38"/>
      <c r="K119" s="38"/>
      <c r="L119" s="38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</row>
    <row r="120" ht="9.75" customHeight="1">
      <c r="A120" s="26"/>
      <c r="B120" s="27"/>
      <c r="C120" s="27"/>
      <c r="D120" s="27"/>
      <c r="E120" s="38"/>
      <c r="F120" s="38"/>
      <c r="G120" s="38"/>
      <c r="H120" s="38"/>
      <c r="I120" s="38"/>
      <c r="J120" s="38"/>
      <c r="K120" s="38"/>
      <c r="L120" s="38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</row>
    <row r="121" ht="9.75" customHeight="1">
      <c r="A121" s="26"/>
      <c r="B121" s="27"/>
      <c r="C121" s="27"/>
      <c r="D121" s="27"/>
      <c r="E121" s="38"/>
      <c r="F121" s="38"/>
      <c r="G121" s="38"/>
      <c r="H121" s="38"/>
      <c r="I121" s="38"/>
      <c r="J121" s="38"/>
      <c r="K121" s="38"/>
      <c r="L121" s="38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</row>
    <row r="122" ht="9.75" customHeight="1">
      <c r="A122" s="26"/>
      <c r="B122" s="27"/>
      <c r="C122" s="27"/>
      <c r="D122" s="27"/>
      <c r="E122" s="38"/>
      <c r="F122" s="38"/>
      <c r="G122" s="38"/>
      <c r="H122" s="38"/>
      <c r="I122" s="38"/>
      <c r="J122" s="38"/>
      <c r="K122" s="38"/>
      <c r="L122" s="38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</row>
    <row r="123" ht="9.75" customHeight="1">
      <c r="A123" s="26"/>
      <c r="B123" s="27"/>
      <c r="C123" s="27"/>
      <c r="D123" s="27"/>
      <c r="E123" s="38"/>
      <c r="F123" s="38"/>
      <c r="G123" s="38"/>
      <c r="H123" s="38"/>
      <c r="I123" s="38"/>
      <c r="J123" s="38"/>
      <c r="K123" s="38"/>
      <c r="L123" s="38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</row>
    <row r="124" ht="9.75" customHeight="1">
      <c r="A124" s="26"/>
      <c r="B124" s="27"/>
      <c r="C124" s="27"/>
      <c r="D124" s="27"/>
      <c r="E124" s="38"/>
      <c r="F124" s="38"/>
      <c r="G124" s="38"/>
      <c r="H124" s="38"/>
      <c r="I124" s="38"/>
      <c r="J124" s="38"/>
      <c r="K124" s="38"/>
      <c r="L124" s="38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</row>
    <row r="125" ht="9.75" customHeight="1">
      <c r="A125" s="26"/>
      <c r="B125" s="27"/>
      <c r="C125" s="27"/>
      <c r="D125" s="27"/>
      <c r="E125" s="38"/>
      <c r="F125" s="38"/>
      <c r="G125" s="38"/>
      <c r="H125" s="38"/>
      <c r="I125" s="38"/>
      <c r="J125" s="38"/>
      <c r="K125" s="38"/>
      <c r="L125" s="38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</row>
    <row r="126" ht="9.75" customHeight="1">
      <c r="A126" s="26"/>
      <c r="B126" s="27"/>
      <c r="C126" s="27"/>
      <c r="D126" s="27"/>
      <c r="E126" s="38"/>
      <c r="F126" s="38"/>
      <c r="G126" s="38"/>
      <c r="H126" s="38"/>
      <c r="I126" s="38"/>
      <c r="J126" s="38"/>
      <c r="K126" s="38"/>
      <c r="L126" s="38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</row>
    <row r="127" ht="9.75" customHeight="1">
      <c r="A127" s="26"/>
      <c r="B127" s="27"/>
      <c r="C127" s="27"/>
      <c r="D127" s="27"/>
      <c r="E127" s="38"/>
      <c r="F127" s="38"/>
      <c r="G127" s="38"/>
      <c r="H127" s="38"/>
      <c r="I127" s="38"/>
      <c r="J127" s="38"/>
      <c r="K127" s="38"/>
      <c r="L127" s="38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</row>
    <row r="128" ht="9.75" customHeight="1">
      <c r="A128" s="26"/>
      <c r="B128" s="27"/>
      <c r="C128" s="27"/>
      <c r="D128" s="27"/>
      <c r="E128" s="38"/>
      <c r="F128" s="38"/>
      <c r="G128" s="38"/>
      <c r="H128" s="38"/>
      <c r="I128" s="38"/>
      <c r="J128" s="38"/>
      <c r="K128" s="38"/>
      <c r="L128" s="38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</row>
    <row r="129" ht="9.75" customHeight="1">
      <c r="A129" s="26"/>
      <c r="B129" s="27"/>
      <c r="C129" s="27"/>
      <c r="D129" s="27"/>
      <c r="E129" s="38"/>
      <c r="F129" s="38"/>
      <c r="G129" s="38"/>
      <c r="H129" s="38"/>
      <c r="I129" s="38"/>
      <c r="J129" s="38"/>
      <c r="K129" s="38"/>
      <c r="L129" s="38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0" ht="9.75" customHeight="1">
      <c r="A130" s="26"/>
      <c r="B130" s="27"/>
      <c r="C130" s="27"/>
      <c r="D130" s="27"/>
      <c r="E130" s="38"/>
      <c r="F130" s="38"/>
      <c r="G130" s="38"/>
      <c r="H130" s="38"/>
      <c r="I130" s="38"/>
      <c r="J130" s="38"/>
      <c r="K130" s="38"/>
      <c r="L130" s="38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</row>
    <row r="131" ht="9.75" customHeight="1">
      <c r="A131" s="26"/>
      <c r="B131" s="27"/>
      <c r="C131" s="27"/>
      <c r="D131" s="27"/>
      <c r="E131" s="38"/>
      <c r="F131" s="38"/>
      <c r="G131" s="38"/>
      <c r="H131" s="38"/>
      <c r="I131" s="38"/>
      <c r="J131" s="38"/>
      <c r="K131" s="38"/>
      <c r="L131" s="38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</row>
    <row r="132" ht="9.75" customHeight="1">
      <c r="A132" s="26"/>
      <c r="B132" s="27"/>
      <c r="C132" s="27"/>
      <c r="D132" s="27"/>
      <c r="E132" s="38"/>
      <c r="F132" s="38"/>
      <c r="G132" s="38"/>
      <c r="H132" s="38"/>
      <c r="I132" s="38"/>
      <c r="J132" s="38"/>
      <c r="K132" s="38"/>
      <c r="L132" s="38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</row>
    <row r="133" ht="9.75" customHeight="1">
      <c r="A133" s="26"/>
      <c r="B133" s="27"/>
      <c r="C133" s="27"/>
      <c r="D133" s="27"/>
      <c r="E133" s="38"/>
      <c r="F133" s="38"/>
      <c r="G133" s="38"/>
      <c r="H133" s="38"/>
      <c r="I133" s="38"/>
      <c r="J133" s="38"/>
      <c r="K133" s="38"/>
      <c r="L133" s="38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</row>
    <row r="134" ht="9.75" customHeight="1">
      <c r="A134" s="26"/>
      <c r="B134" s="27"/>
      <c r="C134" s="27"/>
      <c r="D134" s="27"/>
      <c r="E134" s="38"/>
      <c r="F134" s="38"/>
      <c r="G134" s="38"/>
      <c r="H134" s="38"/>
      <c r="I134" s="38"/>
      <c r="J134" s="38"/>
      <c r="K134" s="38"/>
      <c r="L134" s="38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</row>
    <row r="135" ht="9.75" customHeight="1">
      <c r="A135" s="26"/>
      <c r="B135" s="27"/>
      <c r="C135" s="27"/>
      <c r="D135" s="27"/>
      <c r="E135" s="38"/>
      <c r="F135" s="38"/>
      <c r="G135" s="38"/>
      <c r="H135" s="38"/>
      <c r="I135" s="38"/>
      <c r="J135" s="38"/>
      <c r="K135" s="38"/>
      <c r="L135" s="38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</row>
    <row r="136" ht="9.75" customHeight="1">
      <c r="A136" s="26"/>
      <c r="B136" s="27"/>
      <c r="C136" s="27"/>
      <c r="D136" s="27"/>
      <c r="E136" s="38"/>
      <c r="F136" s="38"/>
      <c r="G136" s="38"/>
      <c r="H136" s="38"/>
      <c r="I136" s="38"/>
      <c r="J136" s="38"/>
      <c r="K136" s="38"/>
      <c r="L136" s="38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</row>
    <row r="137" ht="9.75" customHeight="1">
      <c r="A137" s="26"/>
      <c r="B137" s="27"/>
      <c r="C137" s="27"/>
      <c r="D137" s="27"/>
      <c r="E137" s="38"/>
      <c r="F137" s="38"/>
      <c r="G137" s="38"/>
      <c r="H137" s="38"/>
      <c r="I137" s="38"/>
      <c r="J137" s="38"/>
      <c r="K137" s="38"/>
      <c r="L137" s="38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</row>
    <row r="138" ht="9.75" customHeight="1">
      <c r="A138" s="26"/>
      <c r="B138" s="27"/>
      <c r="C138" s="27"/>
      <c r="D138" s="27"/>
      <c r="E138" s="38"/>
      <c r="F138" s="38"/>
      <c r="G138" s="38"/>
      <c r="H138" s="38"/>
      <c r="I138" s="38"/>
      <c r="J138" s="38"/>
      <c r="K138" s="38"/>
      <c r="L138" s="38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</row>
    <row r="139" ht="9.75" customHeight="1">
      <c r="A139" s="26"/>
      <c r="B139" s="27"/>
      <c r="C139" s="27"/>
      <c r="D139" s="27"/>
      <c r="E139" s="38"/>
      <c r="F139" s="38"/>
      <c r="G139" s="38"/>
      <c r="H139" s="38"/>
      <c r="I139" s="38"/>
      <c r="J139" s="38"/>
      <c r="K139" s="38"/>
      <c r="L139" s="38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</row>
    <row r="140" ht="9.75" customHeight="1">
      <c r="A140" s="26"/>
      <c r="B140" s="27"/>
      <c r="C140" s="27"/>
      <c r="D140" s="27"/>
      <c r="E140" s="38"/>
      <c r="F140" s="38"/>
      <c r="G140" s="38"/>
      <c r="H140" s="38"/>
      <c r="I140" s="38"/>
      <c r="J140" s="38"/>
      <c r="K140" s="38"/>
      <c r="L140" s="38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</row>
    <row r="141" ht="9.75" customHeight="1">
      <c r="A141" s="26"/>
      <c r="B141" s="27"/>
      <c r="C141" s="27"/>
      <c r="D141" s="27"/>
      <c r="E141" s="38"/>
      <c r="F141" s="38"/>
      <c r="G141" s="38"/>
      <c r="H141" s="38"/>
      <c r="I141" s="38"/>
      <c r="J141" s="38"/>
      <c r="K141" s="38"/>
      <c r="L141" s="38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</row>
    <row r="142" ht="9.75" customHeight="1">
      <c r="A142" s="26"/>
      <c r="B142" s="27"/>
      <c r="C142" s="27"/>
      <c r="D142" s="27"/>
      <c r="E142" s="38"/>
      <c r="F142" s="38"/>
      <c r="G142" s="38"/>
      <c r="H142" s="38"/>
      <c r="I142" s="38"/>
      <c r="J142" s="38"/>
      <c r="K142" s="38"/>
      <c r="L142" s="38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</row>
    <row r="143" ht="9.75" customHeight="1">
      <c r="A143" s="26"/>
      <c r="B143" s="27"/>
      <c r="C143" s="27"/>
      <c r="D143" s="27"/>
      <c r="E143" s="38"/>
      <c r="F143" s="38"/>
      <c r="G143" s="38"/>
      <c r="H143" s="38"/>
      <c r="I143" s="38"/>
      <c r="J143" s="38"/>
      <c r="K143" s="38"/>
      <c r="L143" s="38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</row>
    <row r="144" ht="9.75" customHeight="1">
      <c r="A144" s="26"/>
      <c r="B144" s="27"/>
      <c r="C144" s="27"/>
      <c r="D144" s="27"/>
      <c r="E144" s="38"/>
      <c r="F144" s="38"/>
      <c r="G144" s="38"/>
      <c r="H144" s="38"/>
      <c r="I144" s="38"/>
      <c r="J144" s="38"/>
      <c r="K144" s="38"/>
      <c r="L144" s="38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</row>
    <row r="145" ht="9.75" customHeight="1">
      <c r="A145" s="26"/>
      <c r="B145" s="27"/>
      <c r="C145" s="27"/>
      <c r="D145" s="27"/>
      <c r="E145" s="38"/>
      <c r="F145" s="38"/>
      <c r="G145" s="38"/>
      <c r="H145" s="38"/>
      <c r="I145" s="38"/>
      <c r="J145" s="38"/>
      <c r="K145" s="38"/>
      <c r="L145" s="38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</row>
    <row r="146" ht="9.75" customHeight="1">
      <c r="A146" s="26"/>
      <c r="B146" s="27"/>
      <c r="C146" s="27"/>
      <c r="D146" s="27"/>
      <c r="E146" s="38"/>
      <c r="F146" s="38"/>
      <c r="G146" s="38"/>
      <c r="H146" s="38"/>
      <c r="I146" s="38"/>
      <c r="J146" s="38"/>
      <c r="K146" s="38"/>
      <c r="L146" s="38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</row>
    <row r="147" ht="9.75" customHeight="1">
      <c r="A147" s="26"/>
      <c r="B147" s="27"/>
      <c r="C147" s="27"/>
      <c r="D147" s="27"/>
      <c r="E147" s="38"/>
      <c r="F147" s="38"/>
      <c r="G147" s="38"/>
      <c r="H147" s="38"/>
      <c r="I147" s="38"/>
      <c r="J147" s="38"/>
      <c r="K147" s="38"/>
      <c r="L147" s="38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</row>
    <row r="148" ht="9.75" customHeight="1">
      <c r="A148" s="26"/>
      <c r="B148" s="27"/>
      <c r="C148" s="27"/>
      <c r="D148" s="27"/>
      <c r="E148" s="38"/>
      <c r="F148" s="38"/>
      <c r="G148" s="38"/>
      <c r="H148" s="38"/>
      <c r="I148" s="38"/>
      <c r="J148" s="38"/>
      <c r="K148" s="38"/>
      <c r="L148" s="38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</row>
    <row r="149" ht="9.75" customHeight="1">
      <c r="A149" s="26"/>
      <c r="B149" s="27"/>
      <c r="C149" s="27"/>
      <c r="D149" s="27"/>
      <c r="E149" s="38"/>
      <c r="F149" s="38"/>
      <c r="G149" s="38"/>
      <c r="H149" s="38"/>
      <c r="I149" s="38"/>
      <c r="J149" s="38"/>
      <c r="K149" s="38"/>
      <c r="L149" s="38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</row>
    <row r="150" ht="9.75" customHeight="1">
      <c r="A150" s="26"/>
      <c r="B150" s="27"/>
      <c r="C150" s="27"/>
      <c r="D150" s="27"/>
      <c r="E150" s="38"/>
      <c r="F150" s="38"/>
      <c r="G150" s="38"/>
      <c r="H150" s="38"/>
      <c r="I150" s="38"/>
      <c r="J150" s="38"/>
      <c r="K150" s="38"/>
      <c r="L150" s="38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</row>
    <row r="151" ht="9.75" customHeight="1">
      <c r="A151" s="26"/>
      <c r="B151" s="27"/>
      <c r="C151" s="27"/>
      <c r="D151" s="27"/>
      <c r="E151" s="38"/>
      <c r="F151" s="38"/>
      <c r="G151" s="38"/>
      <c r="H151" s="38"/>
      <c r="I151" s="38"/>
      <c r="J151" s="38"/>
      <c r="K151" s="38"/>
      <c r="L151" s="38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</row>
    <row r="152" ht="9.75" customHeight="1">
      <c r="A152" s="26"/>
      <c r="B152" s="27"/>
      <c r="C152" s="27"/>
      <c r="D152" s="27"/>
      <c r="E152" s="38"/>
      <c r="F152" s="38"/>
      <c r="G152" s="38"/>
      <c r="H152" s="38"/>
      <c r="I152" s="38"/>
      <c r="J152" s="38"/>
      <c r="K152" s="38"/>
      <c r="L152" s="38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</row>
    <row r="153" ht="9.75" customHeight="1">
      <c r="A153" s="26"/>
      <c r="B153" s="27"/>
      <c r="C153" s="27"/>
      <c r="D153" s="27"/>
      <c r="E153" s="38"/>
      <c r="F153" s="38"/>
      <c r="G153" s="38"/>
      <c r="H153" s="38"/>
      <c r="I153" s="38"/>
      <c r="J153" s="38"/>
      <c r="K153" s="38"/>
      <c r="L153" s="38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</row>
    <row r="154" ht="9.75" customHeight="1">
      <c r="A154" s="26"/>
      <c r="B154" s="27"/>
      <c r="C154" s="27"/>
      <c r="D154" s="27"/>
      <c r="E154" s="38"/>
      <c r="F154" s="38"/>
      <c r="G154" s="38"/>
      <c r="H154" s="38"/>
      <c r="I154" s="38"/>
      <c r="J154" s="38"/>
      <c r="K154" s="38"/>
      <c r="L154" s="38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</row>
    <row r="155" ht="9.75" customHeight="1">
      <c r="A155" s="26"/>
      <c r="B155" s="27"/>
      <c r="C155" s="27"/>
      <c r="D155" s="27"/>
      <c r="E155" s="38"/>
      <c r="F155" s="38"/>
      <c r="G155" s="38"/>
      <c r="H155" s="38"/>
      <c r="I155" s="38"/>
      <c r="J155" s="38"/>
      <c r="K155" s="38"/>
      <c r="L155" s="38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</row>
    <row r="156" ht="9.75" customHeight="1">
      <c r="A156" s="26"/>
      <c r="B156" s="27"/>
      <c r="C156" s="27"/>
      <c r="D156" s="27"/>
      <c r="E156" s="38"/>
      <c r="F156" s="38"/>
      <c r="G156" s="38"/>
      <c r="H156" s="38"/>
      <c r="I156" s="38"/>
      <c r="J156" s="38"/>
      <c r="K156" s="38"/>
      <c r="L156" s="38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</row>
    <row r="157" ht="9.75" customHeight="1">
      <c r="A157" s="26"/>
      <c r="B157" s="27"/>
      <c r="C157" s="27"/>
      <c r="D157" s="27"/>
      <c r="E157" s="38"/>
      <c r="F157" s="38"/>
      <c r="G157" s="38"/>
      <c r="H157" s="38"/>
      <c r="I157" s="38"/>
      <c r="J157" s="38"/>
      <c r="K157" s="38"/>
      <c r="L157" s="38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</row>
    <row r="158" ht="9.75" customHeight="1">
      <c r="A158" s="26"/>
      <c r="B158" s="27"/>
      <c r="C158" s="27"/>
      <c r="D158" s="27"/>
      <c r="E158" s="38"/>
      <c r="F158" s="38"/>
      <c r="G158" s="38"/>
      <c r="H158" s="38"/>
      <c r="I158" s="38"/>
      <c r="J158" s="38"/>
      <c r="K158" s="38"/>
      <c r="L158" s="38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</row>
    <row r="159" ht="9.75" customHeight="1">
      <c r="A159" s="26"/>
      <c r="B159" s="27"/>
      <c r="C159" s="27"/>
      <c r="D159" s="27"/>
      <c r="E159" s="38"/>
      <c r="F159" s="38"/>
      <c r="G159" s="38"/>
      <c r="H159" s="38"/>
      <c r="I159" s="38"/>
      <c r="J159" s="38"/>
      <c r="K159" s="38"/>
      <c r="L159" s="38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</row>
    <row r="160" ht="9.75" customHeight="1">
      <c r="A160" s="26"/>
      <c r="B160" s="27"/>
      <c r="C160" s="27"/>
      <c r="D160" s="27"/>
      <c r="E160" s="38"/>
      <c r="F160" s="38"/>
      <c r="G160" s="38"/>
      <c r="H160" s="38"/>
      <c r="I160" s="38"/>
      <c r="J160" s="38"/>
      <c r="K160" s="38"/>
      <c r="L160" s="38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</row>
    <row r="161" ht="9.75" customHeight="1">
      <c r="A161" s="26"/>
      <c r="B161" s="27"/>
      <c r="C161" s="27"/>
      <c r="D161" s="27"/>
      <c r="E161" s="38"/>
      <c r="F161" s="38"/>
      <c r="G161" s="38"/>
      <c r="H161" s="38"/>
      <c r="I161" s="38"/>
      <c r="J161" s="38"/>
      <c r="K161" s="38"/>
      <c r="L161" s="38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</row>
    <row r="162" ht="9.75" customHeight="1">
      <c r="A162" s="26"/>
      <c r="B162" s="27"/>
      <c r="C162" s="27"/>
      <c r="D162" s="27"/>
      <c r="E162" s="38"/>
      <c r="F162" s="38"/>
      <c r="G162" s="38"/>
      <c r="H162" s="38"/>
      <c r="I162" s="38"/>
      <c r="J162" s="38"/>
      <c r="K162" s="38"/>
      <c r="L162" s="38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</row>
    <row r="163" ht="9.75" customHeight="1">
      <c r="A163" s="26"/>
      <c r="B163" s="27"/>
      <c r="C163" s="27"/>
      <c r="D163" s="27"/>
      <c r="E163" s="38"/>
      <c r="F163" s="38"/>
      <c r="G163" s="38"/>
      <c r="H163" s="38"/>
      <c r="I163" s="38"/>
      <c r="J163" s="38"/>
      <c r="K163" s="38"/>
      <c r="L163" s="38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</row>
    <row r="164" ht="9.75" customHeight="1">
      <c r="A164" s="26"/>
      <c r="B164" s="27"/>
      <c r="C164" s="27"/>
      <c r="D164" s="27"/>
      <c r="E164" s="38"/>
      <c r="F164" s="38"/>
      <c r="G164" s="38"/>
      <c r="H164" s="38"/>
      <c r="I164" s="38"/>
      <c r="J164" s="38"/>
      <c r="K164" s="38"/>
      <c r="L164" s="38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</row>
    <row r="165" ht="9.75" customHeight="1">
      <c r="A165" s="26"/>
      <c r="B165" s="27"/>
      <c r="C165" s="27"/>
      <c r="D165" s="27"/>
      <c r="E165" s="38"/>
      <c r="F165" s="38"/>
      <c r="G165" s="38"/>
      <c r="H165" s="38"/>
      <c r="I165" s="38"/>
      <c r="J165" s="38"/>
      <c r="K165" s="38"/>
      <c r="L165" s="38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</row>
    <row r="166" ht="9.75" customHeight="1">
      <c r="A166" s="26"/>
      <c r="B166" s="27"/>
      <c r="C166" s="27"/>
      <c r="D166" s="27"/>
      <c r="E166" s="38"/>
      <c r="F166" s="38"/>
      <c r="G166" s="38"/>
      <c r="H166" s="38"/>
      <c r="I166" s="38"/>
      <c r="J166" s="38"/>
      <c r="K166" s="38"/>
      <c r="L166" s="38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</row>
    <row r="167" ht="9.75" customHeight="1">
      <c r="A167" s="26"/>
      <c r="B167" s="27"/>
      <c r="C167" s="27"/>
      <c r="D167" s="27"/>
      <c r="E167" s="38"/>
      <c r="F167" s="38"/>
      <c r="G167" s="38"/>
      <c r="H167" s="38"/>
      <c r="I167" s="38"/>
      <c r="J167" s="38"/>
      <c r="K167" s="38"/>
      <c r="L167" s="38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</row>
    <row r="168" ht="9.75" customHeight="1">
      <c r="A168" s="26"/>
      <c r="B168" s="27"/>
      <c r="C168" s="27"/>
      <c r="D168" s="27"/>
      <c r="E168" s="38"/>
      <c r="F168" s="38"/>
      <c r="G168" s="38"/>
      <c r="H168" s="38"/>
      <c r="I168" s="38"/>
      <c r="J168" s="38"/>
      <c r="K168" s="38"/>
      <c r="L168" s="38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</row>
    <row r="169" ht="9.75" customHeight="1">
      <c r="A169" s="26"/>
      <c r="B169" s="27"/>
      <c r="C169" s="27"/>
      <c r="D169" s="27"/>
      <c r="E169" s="38"/>
      <c r="F169" s="38"/>
      <c r="G169" s="38"/>
      <c r="H169" s="38"/>
      <c r="I169" s="38"/>
      <c r="J169" s="38"/>
      <c r="K169" s="38"/>
      <c r="L169" s="38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</row>
    <row r="170" ht="9.75" customHeight="1">
      <c r="A170" s="26"/>
      <c r="B170" s="27"/>
      <c r="C170" s="27"/>
      <c r="D170" s="27"/>
      <c r="E170" s="38"/>
      <c r="F170" s="38"/>
      <c r="G170" s="38"/>
      <c r="H170" s="38"/>
      <c r="I170" s="38"/>
      <c r="J170" s="38"/>
      <c r="K170" s="38"/>
      <c r="L170" s="38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</row>
    <row r="171" ht="9.75" customHeight="1">
      <c r="A171" s="26"/>
      <c r="B171" s="27"/>
      <c r="C171" s="27"/>
      <c r="D171" s="27"/>
      <c r="E171" s="38"/>
      <c r="F171" s="38"/>
      <c r="G171" s="38"/>
      <c r="H171" s="38"/>
      <c r="I171" s="38"/>
      <c r="J171" s="38"/>
      <c r="K171" s="38"/>
      <c r="L171" s="38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</row>
    <row r="172" ht="9.75" customHeight="1">
      <c r="A172" s="26"/>
      <c r="B172" s="27"/>
      <c r="C172" s="27"/>
      <c r="D172" s="27"/>
      <c r="E172" s="38"/>
      <c r="F172" s="38"/>
      <c r="G172" s="38"/>
      <c r="H172" s="38"/>
      <c r="I172" s="38"/>
      <c r="J172" s="38"/>
      <c r="K172" s="38"/>
      <c r="L172" s="38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</row>
    <row r="173" ht="9.75" customHeight="1">
      <c r="A173" s="26"/>
      <c r="B173" s="27"/>
      <c r="C173" s="27"/>
      <c r="D173" s="27"/>
      <c r="E173" s="38"/>
      <c r="F173" s="38"/>
      <c r="G173" s="38"/>
      <c r="H173" s="38"/>
      <c r="I173" s="38"/>
      <c r="J173" s="38"/>
      <c r="K173" s="38"/>
      <c r="L173" s="38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</row>
    <row r="174" ht="9.75" customHeight="1">
      <c r="A174" s="26"/>
      <c r="B174" s="27"/>
      <c r="C174" s="27"/>
      <c r="D174" s="27"/>
      <c r="E174" s="38"/>
      <c r="F174" s="38"/>
      <c r="G174" s="38"/>
      <c r="H174" s="38"/>
      <c r="I174" s="38"/>
      <c r="J174" s="38"/>
      <c r="K174" s="38"/>
      <c r="L174" s="38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</row>
    <row r="175" ht="9.75" customHeight="1">
      <c r="A175" s="26"/>
      <c r="B175" s="27"/>
      <c r="C175" s="27"/>
      <c r="D175" s="27"/>
      <c r="E175" s="38"/>
      <c r="F175" s="38"/>
      <c r="G175" s="38"/>
      <c r="H175" s="38"/>
      <c r="I175" s="38"/>
      <c r="J175" s="38"/>
      <c r="K175" s="38"/>
      <c r="L175" s="38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</row>
    <row r="176" ht="9.75" customHeight="1">
      <c r="A176" s="26"/>
      <c r="B176" s="27"/>
      <c r="C176" s="27"/>
      <c r="D176" s="27"/>
      <c r="E176" s="38"/>
      <c r="F176" s="38"/>
      <c r="G176" s="38"/>
      <c r="H176" s="38"/>
      <c r="I176" s="38"/>
      <c r="J176" s="38"/>
      <c r="K176" s="38"/>
      <c r="L176" s="38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</row>
    <row r="177" ht="9.75" customHeight="1">
      <c r="A177" s="26"/>
      <c r="B177" s="27"/>
      <c r="C177" s="27"/>
      <c r="D177" s="27"/>
      <c r="E177" s="38"/>
      <c r="F177" s="38"/>
      <c r="G177" s="38"/>
      <c r="H177" s="38"/>
      <c r="I177" s="38"/>
      <c r="J177" s="38"/>
      <c r="K177" s="38"/>
      <c r="L177" s="38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</row>
    <row r="178" ht="9.75" customHeight="1">
      <c r="A178" s="26"/>
      <c r="B178" s="27"/>
      <c r="C178" s="27"/>
      <c r="D178" s="27"/>
      <c r="E178" s="38"/>
      <c r="F178" s="38"/>
      <c r="G178" s="38"/>
      <c r="H178" s="38"/>
      <c r="I178" s="38"/>
      <c r="J178" s="38"/>
      <c r="K178" s="38"/>
      <c r="L178" s="38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</row>
    <row r="179" ht="9.75" customHeight="1">
      <c r="A179" s="26"/>
      <c r="B179" s="27"/>
      <c r="C179" s="27"/>
      <c r="D179" s="27"/>
      <c r="E179" s="38"/>
      <c r="F179" s="38"/>
      <c r="G179" s="38"/>
      <c r="H179" s="38"/>
      <c r="I179" s="38"/>
      <c r="J179" s="38"/>
      <c r="K179" s="38"/>
      <c r="L179" s="38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</row>
    <row r="180" ht="9.75" customHeight="1">
      <c r="A180" s="26"/>
      <c r="B180" s="27"/>
      <c r="C180" s="27"/>
      <c r="D180" s="27"/>
      <c r="E180" s="38"/>
      <c r="F180" s="38"/>
      <c r="G180" s="38"/>
      <c r="H180" s="38"/>
      <c r="I180" s="38"/>
      <c r="J180" s="38"/>
      <c r="K180" s="38"/>
      <c r="L180" s="38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</row>
    <row r="181" ht="9.75" customHeight="1">
      <c r="A181" s="26"/>
      <c r="B181" s="27"/>
      <c r="C181" s="27"/>
      <c r="D181" s="27"/>
      <c r="E181" s="38"/>
      <c r="F181" s="38"/>
      <c r="G181" s="38"/>
      <c r="H181" s="38"/>
      <c r="I181" s="38"/>
      <c r="J181" s="38"/>
      <c r="K181" s="38"/>
      <c r="L181" s="38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</row>
    <row r="182" ht="9.75" customHeight="1">
      <c r="A182" s="26"/>
      <c r="B182" s="27"/>
      <c r="C182" s="27"/>
      <c r="D182" s="27"/>
      <c r="E182" s="38"/>
      <c r="F182" s="38"/>
      <c r="G182" s="38"/>
      <c r="H182" s="38"/>
      <c r="I182" s="38"/>
      <c r="J182" s="38"/>
      <c r="K182" s="38"/>
      <c r="L182" s="38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</row>
    <row r="183" ht="9.75" customHeight="1">
      <c r="A183" s="26"/>
      <c r="B183" s="27"/>
      <c r="C183" s="27"/>
      <c r="D183" s="27"/>
      <c r="E183" s="38"/>
      <c r="F183" s="38"/>
      <c r="G183" s="38"/>
      <c r="H183" s="38"/>
      <c r="I183" s="38"/>
      <c r="J183" s="38"/>
      <c r="K183" s="38"/>
      <c r="L183" s="38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</row>
    <row r="184" ht="9.75" customHeight="1">
      <c r="A184" s="26"/>
      <c r="B184" s="27"/>
      <c r="C184" s="27"/>
      <c r="D184" s="27"/>
      <c r="E184" s="38"/>
      <c r="F184" s="38"/>
      <c r="G184" s="38"/>
      <c r="H184" s="38"/>
      <c r="I184" s="38"/>
      <c r="J184" s="38"/>
      <c r="K184" s="38"/>
      <c r="L184" s="38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</row>
    <row r="185" ht="9.75" customHeight="1">
      <c r="A185" s="26"/>
      <c r="B185" s="27"/>
      <c r="C185" s="27"/>
      <c r="D185" s="27"/>
      <c r="E185" s="38"/>
      <c r="F185" s="38"/>
      <c r="G185" s="38"/>
      <c r="H185" s="38"/>
      <c r="I185" s="38"/>
      <c r="J185" s="38"/>
      <c r="K185" s="38"/>
      <c r="L185" s="38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</row>
    <row r="186" ht="9.75" customHeight="1">
      <c r="A186" s="26"/>
      <c r="B186" s="27"/>
      <c r="C186" s="27"/>
      <c r="D186" s="27"/>
      <c r="E186" s="38"/>
      <c r="F186" s="38"/>
      <c r="G186" s="38"/>
      <c r="H186" s="38"/>
      <c r="I186" s="38"/>
      <c r="J186" s="38"/>
      <c r="K186" s="38"/>
      <c r="L186" s="38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</row>
    <row r="187" ht="9.75" customHeight="1">
      <c r="A187" s="26"/>
      <c r="B187" s="27"/>
      <c r="C187" s="27"/>
      <c r="D187" s="27"/>
      <c r="E187" s="38"/>
      <c r="F187" s="38"/>
      <c r="G187" s="38"/>
      <c r="H187" s="38"/>
      <c r="I187" s="38"/>
      <c r="J187" s="38"/>
      <c r="K187" s="38"/>
      <c r="L187" s="38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</row>
    <row r="188" ht="9.75" customHeight="1">
      <c r="A188" s="26"/>
      <c r="B188" s="27"/>
      <c r="C188" s="27"/>
      <c r="D188" s="27"/>
      <c r="E188" s="38"/>
      <c r="F188" s="38"/>
      <c r="G188" s="38"/>
      <c r="H188" s="38"/>
      <c r="I188" s="38"/>
      <c r="J188" s="38"/>
      <c r="K188" s="38"/>
      <c r="L188" s="38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</row>
    <row r="189" ht="9.75" customHeight="1">
      <c r="A189" s="26"/>
      <c r="B189" s="27"/>
      <c r="C189" s="27"/>
      <c r="D189" s="27"/>
      <c r="E189" s="38"/>
      <c r="F189" s="38"/>
      <c r="G189" s="38"/>
      <c r="H189" s="38"/>
      <c r="I189" s="38"/>
      <c r="J189" s="38"/>
      <c r="K189" s="38"/>
      <c r="L189" s="38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</row>
    <row r="190" ht="9.75" customHeight="1">
      <c r="A190" s="26"/>
      <c r="B190" s="27"/>
      <c r="C190" s="27"/>
      <c r="D190" s="27"/>
      <c r="E190" s="38"/>
      <c r="F190" s="38"/>
      <c r="G190" s="38"/>
      <c r="H190" s="38"/>
      <c r="I190" s="38"/>
      <c r="J190" s="38"/>
      <c r="K190" s="38"/>
      <c r="L190" s="38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</row>
    <row r="191" ht="9.75" customHeight="1">
      <c r="A191" s="26"/>
      <c r="B191" s="27"/>
      <c r="C191" s="27"/>
      <c r="D191" s="27"/>
      <c r="E191" s="38"/>
      <c r="F191" s="38"/>
      <c r="G191" s="38"/>
      <c r="H191" s="38"/>
      <c r="I191" s="38"/>
      <c r="J191" s="38"/>
      <c r="K191" s="38"/>
      <c r="L191" s="38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</row>
    <row r="192" ht="9.75" customHeight="1">
      <c r="A192" s="26"/>
      <c r="B192" s="27"/>
      <c r="C192" s="27"/>
      <c r="D192" s="27"/>
      <c r="E192" s="38"/>
      <c r="F192" s="38"/>
      <c r="G192" s="38"/>
      <c r="H192" s="38"/>
      <c r="I192" s="38"/>
      <c r="J192" s="38"/>
      <c r="K192" s="38"/>
      <c r="L192" s="38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</row>
    <row r="193" ht="9.75" customHeight="1">
      <c r="A193" s="26"/>
      <c r="B193" s="27"/>
      <c r="C193" s="27"/>
      <c r="D193" s="27"/>
      <c r="E193" s="38"/>
      <c r="F193" s="38"/>
      <c r="G193" s="38"/>
      <c r="H193" s="38"/>
      <c r="I193" s="38"/>
      <c r="J193" s="38"/>
      <c r="K193" s="38"/>
      <c r="L193" s="38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</row>
    <row r="194" ht="9.75" customHeight="1">
      <c r="A194" s="26"/>
      <c r="B194" s="27"/>
      <c r="C194" s="27"/>
      <c r="D194" s="27"/>
      <c r="E194" s="38"/>
      <c r="F194" s="38"/>
      <c r="G194" s="38"/>
      <c r="H194" s="38"/>
      <c r="I194" s="38"/>
      <c r="J194" s="38"/>
      <c r="K194" s="38"/>
      <c r="L194" s="38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</row>
    <row r="195" ht="9.75" customHeight="1">
      <c r="A195" s="26"/>
      <c r="B195" s="27"/>
      <c r="C195" s="27"/>
      <c r="D195" s="27"/>
      <c r="E195" s="38"/>
      <c r="F195" s="38"/>
      <c r="G195" s="38"/>
      <c r="H195" s="38"/>
      <c r="I195" s="38"/>
      <c r="J195" s="38"/>
      <c r="K195" s="38"/>
      <c r="L195" s="38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</row>
    <row r="196" ht="9.75" customHeight="1">
      <c r="A196" s="26"/>
      <c r="B196" s="27"/>
      <c r="C196" s="27"/>
      <c r="D196" s="27"/>
      <c r="E196" s="38"/>
      <c r="F196" s="38"/>
      <c r="G196" s="38"/>
      <c r="H196" s="38"/>
      <c r="I196" s="38"/>
      <c r="J196" s="38"/>
      <c r="K196" s="38"/>
      <c r="L196" s="38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</row>
    <row r="197" ht="9.75" customHeight="1">
      <c r="A197" s="26"/>
      <c r="B197" s="27"/>
      <c r="C197" s="27"/>
      <c r="D197" s="27"/>
      <c r="E197" s="38"/>
      <c r="F197" s="38"/>
      <c r="G197" s="38"/>
      <c r="H197" s="38"/>
      <c r="I197" s="38"/>
      <c r="J197" s="38"/>
      <c r="K197" s="38"/>
      <c r="L197" s="38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</row>
    <row r="198" ht="9.75" customHeight="1">
      <c r="A198" s="26"/>
      <c r="B198" s="27"/>
      <c r="C198" s="27"/>
      <c r="D198" s="27"/>
      <c r="E198" s="38"/>
      <c r="F198" s="38"/>
      <c r="G198" s="38"/>
      <c r="H198" s="38"/>
      <c r="I198" s="38"/>
      <c r="J198" s="38"/>
      <c r="K198" s="38"/>
      <c r="L198" s="38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</row>
    <row r="199" ht="9.75" customHeight="1">
      <c r="A199" s="26"/>
      <c r="B199" s="27"/>
      <c r="C199" s="27"/>
      <c r="D199" s="27"/>
      <c r="E199" s="38"/>
      <c r="F199" s="38"/>
      <c r="G199" s="38"/>
      <c r="H199" s="38"/>
      <c r="I199" s="38"/>
      <c r="J199" s="38"/>
      <c r="K199" s="38"/>
      <c r="L199" s="38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</row>
    <row r="200" ht="9.75" customHeight="1">
      <c r="A200" s="26"/>
      <c r="B200" s="27"/>
      <c r="C200" s="27"/>
      <c r="D200" s="27"/>
      <c r="E200" s="38"/>
      <c r="F200" s="38"/>
      <c r="G200" s="38"/>
      <c r="H200" s="38"/>
      <c r="I200" s="38"/>
      <c r="J200" s="38"/>
      <c r="K200" s="38"/>
      <c r="L200" s="38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</row>
    <row r="201" ht="9.75" customHeight="1">
      <c r="A201" s="26"/>
      <c r="B201" s="27"/>
      <c r="C201" s="27"/>
      <c r="D201" s="27"/>
      <c r="E201" s="38"/>
      <c r="F201" s="38"/>
      <c r="G201" s="38"/>
      <c r="H201" s="38"/>
      <c r="I201" s="38"/>
      <c r="J201" s="38"/>
      <c r="K201" s="38"/>
      <c r="L201" s="38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</row>
    <row r="202" ht="9.75" customHeight="1">
      <c r="A202" s="26"/>
      <c r="B202" s="27"/>
      <c r="C202" s="27"/>
      <c r="D202" s="27"/>
      <c r="E202" s="38"/>
      <c r="F202" s="38"/>
      <c r="G202" s="38"/>
      <c r="H202" s="38"/>
      <c r="I202" s="38"/>
      <c r="J202" s="38"/>
      <c r="K202" s="38"/>
      <c r="L202" s="38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</row>
    <row r="203" ht="9.75" customHeight="1">
      <c r="A203" s="26"/>
      <c r="B203" s="27"/>
      <c r="C203" s="27"/>
      <c r="D203" s="27"/>
      <c r="E203" s="38"/>
      <c r="F203" s="38"/>
      <c r="G203" s="38"/>
      <c r="H203" s="38"/>
      <c r="I203" s="38"/>
      <c r="J203" s="38"/>
      <c r="K203" s="38"/>
      <c r="L203" s="38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</row>
    <row r="204" ht="9.75" customHeight="1">
      <c r="A204" s="26"/>
      <c r="B204" s="27"/>
      <c r="C204" s="27"/>
      <c r="D204" s="27"/>
      <c r="E204" s="38"/>
      <c r="F204" s="38"/>
      <c r="G204" s="38"/>
      <c r="H204" s="38"/>
      <c r="I204" s="38"/>
      <c r="J204" s="38"/>
      <c r="K204" s="38"/>
      <c r="L204" s="38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</row>
    <row r="205" ht="9.75" customHeight="1">
      <c r="A205" s="26"/>
      <c r="B205" s="27"/>
      <c r="C205" s="27"/>
      <c r="D205" s="27"/>
      <c r="E205" s="38"/>
      <c r="F205" s="38"/>
      <c r="G205" s="38"/>
      <c r="H205" s="38"/>
      <c r="I205" s="38"/>
      <c r="J205" s="38"/>
      <c r="K205" s="38"/>
      <c r="L205" s="38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</row>
    <row r="206" ht="9.75" customHeight="1">
      <c r="A206" s="26"/>
      <c r="B206" s="27"/>
      <c r="C206" s="27"/>
      <c r="D206" s="27"/>
      <c r="E206" s="38"/>
      <c r="F206" s="38"/>
      <c r="G206" s="38"/>
      <c r="H206" s="38"/>
      <c r="I206" s="38"/>
      <c r="J206" s="38"/>
      <c r="K206" s="38"/>
      <c r="L206" s="38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</row>
    <row r="207" ht="9.75" customHeight="1">
      <c r="A207" s="26"/>
      <c r="B207" s="27"/>
      <c r="C207" s="27"/>
      <c r="D207" s="27"/>
      <c r="E207" s="38"/>
      <c r="F207" s="38"/>
      <c r="G207" s="38"/>
      <c r="H207" s="38"/>
      <c r="I207" s="38"/>
      <c r="J207" s="38"/>
      <c r="K207" s="38"/>
      <c r="L207" s="38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</row>
    <row r="208" ht="9.75" customHeight="1">
      <c r="A208" s="26"/>
      <c r="B208" s="27"/>
      <c r="C208" s="27"/>
      <c r="D208" s="27"/>
      <c r="E208" s="38"/>
      <c r="F208" s="38"/>
      <c r="G208" s="38"/>
      <c r="H208" s="38"/>
      <c r="I208" s="38"/>
      <c r="J208" s="38"/>
      <c r="K208" s="38"/>
      <c r="L208" s="38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</row>
    <row r="209" ht="9.75" customHeight="1">
      <c r="A209" s="26"/>
      <c r="B209" s="27"/>
      <c r="C209" s="27"/>
      <c r="D209" s="27"/>
      <c r="E209" s="38"/>
      <c r="F209" s="38"/>
      <c r="G209" s="38"/>
      <c r="H209" s="38"/>
      <c r="I209" s="38"/>
      <c r="J209" s="38"/>
      <c r="K209" s="38"/>
      <c r="L209" s="38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</row>
    <row r="210" ht="9.75" customHeight="1">
      <c r="A210" s="26"/>
      <c r="B210" s="27"/>
      <c r="C210" s="27"/>
      <c r="D210" s="27"/>
      <c r="E210" s="38"/>
      <c r="F210" s="38"/>
      <c r="G210" s="38"/>
      <c r="H210" s="38"/>
      <c r="I210" s="38"/>
      <c r="J210" s="38"/>
      <c r="K210" s="38"/>
      <c r="L210" s="38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</row>
    <row r="211" ht="9.75" customHeight="1">
      <c r="A211" s="26"/>
      <c r="B211" s="27"/>
      <c r="C211" s="27"/>
      <c r="D211" s="27"/>
      <c r="E211" s="38"/>
      <c r="F211" s="38"/>
      <c r="G211" s="38"/>
      <c r="H211" s="38"/>
      <c r="I211" s="38"/>
      <c r="J211" s="38"/>
      <c r="K211" s="38"/>
      <c r="L211" s="38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</row>
    <row r="212" ht="9.75" customHeight="1">
      <c r="A212" s="26"/>
      <c r="B212" s="27"/>
      <c r="C212" s="27"/>
      <c r="D212" s="27"/>
      <c r="E212" s="38"/>
      <c r="F212" s="38"/>
      <c r="G212" s="38"/>
      <c r="H212" s="38"/>
      <c r="I212" s="38"/>
      <c r="J212" s="38"/>
      <c r="K212" s="38"/>
      <c r="L212" s="38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</row>
    <row r="213" ht="9.75" customHeight="1">
      <c r="A213" s="26"/>
      <c r="B213" s="27"/>
      <c r="C213" s="27"/>
      <c r="D213" s="27"/>
      <c r="E213" s="38"/>
      <c r="F213" s="38"/>
      <c r="G213" s="38"/>
      <c r="H213" s="38"/>
      <c r="I213" s="38"/>
      <c r="J213" s="38"/>
      <c r="K213" s="38"/>
      <c r="L213" s="38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</row>
    <row r="214" ht="9.75" customHeight="1">
      <c r="A214" s="26"/>
      <c r="B214" s="27"/>
      <c r="C214" s="27"/>
      <c r="D214" s="27"/>
      <c r="E214" s="38"/>
      <c r="F214" s="38"/>
      <c r="G214" s="38"/>
      <c r="H214" s="38"/>
      <c r="I214" s="38"/>
      <c r="J214" s="38"/>
      <c r="K214" s="38"/>
      <c r="L214" s="38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</row>
    <row r="215" ht="9.75" customHeight="1">
      <c r="A215" s="26"/>
      <c r="B215" s="27"/>
      <c r="C215" s="27"/>
      <c r="D215" s="27"/>
      <c r="E215" s="38"/>
      <c r="F215" s="38"/>
      <c r="G215" s="38"/>
      <c r="H215" s="38"/>
      <c r="I215" s="38"/>
      <c r="J215" s="38"/>
      <c r="K215" s="38"/>
      <c r="L215" s="38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</row>
    <row r="216" ht="9.75" customHeight="1">
      <c r="A216" s="26"/>
      <c r="B216" s="27"/>
      <c r="C216" s="27"/>
      <c r="D216" s="27"/>
      <c r="E216" s="38"/>
      <c r="F216" s="38"/>
      <c r="G216" s="38"/>
      <c r="H216" s="38"/>
      <c r="I216" s="38"/>
      <c r="J216" s="38"/>
      <c r="K216" s="38"/>
      <c r="L216" s="38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</row>
    <row r="217" ht="9.75" customHeight="1">
      <c r="A217" s="26"/>
      <c r="B217" s="27"/>
      <c r="C217" s="27"/>
      <c r="D217" s="27"/>
      <c r="E217" s="38"/>
      <c r="F217" s="38"/>
      <c r="G217" s="38"/>
      <c r="H217" s="38"/>
      <c r="I217" s="38"/>
      <c r="J217" s="38"/>
      <c r="K217" s="38"/>
      <c r="L217" s="38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</row>
    <row r="218" ht="9.75" customHeight="1">
      <c r="A218" s="26"/>
      <c r="B218" s="27"/>
      <c r="C218" s="27"/>
      <c r="D218" s="27"/>
      <c r="E218" s="38"/>
      <c r="F218" s="38"/>
      <c r="G218" s="38"/>
      <c r="H218" s="38"/>
      <c r="I218" s="38"/>
      <c r="J218" s="38"/>
      <c r="K218" s="38"/>
      <c r="L218" s="38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</row>
    <row r="219" ht="9.75" customHeight="1">
      <c r="A219" s="26"/>
      <c r="B219" s="27"/>
      <c r="C219" s="27"/>
      <c r="D219" s="27"/>
      <c r="E219" s="38"/>
      <c r="F219" s="38"/>
      <c r="G219" s="38"/>
      <c r="H219" s="38"/>
      <c r="I219" s="38"/>
      <c r="J219" s="38"/>
      <c r="K219" s="38"/>
      <c r="L219" s="38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</row>
    <row r="220" ht="9.75" customHeight="1">
      <c r="A220" s="26"/>
      <c r="B220" s="27"/>
      <c r="C220" s="27"/>
      <c r="D220" s="27"/>
      <c r="E220" s="38"/>
      <c r="F220" s="38"/>
      <c r="G220" s="38"/>
      <c r="H220" s="38"/>
      <c r="I220" s="38"/>
      <c r="J220" s="38"/>
      <c r="K220" s="38"/>
      <c r="L220" s="38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</row>
    <row r="221" ht="9.75" customHeight="1">
      <c r="A221" s="26"/>
      <c r="B221" s="27"/>
      <c r="C221" s="27"/>
      <c r="D221" s="27"/>
      <c r="E221" s="38"/>
      <c r="F221" s="38"/>
      <c r="G221" s="38"/>
      <c r="H221" s="38"/>
      <c r="I221" s="38"/>
      <c r="J221" s="38"/>
      <c r="K221" s="38"/>
      <c r="L221" s="38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</row>
    <row r="222" ht="9.75" customHeight="1">
      <c r="A222" s="26"/>
      <c r="B222" s="27"/>
      <c r="C222" s="27"/>
      <c r="D222" s="27"/>
      <c r="E222" s="38"/>
      <c r="F222" s="38"/>
      <c r="G222" s="38"/>
      <c r="H222" s="38"/>
      <c r="I222" s="38"/>
      <c r="J222" s="38"/>
      <c r="K222" s="38"/>
      <c r="L222" s="38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</row>
    <row r="223" ht="9.75" customHeight="1">
      <c r="A223" s="26"/>
      <c r="B223" s="27"/>
      <c r="C223" s="27"/>
      <c r="D223" s="27"/>
      <c r="E223" s="38"/>
      <c r="F223" s="38"/>
      <c r="G223" s="38"/>
      <c r="H223" s="38"/>
      <c r="I223" s="38"/>
      <c r="J223" s="38"/>
      <c r="K223" s="38"/>
      <c r="L223" s="38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</row>
    <row r="224" ht="9.75" customHeight="1">
      <c r="A224" s="26"/>
      <c r="B224" s="27"/>
      <c r="C224" s="27"/>
      <c r="D224" s="27"/>
      <c r="E224" s="38"/>
      <c r="F224" s="38"/>
      <c r="G224" s="38"/>
      <c r="H224" s="38"/>
      <c r="I224" s="38"/>
      <c r="J224" s="38"/>
      <c r="K224" s="38"/>
      <c r="L224" s="38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</row>
    <row r="225" ht="9.75" customHeight="1">
      <c r="A225" s="26"/>
      <c r="B225" s="27"/>
      <c r="C225" s="27"/>
      <c r="D225" s="27"/>
      <c r="E225" s="38"/>
      <c r="F225" s="38"/>
      <c r="G225" s="38"/>
      <c r="H225" s="38"/>
      <c r="I225" s="38"/>
      <c r="J225" s="38"/>
      <c r="K225" s="38"/>
      <c r="L225" s="38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</row>
    <row r="226" ht="9.75" customHeight="1">
      <c r="A226" s="26"/>
      <c r="B226" s="27"/>
      <c r="C226" s="27"/>
      <c r="D226" s="27"/>
      <c r="E226" s="38"/>
      <c r="F226" s="38"/>
      <c r="G226" s="38"/>
      <c r="H226" s="38"/>
      <c r="I226" s="38"/>
      <c r="J226" s="38"/>
      <c r="K226" s="38"/>
      <c r="L226" s="38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</row>
    <row r="227" ht="9.75" customHeight="1">
      <c r="A227" s="26"/>
      <c r="B227" s="27"/>
      <c r="C227" s="27"/>
      <c r="D227" s="27"/>
      <c r="E227" s="38"/>
      <c r="F227" s="38"/>
      <c r="G227" s="38"/>
      <c r="H227" s="38"/>
      <c r="I227" s="38"/>
      <c r="J227" s="38"/>
      <c r="K227" s="38"/>
      <c r="L227" s="38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</row>
    <row r="228" ht="9.75" customHeight="1">
      <c r="A228" s="26"/>
      <c r="B228" s="27"/>
      <c r="C228" s="27"/>
      <c r="D228" s="27"/>
      <c r="E228" s="38"/>
      <c r="F228" s="38"/>
      <c r="G228" s="38"/>
      <c r="H228" s="38"/>
      <c r="I228" s="38"/>
      <c r="J228" s="38"/>
      <c r="K228" s="38"/>
      <c r="L228" s="38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</row>
    <row r="229" ht="9.75" customHeight="1">
      <c r="A229" s="26"/>
      <c r="B229" s="27"/>
      <c r="C229" s="27"/>
      <c r="D229" s="27"/>
      <c r="E229" s="38"/>
      <c r="F229" s="38"/>
      <c r="G229" s="38"/>
      <c r="H229" s="38"/>
      <c r="I229" s="38"/>
      <c r="J229" s="38"/>
      <c r="K229" s="38"/>
      <c r="L229" s="38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</row>
    <row r="230" ht="9.75" customHeight="1">
      <c r="A230" s="26"/>
      <c r="B230" s="27"/>
      <c r="C230" s="27"/>
      <c r="D230" s="27"/>
      <c r="E230" s="38"/>
      <c r="F230" s="38"/>
      <c r="G230" s="38"/>
      <c r="H230" s="38"/>
      <c r="I230" s="38"/>
      <c r="J230" s="38"/>
      <c r="K230" s="38"/>
      <c r="L230" s="38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</row>
    <row r="231" ht="9.75" customHeight="1">
      <c r="A231" s="26"/>
      <c r="B231" s="27"/>
      <c r="C231" s="27"/>
      <c r="D231" s="27"/>
      <c r="E231" s="38"/>
      <c r="F231" s="38"/>
      <c r="G231" s="38"/>
      <c r="H231" s="38"/>
      <c r="I231" s="38"/>
      <c r="J231" s="38"/>
      <c r="K231" s="38"/>
      <c r="L231" s="38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</row>
    <row r="232" ht="9.75" customHeight="1">
      <c r="A232" s="26"/>
      <c r="B232" s="27"/>
      <c r="C232" s="27"/>
      <c r="D232" s="27"/>
      <c r="E232" s="38"/>
      <c r="F232" s="38"/>
      <c r="G232" s="38"/>
      <c r="H232" s="38"/>
      <c r="I232" s="38"/>
      <c r="J232" s="38"/>
      <c r="K232" s="38"/>
      <c r="L232" s="38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</row>
    <row r="233" ht="9.75" customHeight="1">
      <c r="A233" s="26"/>
      <c r="B233" s="27"/>
      <c r="C233" s="27"/>
      <c r="D233" s="27"/>
      <c r="E233" s="38"/>
      <c r="F233" s="38"/>
      <c r="G233" s="38"/>
      <c r="H233" s="38"/>
      <c r="I233" s="38"/>
      <c r="J233" s="38"/>
      <c r="K233" s="38"/>
      <c r="L233" s="38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</row>
    <row r="234" ht="9.75" customHeight="1">
      <c r="A234" s="26"/>
      <c r="B234" s="27"/>
      <c r="C234" s="27"/>
      <c r="D234" s="27"/>
      <c r="E234" s="38"/>
      <c r="F234" s="38"/>
      <c r="G234" s="38"/>
      <c r="H234" s="38"/>
      <c r="I234" s="38"/>
      <c r="J234" s="38"/>
      <c r="K234" s="38"/>
      <c r="L234" s="38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ht="9.75" customHeight="1">
      <c r="A235" s="26"/>
      <c r="B235" s="27"/>
      <c r="C235" s="27"/>
      <c r="D235" s="27"/>
      <c r="E235" s="38"/>
      <c r="F235" s="38"/>
      <c r="G235" s="38"/>
      <c r="H235" s="38"/>
      <c r="I235" s="38"/>
      <c r="J235" s="38"/>
      <c r="K235" s="38"/>
      <c r="L235" s="38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</row>
    <row r="236" ht="9.75" customHeight="1">
      <c r="A236" s="26"/>
      <c r="B236" s="27"/>
      <c r="C236" s="27"/>
      <c r="D236" s="27"/>
      <c r="E236" s="38"/>
      <c r="F236" s="38"/>
      <c r="G236" s="38"/>
      <c r="H236" s="38"/>
      <c r="I236" s="38"/>
      <c r="J236" s="38"/>
      <c r="K236" s="38"/>
      <c r="L236" s="38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</row>
    <row r="237" ht="9.75" customHeight="1">
      <c r="A237" s="26"/>
      <c r="B237" s="27"/>
      <c r="C237" s="27"/>
      <c r="D237" s="27"/>
      <c r="E237" s="38"/>
      <c r="F237" s="38"/>
      <c r="G237" s="38"/>
      <c r="H237" s="38"/>
      <c r="I237" s="38"/>
      <c r="J237" s="38"/>
      <c r="K237" s="38"/>
      <c r="L237" s="38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</row>
    <row r="238" ht="9.75" customHeight="1">
      <c r="A238" s="26"/>
      <c r="B238" s="27"/>
      <c r="C238" s="27"/>
      <c r="D238" s="27"/>
      <c r="E238" s="38"/>
      <c r="F238" s="38"/>
      <c r="G238" s="38"/>
      <c r="H238" s="38"/>
      <c r="I238" s="38"/>
      <c r="J238" s="38"/>
      <c r="K238" s="38"/>
      <c r="L238" s="38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</row>
    <row r="239" ht="9.75" customHeight="1">
      <c r="A239" s="26"/>
      <c r="B239" s="27"/>
      <c r="C239" s="27"/>
      <c r="D239" s="27"/>
      <c r="E239" s="38"/>
      <c r="F239" s="38"/>
      <c r="G239" s="38"/>
      <c r="H239" s="38"/>
      <c r="I239" s="38"/>
      <c r="J239" s="38"/>
      <c r="K239" s="38"/>
      <c r="L239" s="38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</row>
    <row r="240" ht="9.75" customHeight="1">
      <c r="A240" s="26"/>
      <c r="B240" s="27"/>
      <c r="C240" s="27"/>
      <c r="D240" s="27"/>
      <c r="E240" s="38"/>
      <c r="F240" s="38"/>
      <c r="G240" s="38"/>
      <c r="H240" s="38"/>
      <c r="I240" s="38"/>
      <c r="J240" s="38"/>
      <c r="K240" s="38"/>
      <c r="L240" s="38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</row>
    <row r="241" ht="9.75" customHeight="1">
      <c r="A241" s="26"/>
      <c r="B241" s="27"/>
      <c r="C241" s="27"/>
      <c r="D241" s="27"/>
      <c r="E241" s="38"/>
      <c r="F241" s="38"/>
      <c r="G241" s="38"/>
      <c r="H241" s="38"/>
      <c r="I241" s="38"/>
      <c r="J241" s="38"/>
      <c r="K241" s="38"/>
      <c r="L241" s="38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</row>
    <row r="242" ht="9.75" customHeight="1">
      <c r="A242" s="26"/>
      <c r="B242" s="27"/>
      <c r="C242" s="27"/>
      <c r="D242" s="27"/>
      <c r="E242" s="38"/>
      <c r="F242" s="38"/>
      <c r="G242" s="38"/>
      <c r="H242" s="38"/>
      <c r="I242" s="38"/>
      <c r="J242" s="38"/>
      <c r="K242" s="38"/>
      <c r="L242" s="38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</row>
    <row r="243" ht="9.75" customHeight="1">
      <c r="A243" s="26"/>
      <c r="B243" s="27"/>
      <c r="C243" s="27"/>
      <c r="D243" s="27"/>
      <c r="E243" s="38"/>
      <c r="F243" s="38"/>
      <c r="G243" s="38"/>
      <c r="H243" s="38"/>
      <c r="I243" s="38"/>
      <c r="J243" s="38"/>
      <c r="K243" s="38"/>
      <c r="L243" s="38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</row>
    <row r="244" ht="9.75" customHeight="1">
      <c r="A244" s="26"/>
      <c r="B244" s="27"/>
      <c r="C244" s="27"/>
      <c r="D244" s="27"/>
      <c r="E244" s="38"/>
      <c r="F244" s="38"/>
      <c r="G244" s="38"/>
      <c r="H244" s="38"/>
      <c r="I244" s="38"/>
      <c r="J244" s="38"/>
      <c r="K244" s="38"/>
      <c r="L244" s="38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</row>
    <row r="245" ht="9.75" customHeight="1">
      <c r="A245" s="26"/>
      <c r="B245" s="27"/>
      <c r="C245" s="27"/>
      <c r="D245" s="27"/>
      <c r="E245" s="38"/>
      <c r="F245" s="38"/>
      <c r="G245" s="38"/>
      <c r="H245" s="38"/>
      <c r="I245" s="38"/>
      <c r="J245" s="38"/>
      <c r="K245" s="38"/>
      <c r="L245" s="38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</row>
    <row r="246" ht="9.75" customHeight="1">
      <c r="A246" s="26"/>
      <c r="B246" s="27"/>
      <c r="C246" s="27"/>
      <c r="D246" s="27"/>
      <c r="E246" s="38"/>
      <c r="F246" s="38"/>
      <c r="G246" s="38"/>
      <c r="H246" s="38"/>
      <c r="I246" s="38"/>
      <c r="J246" s="38"/>
      <c r="K246" s="38"/>
      <c r="L246" s="38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</row>
    <row r="247" ht="9.75" customHeight="1">
      <c r="A247" s="26"/>
      <c r="B247" s="27"/>
      <c r="C247" s="27"/>
      <c r="D247" s="27"/>
      <c r="E247" s="38"/>
      <c r="F247" s="38"/>
      <c r="G247" s="38"/>
      <c r="H247" s="38"/>
      <c r="I247" s="38"/>
      <c r="J247" s="38"/>
      <c r="K247" s="38"/>
      <c r="L247" s="38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</row>
    <row r="248" ht="9.75" customHeight="1">
      <c r="A248" s="26"/>
      <c r="B248" s="27"/>
      <c r="C248" s="27"/>
      <c r="D248" s="27"/>
      <c r="E248" s="38"/>
      <c r="F248" s="38"/>
      <c r="G248" s="38"/>
      <c r="H248" s="38"/>
      <c r="I248" s="38"/>
      <c r="J248" s="38"/>
      <c r="K248" s="38"/>
      <c r="L248" s="38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</row>
    <row r="249" ht="9.75" customHeight="1">
      <c r="A249" s="26"/>
      <c r="B249" s="27"/>
      <c r="C249" s="27"/>
      <c r="D249" s="27"/>
      <c r="E249" s="38"/>
      <c r="F249" s="38"/>
      <c r="G249" s="38"/>
      <c r="H249" s="38"/>
      <c r="I249" s="38"/>
      <c r="J249" s="38"/>
      <c r="K249" s="38"/>
      <c r="L249" s="38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</row>
    <row r="250" ht="9.75" customHeight="1">
      <c r="A250" s="26"/>
      <c r="B250" s="27"/>
      <c r="C250" s="27"/>
      <c r="D250" s="27"/>
      <c r="E250" s="38"/>
      <c r="F250" s="38"/>
      <c r="G250" s="38"/>
      <c r="H250" s="38"/>
      <c r="I250" s="38"/>
      <c r="J250" s="38"/>
      <c r="K250" s="38"/>
      <c r="L250" s="38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</row>
    <row r="251" ht="9.75" customHeight="1">
      <c r="A251" s="26"/>
      <c r="B251" s="27"/>
      <c r="C251" s="27"/>
      <c r="D251" s="27"/>
      <c r="E251" s="38"/>
      <c r="F251" s="38"/>
      <c r="G251" s="38"/>
      <c r="H251" s="38"/>
      <c r="I251" s="38"/>
      <c r="J251" s="38"/>
      <c r="K251" s="38"/>
      <c r="L251" s="38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</row>
    <row r="252" ht="9.75" customHeight="1">
      <c r="A252" s="26"/>
      <c r="B252" s="27"/>
      <c r="C252" s="27"/>
      <c r="D252" s="27"/>
      <c r="E252" s="38"/>
      <c r="F252" s="38"/>
      <c r="G252" s="38"/>
      <c r="H252" s="38"/>
      <c r="I252" s="38"/>
      <c r="J252" s="38"/>
      <c r="K252" s="38"/>
      <c r="L252" s="38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</row>
    <row r="253" ht="9.75" customHeight="1">
      <c r="A253" s="26"/>
      <c r="B253" s="27"/>
      <c r="C253" s="27"/>
      <c r="D253" s="27"/>
      <c r="E253" s="38"/>
      <c r="F253" s="38"/>
      <c r="G253" s="38"/>
      <c r="H253" s="38"/>
      <c r="I253" s="38"/>
      <c r="J253" s="38"/>
      <c r="K253" s="38"/>
      <c r="L253" s="38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</row>
    <row r="254" ht="9.75" customHeight="1">
      <c r="A254" s="26"/>
      <c r="B254" s="27"/>
      <c r="C254" s="27"/>
      <c r="D254" s="27"/>
      <c r="E254" s="38"/>
      <c r="F254" s="38"/>
      <c r="G254" s="38"/>
      <c r="H254" s="38"/>
      <c r="I254" s="38"/>
      <c r="J254" s="38"/>
      <c r="K254" s="38"/>
      <c r="L254" s="38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</row>
    <row r="255" ht="9.75" customHeight="1">
      <c r="A255" s="26"/>
      <c r="B255" s="27"/>
      <c r="C255" s="27"/>
      <c r="D255" s="27"/>
      <c r="E255" s="38"/>
      <c r="F255" s="38"/>
      <c r="G255" s="38"/>
      <c r="H255" s="38"/>
      <c r="I255" s="38"/>
      <c r="J255" s="38"/>
      <c r="K255" s="38"/>
      <c r="L255" s="38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</row>
    <row r="256" ht="9.75" customHeight="1">
      <c r="A256" s="26"/>
      <c r="B256" s="27"/>
      <c r="C256" s="27"/>
      <c r="D256" s="27"/>
      <c r="E256" s="38"/>
      <c r="F256" s="38"/>
      <c r="G256" s="38"/>
      <c r="H256" s="38"/>
      <c r="I256" s="38"/>
      <c r="J256" s="38"/>
      <c r="K256" s="38"/>
      <c r="L256" s="38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</row>
    <row r="257" ht="9.75" customHeight="1">
      <c r="A257" s="26"/>
      <c r="B257" s="27"/>
      <c r="C257" s="27"/>
      <c r="D257" s="27"/>
      <c r="E257" s="38"/>
      <c r="F257" s="38"/>
      <c r="G257" s="38"/>
      <c r="H257" s="38"/>
      <c r="I257" s="38"/>
      <c r="J257" s="38"/>
      <c r="K257" s="38"/>
      <c r="L257" s="38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</row>
    <row r="258" ht="9.75" customHeight="1">
      <c r="A258" s="26"/>
      <c r="B258" s="27"/>
      <c r="C258" s="27"/>
      <c r="D258" s="27"/>
      <c r="E258" s="38"/>
      <c r="F258" s="38"/>
      <c r="G258" s="38"/>
      <c r="H258" s="38"/>
      <c r="I258" s="38"/>
      <c r="J258" s="38"/>
      <c r="K258" s="38"/>
      <c r="L258" s="38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</row>
    <row r="259" ht="9.75" customHeight="1">
      <c r="A259" s="26"/>
      <c r="B259" s="27"/>
      <c r="C259" s="27"/>
      <c r="D259" s="27"/>
      <c r="E259" s="38"/>
      <c r="F259" s="38"/>
      <c r="G259" s="38"/>
      <c r="H259" s="38"/>
      <c r="I259" s="38"/>
      <c r="J259" s="38"/>
      <c r="K259" s="38"/>
      <c r="L259" s="38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</row>
    <row r="260" ht="9.75" customHeight="1">
      <c r="A260" s="26"/>
      <c r="B260" s="27"/>
      <c r="C260" s="27"/>
      <c r="D260" s="27"/>
      <c r="E260" s="38"/>
      <c r="F260" s="38"/>
      <c r="G260" s="38"/>
      <c r="H260" s="38"/>
      <c r="I260" s="38"/>
      <c r="J260" s="38"/>
      <c r="K260" s="38"/>
      <c r="L260" s="38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</row>
    <row r="261" ht="9.75" customHeight="1">
      <c r="A261" s="26"/>
      <c r="B261" s="27"/>
      <c r="C261" s="27"/>
      <c r="D261" s="27"/>
      <c r="E261" s="38"/>
      <c r="F261" s="38"/>
      <c r="G261" s="38"/>
      <c r="H261" s="38"/>
      <c r="I261" s="38"/>
      <c r="J261" s="38"/>
      <c r="K261" s="38"/>
      <c r="L261" s="38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</row>
    <row r="262" ht="9.75" customHeight="1">
      <c r="A262" s="26"/>
      <c r="B262" s="27"/>
      <c r="C262" s="27"/>
      <c r="D262" s="27"/>
      <c r="E262" s="38"/>
      <c r="F262" s="38"/>
      <c r="G262" s="38"/>
      <c r="H262" s="38"/>
      <c r="I262" s="38"/>
      <c r="J262" s="38"/>
      <c r="K262" s="38"/>
      <c r="L262" s="38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</row>
    <row r="263" ht="9.75" customHeight="1">
      <c r="A263" s="26"/>
      <c r="B263" s="27"/>
      <c r="C263" s="27"/>
      <c r="D263" s="27"/>
      <c r="E263" s="38"/>
      <c r="F263" s="38"/>
      <c r="G263" s="38"/>
      <c r="H263" s="38"/>
      <c r="I263" s="38"/>
      <c r="J263" s="38"/>
      <c r="K263" s="38"/>
      <c r="L263" s="38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</row>
    <row r="264" ht="9.75" customHeight="1">
      <c r="A264" s="26"/>
      <c r="B264" s="27"/>
      <c r="C264" s="27"/>
      <c r="D264" s="27"/>
      <c r="E264" s="38"/>
      <c r="F264" s="38"/>
      <c r="G264" s="38"/>
      <c r="H264" s="38"/>
      <c r="I264" s="38"/>
      <c r="J264" s="38"/>
      <c r="K264" s="38"/>
      <c r="L264" s="38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</row>
    <row r="265" ht="9.75" customHeight="1">
      <c r="A265" s="26"/>
      <c r="B265" s="27"/>
      <c r="C265" s="27"/>
      <c r="D265" s="27"/>
      <c r="E265" s="38"/>
      <c r="F265" s="38"/>
      <c r="G265" s="38"/>
      <c r="H265" s="38"/>
      <c r="I265" s="38"/>
      <c r="J265" s="38"/>
      <c r="K265" s="38"/>
      <c r="L265" s="38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</row>
    <row r="266" ht="9.75" customHeight="1">
      <c r="A266" s="26"/>
      <c r="B266" s="27"/>
      <c r="C266" s="27"/>
      <c r="D266" s="27"/>
      <c r="E266" s="38"/>
      <c r="F266" s="38"/>
      <c r="G266" s="38"/>
      <c r="H266" s="38"/>
      <c r="I266" s="38"/>
      <c r="J266" s="38"/>
      <c r="K266" s="38"/>
      <c r="L266" s="38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</row>
    <row r="267" ht="9.75" customHeight="1">
      <c r="A267" s="26"/>
      <c r="B267" s="27"/>
      <c r="C267" s="27"/>
      <c r="D267" s="27"/>
      <c r="E267" s="38"/>
      <c r="F267" s="38"/>
      <c r="G267" s="38"/>
      <c r="H267" s="38"/>
      <c r="I267" s="38"/>
      <c r="J267" s="38"/>
      <c r="K267" s="38"/>
      <c r="L267" s="38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</row>
    <row r="268" ht="9.75" customHeight="1">
      <c r="A268" s="26"/>
      <c r="B268" s="27"/>
      <c r="C268" s="27"/>
      <c r="D268" s="27"/>
      <c r="E268" s="38"/>
      <c r="F268" s="38"/>
      <c r="G268" s="38"/>
      <c r="H268" s="38"/>
      <c r="I268" s="38"/>
      <c r="J268" s="38"/>
      <c r="K268" s="38"/>
      <c r="L268" s="38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</row>
    <row r="269" ht="9.75" customHeight="1">
      <c r="A269" s="26"/>
      <c r="B269" s="27"/>
      <c r="C269" s="27"/>
      <c r="D269" s="27"/>
      <c r="E269" s="38"/>
      <c r="F269" s="38"/>
      <c r="G269" s="38"/>
      <c r="H269" s="38"/>
      <c r="I269" s="38"/>
      <c r="J269" s="38"/>
      <c r="K269" s="38"/>
      <c r="L269" s="38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</row>
    <row r="270" ht="9.75" customHeight="1">
      <c r="A270" s="26"/>
      <c r="B270" s="27"/>
      <c r="C270" s="27"/>
      <c r="D270" s="27"/>
      <c r="E270" s="38"/>
      <c r="F270" s="38"/>
      <c r="G270" s="38"/>
      <c r="H270" s="38"/>
      <c r="I270" s="38"/>
      <c r="J270" s="38"/>
      <c r="K270" s="38"/>
      <c r="L270" s="38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</row>
    <row r="271" ht="9.75" customHeight="1">
      <c r="A271" s="26"/>
      <c r="B271" s="27"/>
      <c r="C271" s="27"/>
      <c r="D271" s="27"/>
      <c r="E271" s="38"/>
      <c r="F271" s="38"/>
      <c r="G271" s="38"/>
      <c r="H271" s="38"/>
      <c r="I271" s="38"/>
      <c r="J271" s="38"/>
      <c r="K271" s="38"/>
      <c r="L271" s="38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</row>
    <row r="272" ht="9.75" customHeight="1">
      <c r="A272" s="26"/>
      <c r="B272" s="27"/>
      <c r="C272" s="27"/>
      <c r="D272" s="27"/>
      <c r="E272" s="38"/>
      <c r="F272" s="38"/>
      <c r="G272" s="38"/>
      <c r="H272" s="38"/>
      <c r="I272" s="38"/>
      <c r="J272" s="38"/>
      <c r="K272" s="38"/>
      <c r="L272" s="38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</row>
    <row r="273" ht="9.75" customHeight="1">
      <c r="A273" s="26"/>
      <c r="B273" s="27"/>
      <c r="C273" s="27"/>
      <c r="D273" s="27"/>
      <c r="E273" s="38"/>
      <c r="F273" s="38"/>
      <c r="G273" s="38"/>
      <c r="H273" s="38"/>
      <c r="I273" s="38"/>
      <c r="J273" s="38"/>
      <c r="K273" s="38"/>
      <c r="L273" s="38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</row>
    <row r="274" ht="9.75" customHeight="1">
      <c r="A274" s="26"/>
      <c r="B274" s="27"/>
      <c r="C274" s="27"/>
      <c r="D274" s="27"/>
      <c r="E274" s="38"/>
      <c r="F274" s="38"/>
      <c r="G274" s="38"/>
      <c r="H274" s="38"/>
      <c r="I274" s="38"/>
      <c r="J274" s="38"/>
      <c r="K274" s="38"/>
      <c r="L274" s="38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</row>
    <row r="275" ht="9.75" customHeight="1">
      <c r="A275" s="26"/>
      <c r="B275" s="27"/>
      <c r="C275" s="27"/>
      <c r="D275" s="27"/>
      <c r="E275" s="38"/>
      <c r="F275" s="38"/>
      <c r="G275" s="38"/>
      <c r="H275" s="38"/>
      <c r="I275" s="38"/>
      <c r="J275" s="38"/>
      <c r="K275" s="38"/>
      <c r="L275" s="38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</row>
    <row r="276" ht="9.75" customHeight="1">
      <c r="A276" s="26"/>
      <c r="B276" s="27"/>
      <c r="C276" s="27"/>
      <c r="D276" s="27"/>
      <c r="E276" s="38"/>
      <c r="F276" s="38"/>
      <c r="G276" s="38"/>
      <c r="H276" s="38"/>
      <c r="I276" s="38"/>
      <c r="J276" s="38"/>
      <c r="K276" s="38"/>
      <c r="L276" s="38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</row>
    <row r="277" ht="9.75" customHeight="1">
      <c r="A277" s="26"/>
      <c r="B277" s="27"/>
      <c r="C277" s="27"/>
      <c r="D277" s="27"/>
      <c r="E277" s="38"/>
      <c r="F277" s="38"/>
      <c r="G277" s="38"/>
      <c r="H277" s="38"/>
      <c r="I277" s="38"/>
      <c r="J277" s="38"/>
      <c r="K277" s="38"/>
      <c r="L277" s="38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</row>
    <row r="278" ht="9.75" customHeight="1">
      <c r="A278" s="26"/>
      <c r="B278" s="27"/>
      <c r="C278" s="27"/>
      <c r="D278" s="27"/>
      <c r="E278" s="38"/>
      <c r="F278" s="38"/>
      <c r="G278" s="38"/>
      <c r="H278" s="38"/>
      <c r="I278" s="38"/>
      <c r="J278" s="38"/>
      <c r="K278" s="38"/>
      <c r="L278" s="38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</row>
    <row r="279" ht="9.75" customHeight="1">
      <c r="A279" s="26"/>
      <c r="B279" s="27"/>
      <c r="C279" s="27"/>
      <c r="D279" s="27"/>
      <c r="E279" s="38"/>
      <c r="F279" s="38"/>
      <c r="G279" s="38"/>
      <c r="H279" s="38"/>
      <c r="I279" s="38"/>
      <c r="J279" s="38"/>
      <c r="K279" s="38"/>
      <c r="L279" s="38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</row>
    <row r="280" ht="9.75" customHeight="1">
      <c r="A280" s="26"/>
      <c r="B280" s="27"/>
      <c r="C280" s="27"/>
      <c r="D280" s="27"/>
      <c r="E280" s="38"/>
      <c r="F280" s="38"/>
      <c r="G280" s="38"/>
      <c r="H280" s="38"/>
      <c r="I280" s="38"/>
      <c r="J280" s="38"/>
      <c r="K280" s="38"/>
      <c r="L280" s="38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</row>
    <row r="281" ht="9.75" customHeight="1">
      <c r="A281" s="26"/>
      <c r="B281" s="27"/>
      <c r="C281" s="27"/>
      <c r="D281" s="27"/>
      <c r="E281" s="38"/>
      <c r="F281" s="38"/>
      <c r="G281" s="38"/>
      <c r="H281" s="38"/>
      <c r="I281" s="38"/>
      <c r="J281" s="38"/>
      <c r="K281" s="38"/>
      <c r="L281" s="38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</row>
    <row r="282" ht="9.75" customHeight="1">
      <c r="A282" s="26"/>
      <c r="B282" s="27"/>
      <c r="C282" s="27"/>
      <c r="D282" s="27"/>
      <c r="E282" s="38"/>
      <c r="F282" s="38"/>
      <c r="G282" s="38"/>
      <c r="H282" s="38"/>
      <c r="I282" s="38"/>
      <c r="J282" s="38"/>
      <c r="K282" s="38"/>
      <c r="L282" s="38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</row>
    <row r="283" ht="9.75" customHeight="1">
      <c r="A283" s="26"/>
      <c r="B283" s="27"/>
      <c r="C283" s="27"/>
      <c r="D283" s="27"/>
      <c r="E283" s="38"/>
      <c r="F283" s="38"/>
      <c r="G283" s="38"/>
      <c r="H283" s="38"/>
      <c r="I283" s="38"/>
      <c r="J283" s="38"/>
      <c r="K283" s="38"/>
      <c r="L283" s="38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</row>
    <row r="284" ht="9.75" customHeight="1">
      <c r="A284" s="26"/>
      <c r="B284" s="27"/>
      <c r="C284" s="27"/>
      <c r="D284" s="27"/>
      <c r="E284" s="38"/>
      <c r="F284" s="38"/>
      <c r="G284" s="38"/>
      <c r="H284" s="38"/>
      <c r="I284" s="38"/>
      <c r="J284" s="38"/>
      <c r="K284" s="38"/>
      <c r="L284" s="38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</row>
    <row r="285" ht="9.75" customHeight="1">
      <c r="A285" s="26"/>
      <c r="B285" s="27"/>
      <c r="C285" s="27"/>
      <c r="D285" s="27"/>
      <c r="E285" s="38"/>
      <c r="F285" s="38"/>
      <c r="G285" s="38"/>
      <c r="H285" s="38"/>
      <c r="I285" s="38"/>
      <c r="J285" s="38"/>
      <c r="K285" s="38"/>
      <c r="L285" s="38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</row>
    <row r="286" ht="9.75" customHeight="1">
      <c r="A286" s="26"/>
      <c r="B286" s="27"/>
      <c r="C286" s="27"/>
      <c r="D286" s="27"/>
      <c r="E286" s="38"/>
      <c r="F286" s="38"/>
      <c r="G286" s="38"/>
      <c r="H286" s="38"/>
      <c r="I286" s="38"/>
      <c r="J286" s="38"/>
      <c r="K286" s="38"/>
      <c r="L286" s="38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</row>
    <row r="287" ht="9.75" customHeight="1">
      <c r="A287" s="26"/>
      <c r="B287" s="27"/>
      <c r="C287" s="27"/>
      <c r="D287" s="27"/>
      <c r="E287" s="38"/>
      <c r="F287" s="38"/>
      <c r="G287" s="38"/>
      <c r="H287" s="38"/>
      <c r="I287" s="38"/>
      <c r="J287" s="38"/>
      <c r="K287" s="38"/>
      <c r="L287" s="38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</row>
    <row r="288" ht="9.75" customHeight="1">
      <c r="A288" s="26"/>
      <c r="B288" s="27"/>
      <c r="C288" s="27"/>
      <c r="D288" s="27"/>
      <c r="E288" s="38"/>
      <c r="F288" s="38"/>
      <c r="G288" s="38"/>
      <c r="H288" s="38"/>
      <c r="I288" s="38"/>
      <c r="J288" s="38"/>
      <c r="K288" s="38"/>
      <c r="L288" s="38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</row>
    <row r="289" ht="9.75" customHeight="1">
      <c r="A289" s="26"/>
      <c r="B289" s="27"/>
      <c r="C289" s="27"/>
      <c r="D289" s="27"/>
      <c r="E289" s="38"/>
      <c r="F289" s="38"/>
      <c r="G289" s="38"/>
      <c r="H289" s="38"/>
      <c r="I289" s="38"/>
      <c r="J289" s="38"/>
      <c r="K289" s="38"/>
      <c r="L289" s="38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</row>
    <row r="290" ht="9.75" customHeight="1">
      <c r="A290" s="26"/>
      <c r="B290" s="27"/>
      <c r="C290" s="27"/>
      <c r="D290" s="27"/>
      <c r="E290" s="38"/>
      <c r="F290" s="38"/>
      <c r="G290" s="38"/>
      <c r="H290" s="38"/>
      <c r="I290" s="38"/>
      <c r="J290" s="38"/>
      <c r="K290" s="38"/>
      <c r="L290" s="38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</row>
    <row r="291" ht="9.75" customHeight="1">
      <c r="A291" s="26"/>
      <c r="B291" s="27"/>
      <c r="C291" s="27"/>
      <c r="D291" s="27"/>
      <c r="E291" s="38"/>
      <c r="F291" s="38"/>
      <c r="G291" s="38"/>
      <c r="H291" s="38"/>
      <c r="I291" s="38"/>
      <c r="J291" s="38"/>
      <c r="K291" s="38"/>
      <c r="L291" s="38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</row>
    <row r="292" ht="9.75" customHeight="1">
      <c r="A292" s="26"/>
      <c r="B292" s="27"/>
      <c r="C292" s="27"/>
      <c r="D292" s="27"/>
      <c r="E292" s="38"/>
      <c r="F292" s="38"/>
      <c r="G292" s="38"/>
      <c r="H292" s="38"/>
      <c r="I292" s="38"/>
      <c r="J292" s="38"/>
      <c r="K292" s="38"/>
      <c r="L292" s="38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</row>
    <row r="293" ht="9.75" customHeight="1">
      <c r="A293" s="26"/>
      <c r="B293" s="27"/>
      <c r="C293" s="27"/>
      <c r="D293" s="27"/>
      <c r="E293" s="38"/>
      <c r="F293" s="38"/>
      <c r="G293" s="38"/>
      <c r="H293" s="38"/>
      <c r="I293" s="38"/>
      <c r="J293" s="38"/>
      <c r="K293" s="38"/>
      <c r="L293" s="38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</row>
    <row r="294" ht="9.75" customHeight="1">
      <c r="A294" s="26"/>
      <c r="B294" s="27"/>
      <c r="C294" s="27"/>
      <c r="D294" s="27"/>
      <c r="E294" s="38"/>
      <c r="F294" s="38"/>
      <c r="G294" s="38"/>
      <c r="H294" s="38"/>
      <c r="I294" s="38"/>
      <c r="J294" s="38"/>
      <c r="K294" s="38"/>
      <c r="L294" s="38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</row>
    <row r="295" ht="9.75" customHeight="1">
      <c r="A295" s="26"/>
      <c r="B295" s="27"/>
      <c r="C295" s="27"/>
      <c r="D295" s="27"/>
      <c r="E295" s="38"/>
      <c r="F295" s="38"/>
      <c r="G295" s="38"/>
      <c r="H295" s="38"/>
      <c r="I295" s="38"/>
      <c r="J295" s="38"/>
      <c r="K295" s="38"/>
      <c r="L295" s="38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</row>
    <row r="296" ht="9.75" customHeight="1">
      <c r="A296" s="26"/>
      <c r="B296" s="27"/>
      <c r="C296" s="27"/>
      <c r="D296" s="27"/>
      <c r="E296" s="38"/>
      <c r="F296" s="38"/>
      <c r="G296" s="38"/>
      <c r="H296" s="38"/>
      <c r="I296" s="38"/>
      <c r="J296" s="38"/>
      <c r="K296" s="38"/>
      <c r="L296" s="38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</row>
    <row r="297" ht="9.75" customHeight="1">
      <c r="A297" s="26"/>
      <c r="B297" s="27"/>
      <c r="C297" s="27"/>
      <c r="D297" s="27"/>
      <c r="E297" s="38"/>
      <c r="F297" s="38"/>
      <c r="G297" s="38"/>
      <c r="H297" s="38"/>
      <c r="I297" s="38"/>
      <c r="J297" s="38"/>
      <c r="K297" s="38"/>
      <c r="L297" s="38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</row>
    <row r="298" ht="9.75" customHeight="1">
      <c r="A298" s="26"/>
      <c r="B298" s="27"/>
      <c r="C298" s="27"/>
      <c r="D298" s="27"/>
      <c r="E298" s="38"/>
      <c r="F298" s="38"/>
      <c r="G298" s="38"/>
      <c r="H298" s="38"/>
      <c r="I298" s="38"/>
      <c r="J298" s="38"/>
      <c r="K298" s="38"/>
      <c r="L298" s="38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</row>
    <row r="299" ht="9.75" customHeight="1">
      <c r="A299" s="26"/>
      <c r="B299" s="27"/>
      <c r="C299" s="27"/>
      <c r="D299" s="27"/>
      <c r="E299" s="38"/>
      <c r="F299" s="38"/>
      <c r="G299" s="38"/>
      <c r="H299" s="38"/>
      <c r="I299" s="38"/>
      <c r="J299" s="38"/>
      <c r="K299" s="38"/>
      <c r="L299" s="38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</row>
    <row r="300" ht="9.75" customHeight="1">
      <c r="A300" s="26"/>
      <c r="B300" s="27"/>
      <c r="C300" s="27"/>
      <c r="D300" s="27"/>
      <c r="E300" s="38"/>
      <c r="F300" s="38"/>
      <c r="G300" s="38"/>
      <c r="H300" s="38"/>
      <c r="I300" s="38"/>
      <c r="J300" s="38"/>
      <c r="K300" s="38"/>
      <c r="L300" s="38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</row>
    <row r="301" ht="9.75" customHeight="1">
      <c r="A301" s="26"/>
      <c r="B301" s="27"/>
      <c r="C301" s="27"/>
      <c r="D301" s="27"/>
      <c r="E301" s="38"/>
      <c r="F301" s="38"/>
      <c r="G301" s="38"/>
      <c r="H301" s="38"/>
      <c r="I301" s="38"/>
      <c r="J301" s="38"/>
      <c r="K301" s="38"/>
      <c r="L301" s="38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</row>
    <row r="302" ht="9.75" customHeight="1">
      <c r="A302" s="26"/>
      <c r="B302" s="27"/>
      <c r="C302" s="27"/>
      <c r="D302" s="27"/>
      <c r="E302" s="38"/>
      <c r="F302" s="38"/>
      <c r="G302" s="38"/>
      <c r="H302" s="38"/>
      <c r="I302" s="38"/>
      <c r="J302" s="38"/>
      <c r="K302" s="38"/>
      <c r="L302" s="38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</row>
    <row r="303" ht="9.75" customHeight="1">
      <c r="A303" s="26"/>
      <c r="B303" s="27"/>
      <c r="C303" s="27"/>
      <c r="D303" s="27"/>
      <c r="E303" s="38"/>
      <c r="F303" s="38"/>
      <c r="G303" s="38"/>
      <c r="H303" s="38"/>
      <c r="I303" s="38"/>
      <c r="J303" s="38"/>
      <c r="K303" s="38"/>
      <c r="L303" s="38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</row>
    <row r="304" ht="9.75" customHeight="1">
      <c r="A304" s="26"/>
      <c r="B304" s="27"/>
      <c r="C304" s="27"/>
      <c r="D304" s="27"/>
      <c r="E304" s="38"/>
      <c r="F304" s="38"/>
      <c r="G304" s="38"/>
      <c r="H304" s="38"/>
      <c r="I304" s="38"/>
      <c r="J304" s="38"/>
      <c r="K304" s="38"/>
      <c r="L304" s="38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</row>
    <row r="305" ht="9.75" customHeight="1">
      <c r="A305" s="26"/>
      <c r="B305" s="27"/>
      <c r="C305" s="27"/>
      <c r="D305" s="27"/>
      <c r="E305" s="38"/>
      <c r="F305" s="38"/>
      <c r="G305" s="38"/>
      <c r="H305" s="38"/>
      <c r="I305" s="38"/>
      <c r="J305" s="38"/>
      <c r="K305" s="38"/>
      <c r="L305" s="38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</row>
    <row r="306" ht="9.75" customHeight="1">
      <c r="A306" s="26"/>
      <c r="B306" s="27"/>
      <c r="C306" s="27"/>
      <c r="D306" s="27"/>
      <c r="E306" s="38"/>
      <c r="F306" s="38"/>
      <c r="G306" s="38"/>
      <c r="H306" s="38"/>
      <c r="I306" s="38"/>
      <c r="J306" s="38"/>
      <c r="K306" s="38"/>
      <c r="L306" s="38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</row>
    <row r="307" ht="9.75" customHeight="1">
      <c r="A307" s="26"/>
      <c r="B307" s="27"/>
      <c r="C307" s="27"/>
      <c r="D307" s="27"/>
      <c r="E307" s="38"/>
      <c r="F307" s="38"/>
      <c r="G307" s="38"/>
      <c r="H307" s="38"/>
      <c r="I307" s="38"/>
      <c r="J307" s="38"/>
      <c r="K307" s="38"/>
      <c r="L307" s="38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</row>
    <row r="308" ht="9.75" customHeight="1">
      <c r="A308" s="26"/>
      <c r="B308" s="27"/>
      <c r="C308" s="27"/>
      <c r="D308" s="27"/>
      <c r="E308" s="38"/>
      <c r="F308" s="38"/>
      <c r="G308" s="38"/>
      <c r="H308" s="38"/>
      <c r="I308" s="38"/>
      <c r="J308" s="38"/>
      <c r="K308" s="38"/>
      <c r="L308" s="38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</row>
    <row r="309" ht="9.75" customHeight="1">
      <c r="A309" s="26"/>
      <c r="B309" s="27"/>
      <c r="C309" s="27"/>
      <c r="D309" s="27"/>
      <c r="E309" s="38"/>
      <c r="F309" s="38"/>
      <c r="G309" s="38"/>
      <c r="H309" s="38"/>
      <c r="I309" s="38"/>
      <c r="J309" s="38"/>
      <c r="K309" s="38"/>
      <c r="L309" s="38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</row>
    <row r="310" ht="9.75" customHeight="1">
      <c r="A310" s="26"/>
      <c r="B310" s="27"/>
      <c r="C310" s="27"/>
      <c r="D310" s="27"/>
      <c r="E310" s="38"/>
      <c r="F310" s="38"/>
      <c r="G310" s="38"/>
      <c r="H310" s="38"/>
      <c r="I310" s="38"/>
      <c r="J310" s="38"/>
      <c r="K310" s="38"/>
      <c r="L310" s="38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</row>
    <row r="311" ht="9.75" customHeight="1">
      <c r="A311" s="26"/>
      <c r="B311" s="27"/>
      <c r="C311" s="27"/>
      <c r="D311" s="27"/>
      <c r="E311" s="38"/>
      <c r="F311" s="38"/>
      <c r="G311" s="38"/>
      <c r="H311" s="38"/>
      <c r="I311" s="38"/>
      <c r="J311" s="38"/>
      <c r="K311" s="38"/>
      <c r="L311" s="38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</row>
    <row r="312" ht="9.75" customHeight="1">
      <c r="A312" s="26"/>
      <c r="B312" s="27"/>
      <c r="C312" s="27"/>
      <c r="D312" s="27"/>
      <c r="E312" s="38"/>
      <c r="F312" s="38"/>
      <c r="G312" s="38"/>
      <c r="H312" s="38"/>
      <c r="I312" s="38"/>
      <c r="J312" s="38"/>
      <c r="K312" s="38"/>
      <c r="L312" s="38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</row>
    <row r="313" ht="9.75" customHeight="1">
      <c r="A313" s="26"/>
      <c r="B313" s="27"/>
      <c r="C313" s="27"/>
      <c r="D313" s="27"/>
      <c r="E313" s="38"/>
      <c r="F313" s="38"/>
      <c r="G313" s="38"/>
      <c r="H313" s="38"/>
      <c r="I313" s="38"/>
      <c r="J313" s="38"/>
      <c r="K313" s="38"/>
      <c r="L313" s="38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</row>
    <row r="314" ht="9.75" customHeight="1">
      <c r="A314" s="26"/>
      <c r="B314" s="27"/>
      <c r="C314" s="27"/>
      <c r="D314" s="27"/>
      <c r="E314" s="38"/>
      <c r="F314" s="38"/>
      <c r="G314" s="38"/>
      <c r="H314" s="38"/>
      <c r="I314" s="38"/>
      <c r="J314" s="38"/>
      <c r="K314" s="38"/>
      <c r="L314" s="38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</row>
    <row r="315" ht="9.75" customHeight="1">
      <c r="A315" s="26"/>
      <c r="B315" s="27"/>
      <c r="C315" s="27"/>
      <c r="D315" s="27"/>
      <c r="E315" s="38"/>
      <c r="F315" s="38"/>
      <c r="G315" s="38"/>
      <c r="H315" s="38"/>
      <c r="I315" s="38"/>
      <c r="J315" s="38"/>
      <c r="K315" s="38"/>
      <c r="L315" s="38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</row>
    <row r="316" ht="9.75" customHeight="1">
      <c r="A316" s="26"/>
      <c r="B316" s="27"/>
      <c r="C316" s="27"/>
      <c r="D316" s="27"/>
      <c r="E316" s="38"/>
      <c r="F316" s="38"/>
      <c r="G316" s="38"/>
      <c r="H316" s="38"/>
      <c r="I316" s="38"/>
      <c r="J316" s="38"/>
      <c r="K316" s="38"/>
      <c r="L316" s="38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</row>
    <row r="317" ht="9.75" customHeight="1">
      <c r="A317" s="26"/>
      <c r="B317" s="27"/>
      <c r="C317" s="27"/>
      <c r="D317" s="27"/>
      <c r="E317" s="38"/>
      <c r="F317" s="38"/>
      <c r="G317" s="38"/>
      <c r="H317" s="38"/>
      <c r="I317" s="38"/>
      <c r="J317" s="38"/>
      <c r="K317" s="38"/>
      <c r="L317" s="38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</row>
    <row r="318" ht="9.75" customHeight="1">
      <c r="A318" s="26"/>
      <c r="B318" s="27"/>
      <c r="C318" s="27"/>
      <c r="D318" s="27"/>
      <c r="E318" s="38"/>
      <c r="F318" s="38"/>
      <c r="G318" s="38"/>
      <c r="H318" s="38"/>
      <c r="I318" s="38"/>
      <c r="J318" s="38"/>
      <c r="K318" s="38"/>
      <c r="L318" s="38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</row>
    <row r="319" ht="9.75" customHeight="1">
      <c r="A319" s="26"/>
      <c r="B319" s="27"/>
      <c r="C319" s="27"/>
      <c r="D319" s="27"/>
      <c r="E319" s="38"/>
      <c r="F319" s="38"/>
      <c r="G319" s="38"/>
      <c r="H319" s="38"/>
      <c r="I319" s="38"/>
      <c r="J319" s="38"/>
      <c r="K319" s="38"/>
      <c r="L319" s="38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</row>
    <row r="320" ht="9.75" customHeight="1">
      <c r="A320" s="26"/>
      <c r="B320" s="27"/>
      <c r="C320" s="27"/>
      <c r="D320" s="27"/>
      <c r="E320" s="38"/>
      <c r="F320" s="38"/>
      <c r="G320" s="38"/>
      <c r="H320" s="38"/>
      <c r="I320" s="38"/>
      <c r="J320" s="38"/>
      <c r="K320" s="38"/>
      <c r="L320" s="38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</row>
    <row r="321" ht="9.75" customHeight="1">
      <c r="A321" s="26"/>
      <c r="B321" s="27"/>
      <c r="C321" s="27"/>
      <c r="D321" s="27"/>
      <c r="E321" s="38"/>
      <c r="F321" s="38"/>
      <c r="G321" s="38"/>
      <c r="H321" s="38"/>
      <c r="I321" s="38"/>
      <c r="J321" s="38"/>
      <c r="K321" s="38"/>
      <c r="L321" s="38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</row>
    <row r="322" ht="9.75" customHeight="1">
      <c r="A322" s="26"/>
      <c r="B322" s="27"/>
      <c r="C322" s="27"/>
      <c r="D322" s="27"/>
      <c r="E322" s="38"/>
      <c r="F322" s="38"/>
      <c r="G322" s="38"/>
      <c r="H322" s="38"/>
      <c r="I322" s="38"/>
      <c r="J322" s="38"/>
      <c r="K322" s="38"/>
      <c r="L322" s="38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</row>
    <row r="323" ht="9.75" customHeight="1">
      <c r="A323" s="26"/>
      <c r="B323" s="27"/>
      <c r="C323" s="27"/>
      <c r="D323" s="27"/>
      <c r="E323" s="38"/>
      <c r="F323" s="38"/>
      <c r="G323" s="38"/>
      <c r="H323" s="38"/>
      <c r="I323" s="38"/>
      <c r="J323" s="38"/>
      <c r="K323" s="38"/>
      <c r="L323" s="38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</row>
    <row r="324" ht="9.75" customHeight="1">
      <c r="A324" s="26"/>
      <c r="B324" s="27"/>
      <c r="C324" s="27"/>
      <c r="D324" s="27"/>
      <c r="E324" s="38"/>
      <c r="F324" s="38"/>
      <c r="G324" s="38"/>
      <c r="H324" s="38"/>
      <c r="I324" s="38"/>
      <c r="J324" s="38"/>
      <c r="K324" s="38"/>
      <c r="L324" s="38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</row>
    <row r="325" ht="9.75" customHeight="1">
      <c r="A325" s="26"/>
      <c r="B325" s="27"/>
      <c r="C325" s="27"/>
      <c r="D325" s="27"/>
      <c r="E325" s="38"/>
      <c r="F325" s="38"/>
      <c r="G325" s="38"/>
      <c r="H325" s="38"/>
      <c r="I325" s="38"/>
      <c r="J325" s="38"/>
      <c r="K325" s="38"/>
      <c r="L325" s="38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</row>
    <row r="326" ht="9.75" customHeight="1">
      <c r="A326" s="26"/>
      <c r="B326" s="27"/>
      <c r="C326" s="27"/>
      <c r="D326" s="27"/>
      <c r="E326" s="38"/>
      <c r="F326" s="38"/>
      <c r="G326" s="38"/>
      <c r="H326" s="38"/>
      <c r="I326" s="38"/>
      <c r="J326" s="38"/>
      <c r="K326" s="38"/>
      <c r="L326" s="38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</row>
    <row r="327" ht="9.75" customHeight="1">
      <c r="A327" s="26"/>
      <c r="B327" s="27"/>
      <c r="C327" s="27"/>
      <c r="D327" s="27"/>
      <c r="E327" s="38"/>
      <c r="F327" s="38"/>
      <c r="G327" s="38"/>
      <c r="H327" s="38"/>
      <c r="I327" s="38"/>
      <c r="J327" s="38"/>
      <c r="K327" s="38"/>
      <c r="L327" s="38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</row>
    <row r="328" ht="9.75" customHeight="1">
      <c r="A328" s="26"/>
      <c r="B328" s="27"/>
      <c r="C328" s="27"/>
      <c r="D328" s="27"/>
      <c r="E328" s="38"/>
      <c r="F328" s="38"/>
      <c r="G328" s="38"/>
      <c r="H328" s="38"/>
      <c r="I328" s="38"/>
      <c r="J328" s="38"/>
      <c r="K328" s="38"/>
      <c r="L328" s="38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</row>
    <row r="329" ht="9.75" customHeight="1">
      <c r="A329" s="26"/>
      <c r="B329" s="27"/>
      <c r="C329" s="27"/>
      <c r="D329" s="27"/>
      <c r="E329" s="38"/>
      <c r="F329" s="38"/>
      <c r="G329" s="38"/>
      <c r="H329" s="38"/>
      <c r="I329" s="38"/>
      <c r="J329" s="38"/>
      <c r="K329" s="38"/>
      <c r="L329" s="38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</row>
    <row r="330" ht="9.75" customHeight="1">
      <c r="A330" s="26"/>
      <c r="B330" s="27"/>
      <c r="C330" s="27"/>
      <c r="D330" s="27"/>
      <c r="E330" s="38"/>
      <c r="F330" s="38"/>
      <c r="G330" s="38"/>
      <c r="H330" s="38"/>
      <c r="I330" s="38"/>
      <c r="J330" s="38"/>
      <c r="K330" s="38"/>
      <c r="L330" s="38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</row>
    <row r="331" ht="9.75" customHeight="1">
      <c r="A331" s="26"/>
      <c r="B331" s="27"/>
      <c r="C331" s="27"/>
      <c r="D331" s="27"/>
      <c r="E331" s="38"/>
      <c r="F331" s="38"/>
      <c r="G331" s="38"/>
      <c r="H331" s="38"/>
      <c r="I331" s="38"/>
      <c r="J331" s="38"/>
      <c r="K331" s="38"/>
      <c r="L331" s="38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</row>
    <row r="332" ht="9.75" customHeight="1">
      <c r="A332" s="26"/>
      <c r="B332" s="27"/>
      <c r="C332" s="27"/>
      <c r="D332" s="27"/>
      <c r="E332" s="38"/>
      <c r="F332" s="38"/>
      <c r="G332" s="38"/>
      <c r="H332" s="38"/>
      <c r="I332" s="38"/>
      <c r="J332" s="38"/>
      <c r="K332" s="38"/>
      <c r="L332" s="38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</row>
    <row r="333" ht="9.75" customHeight="1">
      <c r="A333" s="26"/>
      <c r="B333" s="27"/>
      <c r="C333" s="27"/>
      <c r="D333" s="27"/>
      <c r="E333" s="38"/>
      <c r="F333" s="38"/>
      <c r="G333" s="38"/>
      <c r="H333" s="38"/>
      <c r="I333" s="38"/>
      <c r="J333" s="38"/>
      <c r="K333" s="38"/>
      <c r="L333" s="38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</row>
    <row r="334" ht="9.75" customHeight="1">
      <c r="A334" s="26"/>
      <c r="B334" s="27"/>
      <c r="C334" s="27"/>
      <c r="D334" s="27"/>
      <c r="E334" s="38"/>
      <c r="F334" s="38"/>
      <c r="G334" s="38"/>
      <c r="H334" s="38"/>
      <c r="I334" s="38"/>
      <c r="J334" s="38"/>
      <c r="K334" s="38"/>
      <c r="L334" s="38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</row>
    <row r="335" ht="9.75" customHeight="1">
      <c r="A335" s="26"/>
      <c r="B335" s="27"/>
      <c r="C335" s="27"/>
      <c r="D335" s="27"/>
      <c r="E335" s="38"/>
      <c r="F335" s="38"/>
      <c r="G335" s="38"/>
      <c r="H335" s="38"/>
      <c r="I335" s="38"/>
      <c r="J335" s="38"/>
      <c r="K335" s="38"/>
      <c r="L335" s="38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</row>
    <row r="336" ht="9.75" customHeight="1">
      <c r="A336" s="26"/>
      <c r="B336" s="27"/>
      <c r="C336" s="27"/>
      <c r="D336" s="27"/>
      <c r="E336" s="38"/>
      <c r="F336" s="38"/>
      <c r="G336" s="38"/>
      <c r="H336" s="38"/>
      <c r="I336" s="38"/>
      <c r="J336" s="38"/>
      <c r="K336" s="38"/>
      <c r="L336" s="38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</row>
    <row r="337" ht="9.75" customHeight="1">
      <c r="A337" s="26"/>
      <c r="B337" s="27"/>
      <c r="C337" s="27"/>
      <c r="D337" s="27"/>
      <c r="E337" s="38"/>
      <c r="F337" s="38"/>
      <c r="G337" s="38"/>
      <c r="H337" s="38"/>
      <c r="I337" s="38"/>
      <c r="J337" s="38"/>
      <c r="K337" s="38"/>
      <c r="L337" s="38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</row>
    <row r="338" ht="9.75" customHeight="1">
      <c r="A338" s="26"/>
      <c r="B338" s="27"/>
      <c r="C338" s="27"/>
      <c r="D338" s="27"/>
      <c r="E338" s="38"/>
      <c r="F338" s="38"/>
      <c r="G338" s="38"/>
      <c r="H338" s="38"/>
      <c r="I338" s="38"/>
      <c r="J338" s="38"/>
      <c r="K338" s="38"/>
      <c r="L338" s="38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</row>
    <row r="339" ht="9.75" customHeight="1">
      <c r="A339" s="26"/>
      <c r="B339" s="27"/>
      <c r="C339" s="27"/>
      <c r="D339" s="27"/>
      <c r="E339" s="38"/>
      <c r="F339" s="38"/>
      <c r="G339" s="38"/>
      <c r="H339" s="38"/>
      <c r="I339" s="38"/>
      <c r="J339" s="38"/>
      <c r="K339" s="38"/>
      <c r="L339" s="38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</row>
    <row r="340" ht="9.75" customHeight="1">
      <c r="A340" s="26"/>
      <c r="B340" s="27"/>
      <c r="C340" s="27"/>
      <c r="D340" s="27"/>
      <c r="E340" s="38"/>
      <c r="F340" s="38"/>
      <c r="G340" s="38"/>
      <c r="H340" s="38"/>
      <c r="I340" s="38"/>
      <c r="J340" s="38"/>
      <c r="K340" s="38"/>
      <c r="L340" s="38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</row>
    <row r="341" ht="9.75" customHeight="1">
      <c r="A341" s="26"/>
      <c r="B341" s="27"/>
      <c r="C341" s="27"/>
      <c r="D341" s="27"/>
      <c r="E341" s="38"/>
      <c r="F341" s="38"/>
      <c r="G341" s="38"/>
      <c r="H341" s="38"/>
      <c r="I341" s="38"/>
      <c r="J341" s="38"/>
      <c r="K341" s="38"/>
      <c r="L341" s="38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</row>
    <row r="342" ht="9.75" customHeight="1">
      <c r="A342" s="26"/>
      <c r="B342" s="27"/>
      <c r="C342" s="27"/>
      <c r="D342" s="27"/>
      <c r="E342" s="38"/>
      <c r="F342" s="38"/>
      <c r="G342" s="38"/>
      <c r="H342" s="38"/>
      <c r="I342" s="38"/>
      <c r="J342" s="38"/>
      <c r="K342" s="38"/>
      <c r="L342" s="38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</row>
    <row r="343" ht="9.75" customHeight="1">
      <c r="A343" s="26"/>
      <c r="B343" s="27"/>
      <c r="C343" s="27"/>
      <c r="D343" s="27"/>
      <c r="E343" s="38"/>
      <c r="F343" s="38"/>
      <c r="G343" s="38"/>
      <c r="H343" s="38"/>
      <c r="I343" s="38"/>
      <c r="J343" s="38"/>
      <c r="K343" s="38"/>
      <c r="L343" s="38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</row>
    <row r="344" ht="9.75" customHeight="1">
      <c r="A344" s="26"/>
      <c r="B344" s="27"/>
      <c r="C344" s="27"/>
      <c r="D344" s="27"/>
      <c r="E344" s="38"/>
      <c r="F344" s="38"/>
      <c r="G344" s="38"/>
      <c r="H344" s="38"/>
      <c r="I344" s="38"/>
      <c r="J344" s="38"/>
      <c r="K344" s="38"/>
      <c r="L344" s="38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</row>
    <row r="345" ht="9.75" customHeight="1">
      <c r="A345" s="26"/>
      <c r="B345" s="27"/>
      <c r="C345" s="27"/>
      <c r="D345" s="27"/>
      <c r="E345" s="38"/>
      <c r="F345" s="38"/>
      <c r="G345" s="38"/>
      <c r="H345" s="38"/>
      <c r="I345" s="38"/>
      <c r="J345" s="38"/>
      <c r="K345" s="38"/>
      <c r="L345" s="38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</row>
    <row r="346" ht="9.75" customHeight="1">
      <c r="A346" s="26"/>
      <c r="B346" s="27"/>
      <c r="C346" s="27"/>
      <c r="D346" s="27"/>
      <c r="E346" s="38"/>
      <c r="F346" s="38"/>
      <c r="G346" s="38"/>
      <c r="H346" s="38"/>
      <c r="I346" s="38"/>
      <c r="J346" s="38"/>
      <c r="K346" s="38"/>
      <c r="L346" s="38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</row>
    <row r="347" ht="9.75" customHeight="1">
      <c r="A347" s="26"/>
      <c r="B347" s="27"/>
      <c r="C347" s="27"/>
      <c r="D347" s="27"/>
      <c r="E347" s="38"/>
      <c r="F347" s="38"/>
      <c r="G347" s="38"/>
      <c r="H347" s="38"/>
      <c r="I347" s="38"/>
      <c r="J347" s="38"/>
      <c r="K347" s="38"/>
      <c r="L347" s="38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</row>
    <row r="348" ht="9.75" customHeight="1">
      <c r="A348" s="26"/>
      <c r="B348" s="27"/>
      <c r="C348" s="27"/>
      <c r="D348" s="27"/>
      <c r="E348" s="38"/>
      <c r="F348" s="38"/>
      <c r="G348" s="38"/>
      <c r="H348" s="38"/>
      <c r="I348" s="38"/>
      <c r="J348" s="38"/>
      <c r="K348" s="38"/>
      <c r="L348" s="38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</row>
    <row r="349" ht="9.75" customHeight="1">
      <c r="A349" s="26"/>
      <c r="B349" s="27"/>
      <c r="C349" s="27"/>
      <c r="D349" s="27"/>
      <c r="E349" s="38"/>
      <c r="F349" s="38"/>
      <c r="G349" s="38"/>
      <c r="H349" s="38"/>
      <c r="I349" s="38"/>
      <c r="J349" s="38"/>
      <c r="K349" s="38"/>
      <c r="L349" s="38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</row>
    <row r="350" ht="9.75" customHeight="1">
      <c r="A350" s="26"/>
      <c r="B350" s="27"/>
      <c r="C350" s="27"/>
      <c r="D350" s="27"/>
      <c r="E350" s="38"/>
      <c r="F350" s="38"/>
      <c r="G350" s="38"/>
      <c r="H350" s="38"/>
      <c r="I350" s="38"/>
      <c r="J350" s="38"/>
      <c r="K350" s="38"/>
      <c r="L350" s="38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</row>
    <row r="351" ht="9.75" customHeight="1">
      <c r="A351" s="26"/>
      <c r="B351" s="27"/>
      <c r="C351" s="27"/>
      <c r="D351" s="27"/>
      <c r="E351" s="38"/>
      <c r="F351" s="38"/>
      <c r="G351" s="38"/>
      <c r="H351" s="38"/>
      <c r="I351" s="38"/>
      <c r="J351" s="38"/>
      <c r="K351" s="38"/>
      <c r="L351" s="38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</row>
    <row r="352" ht="9.75" customHeight="1">
      <c r="A352" s="26"/>
      <c r="B352" s="27"/>
      <c r="C352" s="27"/>
      <c r="D352" s="27"/>
      <c r="E352" s="38"/>
      <c r="F352" s="38"/>
      <c r="G352" s="38"/>
      <c r="H352" s="38"/>
      <c r="I352" s="38"/>
      <c r="J352" s="38"/>
      <c r="K352" s="38"/>
      <c r="L352" s="38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</row>
    <row r="353" ht="9.75" customHeight="1">
      <c r="A353" s="26"/>
      <c r="B353" s="27"/>
      <c r="C353" s="27"/>
      <c r="D353" s="27"/>
      <c r="E353" s="38"/>
      <c r="F353" s="38"/>
      <c r="G353" s="38"/>
      <c r="H353" s="38"/>
      <c r="I353" s="38"/>
      <c r="J353" s="38"/>
      <c r="K353" s="38"/>
      <c r="L353" s="38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</row>
    <row r="354" ht="9.75" customHeight="1">
      <c r="A354" s="26"/>
      <c r="B354" s="27"/>
      <c r="C354" s="27"/>
      <c r="D354" s="27"/>
      <c r="E354" s="38"/>
      <c r="F354" s="38"/>
      <c r="G354" s="38"/>
      <c r="H354" s="38"/>
      <c r="I354" s="38"/>
      <c r="J354" s="38"/>
      <c r="K354" s="38"/>
      <c r="L354" s="38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</row>
    <row r="355" ht="9.75" customHeight="1">
      <c r="A355" s="26"/>
      <c r="B355" s="27"/>
      <c r="C355" s="27"/>
      <c r="D355" s="27"/>
      <c r="E355" s="38"/>
      <c r="F355" s="38"/>
      <c r="G355" s="38"/>
      <c r="H355" s="38"/>
      <c r="I355" s="38"/>
      <c r="J355" s="38"/>
      <c r="K355" s="38"/>
      <c r="L355" s="38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</row>
    <row r="356" ht="9.75" customHeight="1">
      <c r="A356" s="26"/>
      <c r="B356" s="27"/>
      <c r="C356" s="27"/>
      <c r="D356" s="27"/>
      <c r="E356" s="38"/>
      <c r="F356" s="38"/>
      <c r="G356" s="38"/>
      <c r="H356" s="38"/>
      <c r="I356" s="38"/>
      <c r="J356" s="38"/>
      <c r="K356" s="38"/>
      <c r="L356" s="38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</row>
    <row r="357" ht="9.75" customHeight="1">
      <c r="A357" s="26"/>
      <c r="B357" s="27"/>
      <c r="C357" s="27"/>
      <c r="D357" s="27"/>
      <c r="E357" s="38"/>
      <c r="F357" s="38"/>
      <c r="G357" s="38"/>
      <c r="H357" s="38"/>
      <c r="I357" s="38"/>
      <c r="J357" s="38"/>
      <c r="K357" s="38"/>
      <c r="L357" s="38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</row>
    <row r="358" ht="9.75" customHeight="1">
      <c r="A358" s="26"/>
      <c r="B358" s="27"/>
      <c r="C358" s="27"/>
      <c r="D358" s="27"/>
      <c r="E358" s="38"/>
      <c r="F358" s="38"/>
      <c r="G358" s="38"/>
      <c r="H358" s="38"/>
      <c r="I358" s="38"/>
      <c r="J358" s="38"/>
      <c r="K358" s="38"/>
      <c r="L358" s="38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</row>
    <row r="359" ht="9.75" customHeight="1">
      <c r="A359" s="26"/>
      <c r="B359" s="27"/>
      <c r="C359" s="27"/>
      <c r="D359" s="27"/>
      <c r="E359" s="38"/>
      <c r="F359" s="38"/>
      <c r="G359" s="38"/>
      <c r="H359" s="38"/>
      <c r="I359" s="38"/>
      <c r="J359" s="38"/>
      <c r="K359" s="38"/>
      <c r="L359" s="38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</row>
    <row r="360" ht="9.75" customHeight="1">
      <c r="A360" s="26"/>
      <c r="B360" s="27"/>
      <c r="C360" s="27"/>
      <c r="D360" s="27"/>
      <c r="E360" s="38"/>
      <c r="F360" s="38"/>
      <c r="G360" s="38"/>
      <c r="H360" s="38"/>
      <c r="I360" s="38"/>
      <c r="J360" s="38"/>
      <c r="K360" s="38"/>
      <c r="L360" s="38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</row>
    <row r="361" ht="9.75" customHeight="1">
      <c r="A361" s="26"/>
      <c r="B361" s="27"/>
      <c r="C361" s="27"/>
      <c r="D361" s="27"/>
      <c r="E361" s="38"/>
      <c r="F361" s="38"/>
      <c r="G361" s="38"/>
      <c r="H361" s="38"/>
      <c r="I361" s="38"/>
      <c r="J361" s="38"/>
      <c r="K361" s="38"/>
      <c r="L361" s="38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</row>
    <row r="362" ht="9.75" customHeight="1">
      <c r="A362" s="26"/>
      <c r="B362" s="27"/>
      <c r="C362" s="27"/>
      <c r="D362" s="27"/>
      <c r="E362" s="38"/>
      <c r="F362" s="38"/>
      <c r="G362" s="38"/>
      <c r="H362" s="38"/>
      <c r="I362" s="38"/>
      <c r="J362" s="38"/>
      <c r="K362" s="38"/>
      <c r="L362" s="38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</row>
    <row r="363" ht="9.75" customHeight="1">
      <c r="A363" s="26"/>
      <c r="B363" s="27"/>
      <c r="C363" s="27"/>
      <c r="D363" s="27"/>
      <c r="E363" s="38"/>
      <c r="F363" s="38"/>
      <c r="G363" s="38"/>
      <c r="H363" s="38"/>
      <c r="I363" s="38"/>
      <c r="J363" s="38"/>
      <c r="K363" s="38"/>
      <c r="L363" s="38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</row>
    <row r="364" ht="9.75" customHeight="1">
      <c r="A364" s="26"/>
      <c r="B364" s="27"/>
      <c r="C364" s="27"/>
      <c r="D364" s="27"/>
      <c r="E364" s="38"/>
      <c r="F364" s="38"/>
      <c r="G364" s="38"/>
      <c r="H364" s="38"/>
      <c r="I364" s="38"/>
      <c r="J364" s="38"/>
      <c r="K364" s="38"/>
      <c r="L364" s="38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</row>
    <row r="365" ht="9.75" customHeight="1">
      <c r="A365" s="26"/>
      <c r="B365" s="27"/>
      <c r="C365" s="27"/>
      <c r="D365" s="27"/>
      <c r="E365" s="38"/>
      <c r="F365" s="38"/>
      <c r="G365" s="38"/>
      <c r="H365" s="38"/>
      <c r="I365" s="38"/>
      <c r="J365" s="38"/>
      <c r="K365" s="38"/>
      <c r="L365" s="38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</row>
    <row r="366" ht="9.75" customHeight="1">
      <c r="A366" s="26"/>
      <c r="B366" s="27"/>
      <c r="C366" s="27"/>
      <c r="D366" s="27"/>
      <c r="E366" s="38"/>
      <c r="F366" s="38"/>
      <c r="G366" s="38"/>
      <c r="H366" s="38"/>
      <c r="I366" s="38"/>
      <c r="J366" s="38"/>
      <c r="K366" s="38"/>
      <c r="L366" s="38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</row>
    <row r="367" ht="9.75" customHeight="1">
      <c r="A367" s="26"/>
      <c r="B367" s="27"/>
      <c r="C367" s="27"/>
      <c r="D367" s="27"/>
      <c r="E367" s="38"/>
      <c r="F367" s="38"/>
      <c r="G367" s="38"/>
      <c r="H367" s="38"/>
      <c r="I367" s="38"/>
      <c r="J367" s="38"/>
      <c r="K367" s="38"/>
      <c r="L367" s="38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</row>
    <row r="368" ht="9.75" customHeight="1">
      <c r="A368" s="26"/>
      <c r="B368" s="27"/>
      <c r="C368" s="27"/>
      <c r="D368" s="27"/>
      <c r="E368" s="38"/>
      <c r="F368" s="38"/>
      <c r="G368" s="38"/>
      <c r="H368" s="38"/>
      <c r="I368" s="38"/>
      <c r="J368" s="38"/>
      <c r="K368" s="38"/>
      <c r="L368" s="38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</row>
    <row r="369" ht="9.75" customHeight="1">
      <c r="A369" s="26"/>
      <c r="B369" s="27"/>
      <c r="C369" s="27"/>
      <c r="D369" s="27"/>
      <c r="E369" s="38"/>
      <c r="F369" s="38"/>
      <c r="G369" s="38"/>
      <c r="H369" s="38"/>
      <c r="I369" s="38"/>
      <c r="J369" s="38"/>
      <c r="K369" s="38"/>
      <c r="L369" s="38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</row>
    <row r="370" ht="9.75" customHeight="1">
      <c r="A370" s="26"/>
      <c r="B370" s="27"/>
      <c r="C370" s="27"/>
      <c r="D370" s="27"/>
      <c r="E370" s="38"/>
      <c r="F370" s="38"/>
      <c r="G370" s="38"/>
      <c r="H370" s="38"/>
      <c r="I370" s="38"/>
      <c r="J370" s="38"/>
      <c r="K370" s="38"/>
      <c r="L370" s="38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</row>
    <row r="371" ht="9.75" customHeight="1">
      <c r="A371" s="26"/>
      <c r="B371" s="27"/>
      <c r="C371" s="27"/>
      <c r="D371" s="27"/>
      <c r="E371" s="38"/>
      <c r="F371" s="38"/>
      <c r="G371" s="38"/>
      <c r="H371" s="38"/>
      <c r="I371" s="38"/>
      <c r="J371" s="38"/>
      <c r="K371" s="38"/>
      <c r="L371" s="38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</row>
    <row r="372" ht="9.75" customHeight="1">
      <c r="A372" s="26"/>
      <c r="B372" s="27"/>
      <c r="C372" s="27"/>
      <c r="D372" s="27"/>
      <c r="E372" s="38"/>
      <c r="F372" s="38"/>
      <c r="G372" s="38"/>
      <c r="H372" s="38"/>
      <c r="I372" s="38"/>
      <c r="J372" s="38"/>
      <c r="K372" s="38"/>
      <c r="L372" s="38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</row>
    <row r="373" ht="9.75" customHeight="1">
      <c r="A373" s="26"/>
      <c r="B373" s="27"/>
      <c r="C373" s="27"/>
      <c r="D373" s="27"/>
      <c r="E373" s="38"/>
      <c r="F373" s="38"/>
      <c r="G373" s="38"/>
      <c r="H373" s="38"/>
      <c r="I373" s="38"/>
      <c r="J373" s="38"/>
      <c r="K373" s="38"/>
      <c r="L373" s="38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</row>
    <row r="374" ht="9.75" customHeight="1">
      <c r="A374" s="26"/>
      <c r="B374" s="27"/>
      <c r="C374" s="27"/>
      <c r="D374" s="27"/>
      <c r="E374" s="38"/>
      <c r="F374" s="38"/>
      <c r="G374" s="38"/>
      <c r="H374" s="38"/>
      <c r="I374" s="38"/>
      <c r="J374" s="38"/>
      <c r="K374" s="38"/>
      <c r="L374" s="38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</row>
    <row r="375" ht="9.75" customHeight="1">
      <c r="A375" s="26"/>
      <c r="B375" s="27"/>
      <c r="C375" s="27"/>
      <c r="D375" s="27"/>
      <c r="E375" s="38"/>
      <c r="F375" s="38"/>
      <c r="G375" s="38"/>
      <c r="H375" s="38"/>
      <c r="I375" s="38"/>
      <c r="J375" s="38"/>
      <c r="K375" s="38"/>
      <c r="L375" s="38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</row>
    <row r="376" ht="9.75" customHeight="1">
      <c r="A376" s="26"/>
      <c r="B376" s="27"/>
      <c r="C376" s="27"/>
      <c r="D376" s="27"/>
      <c r="E376" s="38"/>
      <c r="F376" s="38"/>
      <c r="G376" s="38"/>
      <c r="H376" s="38"/>
      <c r="I376" s="38"/>
      <c r="J376" s="38"/>
      <c r="K376" s="38"/>
      <c r="L376" s="38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</row>
    <row r="377" ht="9.75" customHeight="1">
      <c r="A377" s="26"/>
      <c r="B377" s="27"/>
      <c r="C377" s="27"/>
      <c r="D377" s="27"/>
      <c r="E377" s="38"/>
      <c r="F377" s="38"/>
      <c r="G377" s="38"/>
      <c r="H377" s="38"/>
      <c r="I377" s="38"/>
      <c r="J377" s="38"/>
      <c r="K377" s="38"/>
      <c r="L377" s="38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</row>
    <row r="378" ht="9.75" customHeight="1">
      <c r="A378" s="26"/>
      <c r="B378" s="27"/>
      <c r="C378" s="27"/>
      <c r="D378" s="27"/>
      <c r="E378" s="38"/>
      <c r="F378" s="38"/>
      <c r="G378" s="38"/>
      <c r="H378" s="38"/>
      <c r="I378" s="38"/>
      <c r="J378" s="38"/>
      <c r="K378" s="38"/>
      <c r="L378" s="38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</row>
    <row r="379" ht="9.75" customHeight="1">
      <c r="A379" s="26"/>
      <c r="B379" s="27"/>
      <c r="C379" s="27"/>
      <c r="D379" s="27"/>
      <c r="E379" s="38"/>
      <c r="F379" s="38"/>
      <c r="G379" s="38"/>
      <c r="H379" s="38"/>
      <c r="I379" s="38"/>
      <c r="J379" s="38"/>
      <c r="K379" s="38"/>
      <c r="L379" s="38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</row>
    <row r="380" ht="9.75" customHeight="1">
      <c r="A380" s="26"/>
      <c r="B380" s="27"/>
      <c r="C380" s="27"/>
      <c r="D380" s="27"/>
      <c r="E380" s="38"/>
      <c r="F380" s="38"/>
      <c r="G380" s="38"/>
      <c r="H380" s="38"/>
      <c r="I380" s="38"/>
      <c r="J380" s="38"/>
      <c r="K380" s="38"/>
      <c r="L380" s="38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</row>
    <row r="381" ht="9.75" customHeight="1">
      <c r="A381" s="26"/>
      <c r="B381" s="27"/>
      <c r="C381" s="27"/>
      <c r="D381" s="27"/>
      <c r="E381" s="38"/>
      <c r="F381" s="38"/>
      <c r="G381" s="38"/>
      <c r="H381" s="38"/>
      <c r="I381" s="38"/>
      <c r="J381" s="38"/>
      <c r="K381" s="38"/>
      <c r="L381" s="38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</row>
    <row r="382" ht="9.75" customHeight="1">
      <c r="A382" s="26"/>
      <c r="B382" s="27"/>
      <c r="C382" s="27"/>
      <c r="D382" s="27"/>
      <c r="E382" s="38"/>
      <c r="F382" s="38"/>
      <c r="G382" s="38"/>
      <c r="H382" s="38"/>
      <c r="I382" s="38"/>
      <c r="J382" s="38"/>
      <c r="K382" s="38"/>
      <c r="L382" s="38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</row>
    <row r="383" ht="9.75" customHeight="1">
      <c r="A383" s="26"/>
      <c r="B383" s="27"/>
      <c r="C383" s="27"/>
      <c r="D383" s="27"/>
      <c r="E383" s="38"/>
      <c r="F383" s="38"/>
      <c r="G383" s="38"/>
      <c r="H383" s="38"/>
      <c r="I383" s="38"/>
      <c r="J383" s="38"/>
      <c r="K383" s="38"/>
      <c r="L383" s="38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</row>
    <row r="384" ht="9.75" customHeight="1">
      <c r="A384" s="26"/>
      <c r="B384" s="27"/>
      <c r="C384" s="27"/>
      <c r="D384" s="27"/>
      <c r="E384" s="38"/>
      <c r="F384" s="38"/>
      <c r="G384" s="38"/>
      <c r="H384" s="38"/>
      <c r="I384" s="38"/>
      <c r="J384" s="38"/>
      <c r="K384" s="38"/>
      <c r="L384" s="38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</row>
    <row r="385" ht="9.75" customHeight="1">
      <c r="A385" s="26"/>
      <c r="B385" s="27"/>
      <c r="C385" s="27"/>
      <c r="D385" s="27"/>
      <c r="E385" s="38"/>
      <c r="F385" s="38"/>
      <c r="G385" s="38"/>
      <c r="H385" s="38"/>
      <c r="I385" s="38"/>
      <c r="J385" s="38"/>
      <c r="K385" s="38"/>
      <c r="L385" s="38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</row>
    <row r="386" ht="9.75" customHeight="1">
      <c r="A386" s="26"/>
      <c r="B386" s="27"/>
      <c r="C386" s="27"/>
      <c r="D386" s="27"/>
      <c r="E386" s="38"/>
      <c r="F386" s="38"/>
      <c r="G386" s="38"/>
      <c r="H386" s="38"/>
      <c r="I386" s="38"/>
      <c r="J386" s="38"/>
      <c r="K386" s="38"/>
      <c r="L386" s="38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</row>
    <row r="387" ht="9.75" customHeight="1">
      <c r="A387" s="26"/>
      <c r="B387" s="27"/>
      <c r="C387" s="27"/>
      <c r="D387" s="27"/>
      <c r="E387" s="38"/>
      <c r="F387" s="38"/>
      <c r="G387" s="38"/>
      <c r="H387" s="38"/>
      <c r="I387" s="38"/>
      <c r="J387" s="38"/>
      <c r="K387" s="38"/>
      <c r="L387" s="38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</row>
    <row r="388" ht="9.75" customHeight="1">
      <c r="A388" s="26"/>
      <c r="B388" s="27"/>
      <c r="C388" s="27"/>
      <c r="D388" s="27"/>
      <c r="E388" s="38"/>
      <c r="F388" s="38"/>
      <c r="G388" s="38"/>
      <c r="H388" s="38"/>
      <c r="I388" s="38"/>
      <c r="J388" s="38"/>
      <c r="K388" s="38"/>
      <c r="L388" s="38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</row>
    <row r="389" ht="9.75" customHeight="1">
      <c r="A389" s="26"/>
      <c r="B389" s="27"/>
      <c r="C389" s="27"/>
      <c r="D389" s="27"/>
      <c r="E389" s="38"/>
      <c r="F389" s="38"/>
      <c r="G389" s="38"/>
      <c r="H389" s="38"/>
      <c r="I389" s="38"/>
      <c r="J389" s="38"/>
      <c r="K389" s="38"/>
      <c r="L389" s="38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</row>
    <row r="390" ht="9.75" customHeight="1">
      <c r="A390" s="26"/>
      <c r="B390" s="27"/>
      <c r="C390" s="27"/>
      <c r="D390" s="27"/>
      <c r="E390" s="38"/>
      <c r="F390" s="38"/>
      <c r="G390" s="38"/>
      <c r="H390" s="38"/>
      <c r="I390" s="38"/>
      <c r="J390" s="38"/>
      <c r="K390" s="38"/>
      <c r="L390" s="38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</row>
    <row r="391" ht="9.75" customHeight="1">
      <c r="A391" s="26"/>
      <c r="B391" s="27"/>
      <c r="C391" s="27"/>
      <c r="D391" s="27"/>
      <c r="E391" s="38"/>
      <c r="F391" s="38"/>
      <c r="G391" s="38"/>
      <c r="H391" s="38"/>
      <c r="I391" s="38"/>
      <c r="J391" s="38"/>
      <c r="K391" s="38"/>
      <c r="L391" s="38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</row>
    <row r="392" ht="9.75" customHeight="1">
      <c r="A392" s="26"/>
      <c r="B392" s="27"/>
      <c r="C392" s="27"/>
      <c r="D392" s="27"/>
      <c r="E392" s="38"/>
      <c r="F392" s="38"/>
      <c r="G392" s="38"/>
      <c r="H392" s="38"/>
      <c r="I392" s="38"/>
      <c r="J392" s="38"/>
      <c r="K392" s="38"/>
      <c r="L392" s="38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</row>
    <row r="393" ht="9.75" customHeight="1">
      <c r="A393" s="26"/>
      <c r="B393" s="27"/>
      <c r="C393" s="27"/>
      <c r="D393" s="27"/>
      <c r="E393" s="38"/>
      <c r="F393" s="38"/>
      <c r="G393" s="38"/>
      <c r="H393" s="38"/>
      <c r="I393" s="38"/>
      <c r="J393" s="38"/>
      <c r="K393" s="38"/>
      <c r="L393" s="38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</row>
    <row r="394" ht="9.75" customHeight="1">
      <c r="A394" s="26"/>
      <c r="B394" s="27"/>
      <c r="C394" s="27"/>
      <c r="D394" s="27"/>
      <c r="E394" s="38"/>
      <c r="F394" s="38"/>
      <c r="G394" s="38"/>
      <c r="H394" s="38"/>
      <c r="I394" s="38"/>
      <c r="J394" s="38"/>
      <c r="K394" s="38"/>
      <c r="L394" s="38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</row>
    <row r="395" ht="9.75" customHeight="1">
      <c r="A395" s="26"/>
      <c r="B395" s="27"/>
      <c r="C395" s="27"/>
      <c r="D395" s="27"/>
      <c r="E395" s="38"/>
      <c r="F395" s="38"/>
      <c r="G395" s="38"/>
      <c r="H395" s="38"/>
      <c r="I395" s="38"/>
      <c r="J395" s="38"/>
      <c r="K395" s="38"/>
      <c r="L395" s="38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</row>
    <row r="396" ht="9.75" customHeight="1">
      <c r="A396" s="26"/>
      <c r="B396" s="27"/>
      <c r="C396" s="27"/>
      <c r="D396" s="27"/>
      <c r="E396" s="38"/>
      <c r="F396" s="38"/>
      <c r="G396" s="38"/>
      <c r="H396" s="38"/>
      <c r="I396" s="38"/>
      <c r="J396" s="38"/>
      <c r="K396" s="38"/>
      <c r="L396" s="38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</row>
    <row r="397" ht="9.75" customHeight="1">
      <c r="A397" s="26"/>
      <c r="B397" s="27"/>
      <c r="C397" s="27"/>
      <c r="D397" s="27"/>
      <c r="E397" s="38"/>
      <c r="F397" s="38"/>
      <c r="G397" s="38"/>
      <c r="H397" s="38"/>
      <c r="I397" s="38"/>
      <c r="J397" s="38"/>
      <c r="K397" s="38"/>
      <c r="L397" s="38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</row>
    <row r="398" ht="9.75" customHeight="1">
      <c r="A398" s="26"/>
      <c r="B398" s="27"/>
      <c r="C398" s="27"/>
      <c r="D398" s="27"/>
      <c r="E398" s="38"/>
      <c r="F398" s="38"/>
      <c r="G398" s="38"/>
      <c r="H398" s="38"/>
      <c r="I398" s="38"/>
      <c r="J398" s="38"/>
      <c r="K398" s="38"/>
      <c r="L398" s="38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</row>
    <row r="399" ht="9.75" customHeight="1">
      <c r="A399" s="26"/>
      <c r="B399" s="27"/>
      <c r="C399" s="27"/>
      <c r="D399" s="27"/>
      <c r="E399" s="38"/>
      <c r="F399" s="38"/>
      <c r="G399" s="38"/>
      <c r="H399" s="38"/>
      <c r="I399" s="38"/>
      <c r="J399" s="38"/>
      <c r="K399" s="38"/>
      <c r="L399" s="38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</row>
    <row r="400" ht="9.75" customHeight="1">
      <c r="A400" s="26"/>
      <c r="B400" s="27"/>
      <c r="C400" s="27"/>
      <c r="D400" s="27"/>
      <c r="E400" s="38"/>
      <c r="F400" s="38"/>
      <c r="G400" s="38"/>
      <c r="H400" s="38"/>
      <c r="I400" s="38"/>
      <c r="J400" s="38"/>
      <c r="K400" s="38"/>
      <c r="L400" s="38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</row>
    <row r="401" ht="9.75" customHeight="1">
      <c r="A401" s="26"/>
      <c r="B401" s="27"/>
      <c r="C401" s="27"/>
      <c r="D401" s="27"/>
      <c r="E401" s="38"/>
      <c r="F401" s="38"/>
      <c r="G401" s="38"/>
      <c r="H401" s="38"/>
      <c r="I401" s="38"/>
      <c r="J401" s="38"/>
      <c r="K401" s="38"/>
      <c r="L401" s="38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</row>
    <row r="402" ht="9.75" customHeight="1">
      <c r="A402" s="26"/>
      <c r="B402" s="27"/>
      <c r="C402" s="27"/>
      <c r="D402" s="27"/>
      <c r="E402" s="38"/>
      <c r="F402" s="38"/>
      <c r="G402" s="38"/>
      <c r="H402" s="38"/>
      <c r="I402" s="38"/>
      <c r="J402" s="38"/>
      <c r="K402" s="38"/>
      <c r="L402" s="38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</row>
    <row r="403" ht="9.75" customHeight="1">
      <c r="A403" s="26"/>
      <c r="B403" s="27"/>
      <c r="C403" s="27"/>
      <c r="D403" s="27"/>
      <c r="E403" s="38"/>
      <c r="F403" s="38"/>
      <c r="G403" s="38"/>
      <c r="H403" s="38"/>
      <c r="I403" s="38"/>
      <c r="J403" s="38"/>
      <c r="K403" s="38"/>
      <c r="L403" s="38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</row>
    <row r="404" ht="9.75" customHeight="1">
      <c r="A404" s="26"/>
      <c r="B404" s="27"/>
      <c r="C404" s="27"/>
      <c r="D404" s="27"/>
      <c r="E404" s="38"/>
      <c r="F404" s="38"/>
      <c r="G404" s="38"/>
      <c r="H404" s="38"/>
      <c r="I404" s="38"/>
      <c r="J404" s="38"/>
      <c r="K404" s="38"/>
      <c r="L404" s="38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</row>
    <row r="405" ht="9.75" customHeight="1">
      <c r="A405" s="26"/>
      <c r="B405" s="27"/>
      <c r="C405" s="27"/>
      <c r="D405" s="27"/>
      <c r="E405" s="38"/>
      <c r="F405" s="38"/>
      <c r="G405" s="38"/>
      <c r="H405" s="38"/>
      <c r="I405" s="38"/>
      <c r="J405" s="38"/>
      <c r="K405" s="38"/>
      <c r="L405" s="38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</row>
    <row r="406" ht="9.75" customHeight="1">
      <c r="A406" s="26"/>
      <c r="B406" s="27"/>
      <c r="C406" s="27"/>
      <c r="D406" s="27"/>
      <c r="E406" s="38"/>
      <c r="F406" s="38"/>
      <c r="G406" s="38"/>
      <c r="H406" s="38"/>
      <c r="I406" s="38"/>
      <c r="J406" s="38"/>
      <c r="K406" s="38"/>
      <c r="L406" s="38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</row>
    <row r="407" ht="9.75" customHeight="1">
      <c r="A407" s="26"/>
      <c r="B407" s="27"/>
      <c r="C407" s="27"/>
      <c r="D407" s="27"/>
      <c r="E407" s="38"/>
      <c r="F407" s="38"/>
      <c r="G407" s="38"/>
      <c r="H407" s="38"/>
      <c r="I407" s="38"/>
      <c r="J407" s="38"/>
      <c r="K407" s="38"/>
      <c r="L407" s="38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</row>
    <row r="408" ht="9.75" customHeight="1">
      <c r="A408" s="26"/>
      <c r="B408" s="27"/>
      <c r="C408" s="27"/>
      <c r="D408" s="27"/>
      <c r="E408" s="38"/>
      <c r="F408" s="38"/>
      <c r="G408" s="38"/>
      <c r="H408" s="38"/>
      <c r="I408" s="38"/>
      <c r="J408" s="38"/>
      <c r="K408" s="38"/>
      <c r="L408" s="38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</row>
    <row r="409" ht="9.75" customHeight="1">
      <c r="A409" s="26"/>
      <c r="B409" s="27"/>
      <c r="C409" s="27"/>
      <c r="D409" s="27"/>
      <c r="E409" s="38"/>
      <c r="F409" s="38"/>
      <c r="G409" s="38"/>
      <c r="H409" s="38"/>
      <c r="I409" s="38"/>
      <c r="J409" s="38"/>
      <c r="K409" s="38"/>
      <c r="L409" s="38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</row>
    <row r="410" ht="9.75" customHeight="1">
      <c r="A410" s="26"/>
      <c r="B410" s="27"/>
      <c r="C410" s="27"/>
      <c r="D410" s="27"/>
      <c r="E410" s="38"/>
      <c r="F410" s="38"/>
      <c r="G410" s="38"/>
      <c r="H410" s="38"/>
      <c r="I410" s="38"/>
      <c r="J410" s="38"/>
      <c r="K410" s="38"/>
      <c r="L410" s="38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</row>
    <row r="411" ht="9.75" customHeight="1">
      <c r="A411" s="26"/>
      <c r="B411" s="27"/>
      <c r="C411" s="27"/>
      <c r="D411" s="27"/>
      <c r="E411" s="38"/>
      <c r="F411" s="38"/>
      <c r="G411" s="38"/>
      <c r="H411" s="38"/>
      <c r="I411" s="38"/>
      <c r="J411" s="38"/>
      <c r="K411" s="38"/>
      <c r="L411" s="38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</row>
    <row r="412" ht="9.75" customHeight="1">
      <c r="A412" s="26"/>
      <c r="B412" s="27"/>
      <c r="C412" s="27"/>
      <c r="D412" s="27"/>
      <c r="E412" s="38"/>
      <c r="F412" s="38"/>
      <c r="G412" s="38"/>
      <c r="H412" s="38"/>
      <c r="I412" s="38"/>
      <c r="J412" s="38"/>
      <c r="K412" s="38"/>
      <c r="L412" s="38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</row>
    <row r="413" ht="9.75" customHeight="1">
      <c r="A413" s="26"/>
      <c r="B413" s="27"/>
      <c r="C413" s="27"/>
      <c r="D413" s="27"/>
      <c r="E413" s="38"/>
      <c r="F413" s="38"/>
      <c r="G413" s="38"/>
      <c r="H413" s="38"/>
      <c r="I413" s="38"/>
      <c r="J413" s="38"/>
      <c r="K413" s="38"/>
      <c r="L413" s="38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</row>
    <row r="414" ht="9.75" customHeight="1">
      <c r="A414" s="26"/>
      <c r="B414" s="27"/>
      <c r="C414" s="27"/>
      <c r="D414" s="27"/>
      <c r="E414" s="38"/>
      <c r="F414" s="38"/>
      <c r="G414" s="38"/>
      <c r="H414" s="38"/>
      <c r="I414" s="38"/>
      <c r="J414" s="38"/>
      <c r="K414" s="38"/>
      <c r="L414" s="38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</row>
    <row r="415" ht="9.75" customHeight="1">
      <c r="A415" s="26"/>
      <c r="B415" s="27"/>
      <c r="C415" s="27"/>
      <c r="D415" s="27"/>
      <c r="E415" s="38"/>
      <c r="F415" s="38"/>
      <c r="G415" s="38"/>
      <c r="H415" s="38"/>
      <c r="I415" s="38"/>
      <c r="J415" s="38"/>
      <c r="K415" s="38"/>
      <c r="L415" s="38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</row>
    <row r="416" ht="9.75" customHeight="1">
      <c r="A416" s="26"/>
      <c r="B416" s="27"/>
      <c r="C416" s="27"/>
      <c r="D416" s="27"/>
      <c r="E416" s="38"/>
      <c r="F416" s="38"/>
      <c r="G416" s="38"/>
      <c r="H416" s="38"/>
      <c r="I416" s="38"/>
      <c r="J416" s="38"/>
      <c r="K416" s="38"/>
      <c r="L416" s="38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</row>
    <row r="417" ht="9.75" customHeight="1">
      <c r="A417" s="26"/>
      <c r="B417" s="27"/>
      <c r="C417" s="27"/>
      <c r="D417" s="27"/>
      <c r="E417" s="38"/>
      <c r="F417" s="38"/>
      <c r="G417" s="38"/>
      <c r="H417" s="38"/>
      <c r="I417" s="38"/>
      <c r="J417" s="38"/>
      <c r="K417" s="38"/>
      <c r="L417" s="38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</row>
    <row r="418" ht="9.75" customHeight="1">
      <c r="A418" s="26"/>
      <c r="B418" s="27"/>
      <c r="C418" s="27"/>
      <c r="D418" s="27"/>
      <c r="E418" s="38"/>
      <c r="F418" s="38"/>
      <c r="G418" s="38"/>
      <c r="H418" s="38"/>
      <c r="I418" s="38"/>
      <c r="J418" s="38"/>
      <c r="K418" s="38"/>
      <c r="L418" s="38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</row>
    <row r="419" ht="9.75" customHeight="1">
      <c r="A419" s="26"/>
      <c r="B419" s="27"/>
      <c r="C419" s="27"/>
      <c r="D419" s="27"/>
      <c r="E419" s="38"/>
      <c r="F419" s="38"/>
      <c r="G419" s="38"/>
      <c r="H419" s="38"/>
      <c r="I419" s="38"/>
      <c r="J419" s="38"/>
      <c r="K419" s="38"/>
      <c r="L419" s="38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</row>
    <row r="420" ht="9.75" customHeight="1">
      <c r="A420" s="26"/>
      <c r="B420" s="27"/>
      <c r="C420" s="27"/>
      <c r="D420" s="27"/>
      <c r="E420" s="38"/>
      <c r="F420" s="38"/>
      <c r="G420" s="38"/>
      <c r="H420" s="38"/>
      <c r="I420" s="38"/>
      <c r="J420" s="38"/>
      <c r="K420" s="38"/>
      <c r="L420" s="38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</row>
    <row r="421" ht="9.75" customHeight="1">
      <c r="A421" s="26"/>
      <c r="B421" s="27"/>
      <c r="C421" s="27"/>
      <c r="D421" s="27"/>
      <c r="E421" s="38"/>
      <c r="F421" s="38"/>
      <c r="G421" s="38"/>
      <c r="H421" s="38"/>
      <c r="I421" s="38"/>
      <c r="J421" s="38"/>
      <c r="K421" s="38"/>
      <c r="L421" s="38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</row>
    <row r="422" ht="9.75" customHeight="1">
      <c r="A422" s="26"/>
      <c r="B422" s="27"/>
      <c r="C422" s="27"/>
      <c r="D422" s="27"/>
      <c r="E422" s="38"/>
      <c r="F422" s="38"/>
      <c r="G422" s="38"/>
      <c r="H422" s="38"/>
      <c r="I422" s="38"/>
      <c r="J422" s="38"/>
      <c r="K422" s="38"/>
      <c r="L422" s="38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</row>
    <row r="423" ht="9.75" customHeight="1">
      <c r="A423" s="26"/>
      <c r="B423" s="27"/>
      <c r="C423" s="27"/>
      <c r="D423" s="27"/>
      <c r="E423" s="38"/>
      <c r="F423" s="38"/>
      <c r="G423" s="38"/>
      <c r="H423" s="38"/>
      <c r="I423" s="38"/>
      <c r="J423" s="38"/>
      <c r="K423" s="38"/>
      <c r="L423" s="38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</row>
    <row r="424" ht="9.75" customHeight="1">
      <c r="A424" s="26"/>
      <c r="B424" s="27"/>
      <c r="C424" s="27"/>
      <c r="D424" s="27"/>
      <c r="E424" s="38"/>
      <c r="F424" s="38"/>
      <c r="G424" s="38"/>
      <c r="H424" s="38"/>
      <c r="I424" s="38"/>
      <c r="J424" s="38"/>
      <c r="K424" s="38"/>
      <c r="L424" s="38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</row>
    <row r="425" ht="9.75" customHeight="1">
      <c r="A425" s="26"/>
      <c r="B425" s="27"/>
      <c r="C425" s="27"/>
      <c r="D425" s="27"/>
      <c r="E425" s="38"/>
      <c r="F425" s="38"/>
      <c r="G425" s="38"/>
      <c r="H425" s="38"/>
      <c r="I425" s="38"/>
      <c r="J425" s="38"/>
      <c r="K425" s="38"/>
      <c r="L425" s="38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</row>
    <row r="426" ht="9.75" customHeight="1">
      <c r="A426" s="26"/>
      <c r="B426" s="27"/>
      <c r="C426" s="27"/>
      <c r="D426" s="27"/>
      <c r="E426" s="38"/>
      <c r="F426" s="38"/>
      <c r="G426" s="38"/>
      <c r="H426" s="38"/>
      <c r="I426" s="38"/>
      <c r="J426" s="38"/>
      <c r="K426" s="38"/>
      <c r="L426" s="38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</row>
    <row r="427" ht="9.75" customHeight="1">
      <c r="A427" s="26"/>
      <c r="B427" s="27"/>
      <c r="C427" s="27"/>
      <c r="D427" s="27"/>
      <c r="E427" s="38"/>
      <c r="F427" s="38"/>
      <c r="G427" s="38"/>
      <c r="H427" s="38"/>
      <c r="I427" s="38"/>
      <c r="J427" s="38"/>
      <c r="K427" s="38"/>
      <c r="L427" s="38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</row>
    <row r="428" ht="9.75" customHeight="1">
      <c r="A428" s="26"/>
      <c r="B428" s="27"/>
      <c r="C428" s="27"/>
      <c r="D428" s="27"/>
      <c r="E428" s="38"/>
      <c r="F428" s="38"/>
      <c r="G428" s="38"/>
      <c r="H428" s="38"/>
      <c r="I428" s="38"/>
      <c r="J428" s="38"/>
      <c r="K428" s="38"/>
      <c r="L428" s="38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</row>
    <row r="429" ht="9.75" customHeight="1">
      <c r="A429" s="26"/>
      <c r="B429" s="27"/>
      <c r="C429" s="27"/>
      <c r="D429" s="27"/>
      <c r="E429" s="38"/>
      <c r="F429" s="38"/>
      <c r="G429" s="38"/>
      <c r="H429" s="38"/>
      <c r="I429" s="38"/>
      <c r="J429" s="38"/>
      <c r="K429" s="38"/>
      <c r="L429" s="38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</row>
    <row r="430" ht="9.75" customHeight="1">
      <c r="A430" s="26"/>
      <c r="B430" s="27"/>
      <c r="C430" s="27"/>
      <c r="D430" s="27"/>
      <c r="E430" s="38"/>
      <c r="F430" s="38"/>
      <c r="G430" s="38"/>
      <c r="H430" s="38"/>
      <c r="I430" s="38"/>
      <c r="J430" s="38"/>
      <c r="K430" s="38"/>
      <c r="L430" s="38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</row>
    <row r="431" ht="9.75" customHeight="1">
      <c r="A431" s="26"/>
      <c r="B431" s="27"/>
      <c r="C431" s="27"/>
      <c r="D431" s="27"/>
      <c r="E431" s="38"/>
      <c r="F431" s="38"/>
      <c r="G431" s="38"/>
      <c r="H431" s="38"/>
      <c r="I431" s="38"/>
      <c r="J431" s="38"/>
      <c r="K431" s="38"/>
      <c r="L431" s="38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</row>
    <row r="432" ht="9.75" customHeight="1">
      <c r="A432" s="26"/>
      <c r="B432" s="27"/>
      <c r="C432" s="27"/>
      <c r="D432" s="27"/>
      <c r="E432" s="38"/>
      <c r="F432" s="38"/>
      <c r="G432" s="38"/>
      <c r="H432" s="38"/>
      <c r="I432" s="38"/>
      <c r="J432" s="38"/>
      <c r="K432" s="38"/>
      <c r="L432" s="38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</row>
    <row r="433" ht="9.75" customHeight="1">
      <c r="A433" s="26"/>
      <c r="B433" s="27"/>
      <c r="C433" s="27"/>
      <c r="D433" s="27"/>
      <c r="E433" s="38"/>
      <c r="F433" s="38"/>
      <c r="G433" s="38"/>
      <c r="H433" s="38"/>
      <c r="I433" s="38"/>
      <c r="J433" s="38"/>
      <c r="K433" s="38"/>
      <c r="L433" s="38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</row>
    <row r="434" ht="9.75" customHeight="1">
      <c r="A434" s="26"/>
      <c r="B434" s="27"/>
      <c r="C434" s="27"/>
      <c r="D434" s="27"/>
      <c r="E434" s="38"/>
      <c r="F434" s="38"/>
      <c r="G434" s="38"/>
      <c r="H434" s="38"/>
      <c r="I434" s="38"/>
      <c r="J434" s="38"/>
      <c r="K434" s="38"/>
      <c r="L434" s="38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</row>
    <row r="435" ht="9.75" customHeight="1">
      <c r="A435" s="26"/>
      <c r="B435" s="27"/>
      <c r="C435" s="27"/>
      <c r="D435" s="27"/>
      <c r="E435" s="38"/>
      <c r="F435" s="38"/>
      <c r="G435" s="38"/>
      <c r="H435" s="38"/>
      <c r="I435" s="38"/>
      <c r="J435" s="38"/>
      <c r="K435" s="38"/>
      <c r="L435" s="38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</row>
    <row r="436" ht="9.75" customHeight="1">
      <c r="A436" s="26"/>
      <c r="B436" s="27"/>
      <c r="C436" s="27"/>
      <c r="D436" s="27"/>
      <c r="E436" s="38"/>
      <c r="F436" s="38"/>
      <c r="G436" s="38"/>
      <c r="H436" s="38"/>
      <c r="I436" s="38"/>
      <c r="J436" s="38"/>
      <c r="K436" s="38"/>
      <c r="L436" s="38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</row>
    <row r="437" ht="9.75" customHeight="1">
      <c r="A437" s="26"/>
      <c r="B437" s="27"/>
      <c r="C437" s="27"/>
      <c r="D437" s="27"/>
      <c r="E437" s="38"/>
      <c r="F437" s="38"/>
      <c r="G437" s="38"/>
      <c r="H437" s="38"/>
      <c r="I437" s="38"/>
      <c r="J437" s="38"/>
      <c r="K437" s="38"/>
      <c r="L437" s="38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</row>
    <row r="438" ht="9.75" customHeight="1">
      <c r="A438" s="26"/>
      <c r="B438" s="27"/>
      <c r="C438" s="27"/>
      <c r="D438" s="27"/>
      <c r="E438" s="38"/>
      <c r="F438" s="38"/>
      <c r="G438" s="38"/>
      <c r="H438" s="38"/>
      <c r="I438" s="38"/>
      <c r="J438" s="38"/>
      <c r="K438" s="38"/>
      <c r="L438" s="38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</row>
    <row r="439" ht="9.75" customHeight="1">
      <c r="A439" s="26"/>
      <c r="B439" s="27"/>
      <c r="C439" s="27"/>
      <c r="D439" s="27"/>
      <c r="E439" s="38"/>
      <c r="F439" s="38"/>
      <c r="G439" s="38"/>
      <c r="H439" s="38"/>
      <c r="I439" s="38"/>
      <c r="J439" s="38"/>
      <c r="K439" s="38"/>
      <c r="L439" s="38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</row>
    <row r="440" ht="9.75" customHeight="1">
      <c r="A440" s="26"/>
      <c r="B440" s="27"/>
      <c r="C440" s="27"/>
      <c r="D440" s="27"/>
      <c r="E440" s="38"/>
      <c r="F440" s="38"/>
      <c r="G440" s="38"/>
      <c r="H440" s="38"/>
      <c r="I440" s="38"/>
      <c r="J440" s="38"/>
      <c r="K440" s="38"/>
      <c r="L440" s="38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</row>
    <row r="441" ht="9.75" customHeight="1">
      <c r="A441" s="26"/>
      <c r="B441" s="27"/>
      <c r="C441" s="27"/>
      <c r="D441" s="27"/>
      <c r="E441" s="38"/>
      <c r="F441" s="38"/>
      <c r="G441" s="38"/>
      <c r="H441" s="38"/>
      <c r="I441" s="38"/>
      <c r="J441" s="38"/>
      <c r="K441" s="38"/>
      <c r="L441" s="38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</row>
    <row r="442" ht="9.75" customHeight="1">
      <c r="A442" s="26"/>
      <c r="B442" s="27"/>
      <c r="C442" s="27"/>
      <c r="D442" s="27"/>
      <c r="E442" s="38"/>
      <c r="F442" s="38"/>
      <c r="G442" s="38"/>
      <c r="H442" s="38"/>
      <c r="I442" s="38"/>
      <c r="J442" s="38"/>
      <c r="K442" s="38"/>
      <c r="L442" s="38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</row>
    <row r="443" ht="9.75" customHeight="1">
      <c r="A443" s="26"/>
      <c r="B443" s="27"/>
      <c r="C443" s="27"/>
      <c r="D443" s="27"/>
      <c r="E443" s="38"/>
      <c r="F443" s="38"/>
      <c r="G443" s="38"/>
      <c r="H443" s="38"/>
      <c r="I443" s="38"/>
      <c r="J443" s="38"/>
      <c r="K443" s="38"/>
      <c r="L443" s="38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</row>
    <row r="444" ht="9.75" customHeight="1">
      <c r="A444" s="26"/>
      <c r="B444" s="27"/>
      <c r="C444" s="27"/>
      <c r="D444" s="27"/>
      <c r="E444" s="38"/>
      <c r="F444" s="38"/>
      <c r="G444" s="38"/>
      <c r="H444" s="38"/>
      <c r="I444" s="38"/>
      <c r="J444" s="38"/>
      <c r="K444" s="38"/>
      <c r="L444" s="38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</row>
    <row r="445" ht="9.75" customHeight="1">
      <c r="A445" s="26"/>
      <c r="B445" s="27"/>
      <c r="C445" s="27"/>
      <c r="D445" s="27"/>
      <c r="E445" s="38"/>
      <c r="F445" s="38"/>
      <c r="G445" s="38"/>
      <c r="H445" s="38"/>
      <c r="I445" s="38"/>
      <c r="J445" s="38"/>
      <c r="K445" s="38"/>
      <c r="L445" s="38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</row>
    <row r="446" ht="9.75" customHeight="1">
      <c r="A446" s="26"/>
      <c r="B446" s="27"/>
      <c r="C446" s="27"/>
      <c r="D446" s="27"/>
      <c r="E446" s="38"/>
      <c r="F446" s="38"/>
      <c r="G446" s="38"/>
      <c r="H446" s="38"/>
      <c r="I446" s="38"/>
      <c r="J446" s="38"/>
      <c r="K446" s="38"/>
      <c r="L446" s="38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</row>
    <row r="447" ht="9.75" customHeight="1">
      <c r="A447" s="26"/>
      <c r="B447" s="27"/>
      <c r="C447" s="27"/>
      <c r="D447" s="27"/>
      <c r="E447" s="38"/>
      <c r="F447" s="38"/>
      <c r="G447" s="38"/>
      <c r="H447" s="38"/>
      <c r="I447" s="38"/>
      <c r="J447" s="38"/>
      <c r="K447" s="38"/>
      <c r="L447" s="38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</row>
    <row r="448" ht="9.75" customHeight="1">
      <c r="A448" s="26"/>
      <c r="B448" s="27"/>
      <c r="C448" s="27"/>
      <c r="D448" s="27"/>
      <c r="E448" s="38"/>
      <c r="F448" s="38"/>
      <c r="G448" s="38"/>
      <c r="H448" s="38"/>
      <c r="I448" s="38"/>
      <c r="J448" s="38"/>
      <c r="K448" s="38"/>
      <c r="L448" s="38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</row>
    <row r="449" ht="9.75" customHeight="1">
      <c r="A449" s="26"/>
      <c r="B449" s="27"/>
      <c r="C449" s="27"/>
      <c r="D449" s="27"/>
      <c r="E449" s="38"/>
      <c r="F449" s="38"/>
      <c r="G449" s="38"/>
      <c r="H449" s="38"/>
      <c r="I449" s="38"/>
      <c r="J449" s="38"/>
      <c r="K449" s="38"/>
      <c r="L449" s="38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</row>
    <row r="450" ht="9.75" customHeight="1">
      <c r="A450" s="26"/>
      <c r="B450" s="27"/>
      <c r="C450" s="27"/>
      <c r="D450" s="27"/>
      <c r="E450" s="38"/>
      <c r="F450" s="38"/>
      <c r="G450" s="38"/>
      <c r="H450" s="38"/>
      <c r="I450" s="38"/>
      <c r="J450" s="38"/>
      <c r="K450" s="38"/>
      <c r="L450" s="38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</row>
    <row r="451" ht="9.75" customHeight="1">
      <c r="A451" s="26"/>
      <c r="B451" s="27"/>
      <c r="C451" s="27"/>
      <c r="D451" s="27"/>
      <c r="E451" s="38"/>
      <c r="F451" s="38"/>
      <c r="G451" s="38"/>
      <c r="H451" s="38"/>
      <c r="I451" s="38"/>
      <c r="J451" s="38"/>
      <c r="K451" s="38"/>
      <c r="L451" s="38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</row>
    <row r="452" ht="9.75" customHeight="1">
      <c r="A452" s="26"/>
      <c r="B452" s="27"/>
      <c r="C452" s="27"/>
      <c r="D452" s="27"/>
      <c r="E452" s="38"/>
      <c r="F452" s="38"/>
      <c r="G452" s="38"/>
      <c r="H452" s="38"/>
      <c r="I452" s="38"/>
      <c r="J452" s="38"/>
      <c r="K452" s="38"/>
      <c r="L452" s="38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</row>
    <row r="453" ht="9.75" customHeight="1">
      <c r="A453" s="26"/>
      <c r="B453" s="27"/>
      <c r="C453" s="27"/>
      <c r="D453" s="27"/>
      <c r="E453" s="38"/>
      <c r="F453" s="38"/>
      <c r="G453" s="38"/>
      <c r="H453" s="38"/>
      <c r="I453" s="38"/>
      <c r="J453" s="38"/>
      <c r="K453" s="38"/>
      <c r="L453" s="38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</row>
    <row r="454" ht="9.75" customHeight="1">
      <c r="A454" s="26"/>
      <c r="B454" s="27"/>
      <c r="C454" s="27"/>
      <c r="D454" s="27"/>
      <c r="E454" s="38"/>
      <c r="F454" s="38"/>
      <c r="G454" s="38"/>
      <c r="H454" s="38"/>
      <c r="I454" s="38"/>
      <c r="J454" s="38"/>
      <c r="K454" s="38"/>
      <c r="L454" s="38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</row>
    <row r="455" ht="9.75" customHeight="1">
      <c r="A455" s="26"/>
      <c r="B455" s="27"/>
      <c r="C455" s="27"/>
      <c r="D455" s="27"/>
      <c r="E455" s="38"/>
      <c r="F455" s="38"/>
      <c r="G455" s="38"/>
      <c r="H455" s="38"/>
      <c r="I455" s="38"/>
      <c r="J455" s="38"/>
      <c r="K455" s="38"/>
      <c r="L455" s="38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</row>
    <row r="456" ht="9.75" customHeight="1">
      <c r="A456" s="26"/>
      <c r="B456" s="27"/>
      <c r="C456" s="27"/>
      <c r="D456" s="27"/>
      <c r="E456" s="38"/>
      <c r="F456" s="38"/>
      <c r="G456" s="38"/>
      <c r="H456" s="38"/>
      <c r="I456" s="38"/>
      <c r="J456" s="38"/>
      <c r="K456" s="38"/>
      <c r="L456" s="38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</row>
    <row r="457" ht="9.75" customHeight="1">
      <c r="A457" s="26"/>
      <c r="B457" s="27"/>
      <c r="C457" s="27"/>
      <c r="D457" s="27"/>
      <c r="E457" s="38"/>
      <c r="F457" s="38"/>
      <c r="G457" s="38"/>
      <c r="H457" s="38"/>
      <c r="I457" s="38"/>
      <c r="J457" s="38"/>
      <c r="K457" s="38"/>
      <c r="L457" s="38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</row>
    <row r="458" ht="9.75" customHeight="1">
      <c r="A458" s="26"/>
      <c r="B458" s="27"/>
      <c r="C458" s="27"/>
      <c r="D458" s="27"/>
      <c r="E458" s="38"/>
      <c r="F458" s="38"/>
      <c r="G458" s="38"/>
      <c r="H458" s="38"/>
      <c r="I458" s="38"/>
      <c r="J458" s="38"/>
      <c r="K458" s="38"/>
      <c r="L458" s="38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</row>
    <row r="459" ht="9.75" customHeight="1">
      <c r="A459" s="26"/>
      <c r="B459" s="27"/>
      <c r="C459" s="27"/>
      <c r="D459" s="27"/>
      <c r="E459" s="38"/>
      <c r="F459" s="38"/>
      <c r="G459" s="38"/>
      <c r="H459" s="38"/>
      <c r="I459" s="38"/>
      <c r="J459" s="38"/>
      <c r="K459" s="38"/>
      <c r="L459" s="38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</row>
    <row r="460" ht="9.75" customHeight="1">
      <c r="A460" s="26"/>
      <c r="B460" s="27"/>
      <c r="C460" s="27"/>
      <c r="D460" s="27"/>
      <c r="E460" s="38"/>
      <c r="F460" s="38"/>
      <c r="G460" s="38"/>
      <c r="H460" s="38"/>
      <c r="I460" s="38"/>
      <c r="J460" s="38"/>
      <c r="K460" s="38"/>
      <c r="L460" s="38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</row>
    <row r="461" ht="9.75" customHeight="1">
      <c r="A461" s="26"/>
      <c r="B461" s="27"/>
      <c r="C461" s="27"/>
      <c r="D461" s="27"/>
      <c r="E461" s="38"/>
      <c r="F461" s="38"/>
      <c r="G461" s="38"/>
      <c r="H461" s="38"/>
      <c r="I461" s="38"/>
      <c r="J461" s="38"/>
      <c r="K461" s="38"/>
      <c r="L461" s="38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</row>
    <row r="462" ht="9.75" customHeight="1">
      <c r="A462" s="26"/>
      <c r="B462" s="27"/>
      <c r="C462" s="27"/>
      <c r="D462" s="27"/>
      <c r="E462" s="38"/>
      <c r="F462" s="38"/>
      <c r="G462" s="38"/>
      <c r="H462" s="38"/>
      <c r="I462" s="38"/>
      <c r="J462" s="38"/>
      <c r="K462" s="38"/>
      <c r="L462" s="38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</row>
    <row r="463" ht="9.75" customHeight="1">
      <c r="A463" s="26"/>
      <c r="B463" s="27"/>
      <c r="C463" s="27"/>
      <c r="D463" s="27"/>
      <c r="E463" s="38"/>
      <c r="F463" s="38"/>
      <c r="G463" s="38"/>
      <c r="H463" s="38"/>
      <c r="I463" s="38"/>
      <c r="J463" s="38"/>
      <c r="K463" s="38"/>
      <c r="L463" s="38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</row>
    <row r="464" ht="9.75" customHeight="1">
      <c r="A464" s="26"/>
      <c r="B464" s="27"/>
      <c r="C464" s="27"/>
      <c r="D464" s="27"/>
      <c r="E464" s="38"/>
      <c r="F464" s="38"/>
      <c r="G464" s="38"/>
      <c r="H464" s="38"/>
      <c r="I464" s="38"/>
      <c r="J464" s="38"/>
      <c r="K464" s="38"/>
      <c r="L464" s="38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</row>
    <row r="465" ht="9.75" customHeight="1">
      <c r="A465" s="26"/>
      <c r="B465" s="27"/>
      <c r="C465" s="27"/>
      <c r="D465" s="27"/>
      <c r="E465" s="38"/>
      <c r="F465" s="38"/>
      <c r="G465" s="38"/>
      <c r="H465" s="38"/>
      <c r="I465" s="38"/>
      <c r="J465" s="38"/>
      <c r="K465" s="38"/>
      <c r="L465" s="38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</row>
    <row r="466" ht="9.75" customHeight="1">
      <c r="A466" s="26"/>
      <c r="B466" s="27"/>
      <c r="C466" s="27"/>
      <c r="D466" s="27"/>
      <c r="E466" s="38"/>
      <c r="F466" s="38"/>
      <c r="G466" s="38"/>
      <c r="H466" s="38"/>
      <c r="I466" s="38"/>
      <c r="J466" s="38"/>
      <c r="K466" s="38"/>
      <c r="L466" s="38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</row>
    <row r="467" ht="9.75" customHeight="1">
      <c r="A467" s="26"/>
      <c r="B467" s="27"/>
      <c r="C467" s="27"/>
      <c r="D467" s="27"/>
      <c r="E467" s="38"/>
      <c r="F467" s="38"/>
      <c r="G467" s="38"/>
      <c r="H467" s="38"/>
      <c r="I467" s="38"/>
      <c r="J467" s="38"/>
      <c r="K467" s="38"/>
      <c r="L467" s="38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</row>
    <row r="468" ht="9.75" customHeight="1">
      <c r="A468" s="26"/>
      <c r="B468" s="27"/>
      <c r="C468" s="27"/>
      <c r="D468" s="27"/>
      <c r="E468" s="38"/>
      <c r="F468" s="38"/>
      <c r="G468" s="38"/>
      <c r="H468" s="38"/>
      <c r="I468" s="38"/>
      <c r="J468" s="38"/>
      <c r="K468" s="38"/>
      <c r="L468" s="38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</row>
    <row r="469" ht="9.75" customHeight="1">
      <c r="A469" s="26"/>
      <c r="B469" s="27"/>
      <c r="C469" s="27"/>
      <c r="D469" s="27"/>
      <c r="E469" s="38"/>
      <c r="F469" s="38"/>
      <c r="G469" s="38"/>
      <c r="H469" s="38"/>
      <c r="I469" s="38"/>
      <c r="J469" s="38"/>
      <c r="K469" s="38"/>
      <c r="L469" s="38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</row>
    <row r="470" ht="9.75" customHeight="1">
      <c r="A470" s="26"/>
      <c r="B470" s="27"/>
      <c r="C470" s="27"/>
      <c r="D470" s="27"/>
      <c r="E470" s="38"/>
      <c r="F470" s="38"/>
      <c r="G470" s="38"/>
      <c r="H470" s="38"/>
      <c r="I470" s="38"/>
      <c r="J470" s="38"/>
      <c r="K470" s="38"/>
      <c r="L470" s="38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</row>
    <row r="471" ht="9.75" customHeight="1">
      <c r="A471" s="26"/>
      <c r="B471" s="27"/>
      <c r="C471" s="27"/>
      <c r="D471" s="27"/>
      <c r="E471" s="38"/>
      <c r="F471" s="38"/>
      <c r="G471" s="38"/>
      <c r="H471" s="38"/>
      <c r="I471" s="38"/>
      <c r="J471" s="38"/>
      <c r="K471" s="38"/>
      <c r="L471" s="38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</row>
    <row r="472" ht="9.75" customHeight="1">
      <c r="A472" s="26"/>
      <c r="B472" s="27"/>
      <c r="C472" s="27"/>
      <c r="D472" s="27"/>
      <c r="E472" s="38"/>
      <c r="F472" s="38"/>
      <c r="G472" s="38"/>
      <c r="H472" s="38"/>
      <c r="I472" s="38"/>
      <c r="J472" s="38"/>
      <c r="K472" s="38"/>
      <c r="L472" s="38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</row>
    <row r="473" ht="9.75" customHeight="1">
      <c r="A473" s="26"/>
      <c r="B473" s="27"/>
      <c r="C473" s="27"/>
      <c r="D473" s="27"/>
      <c r="E473" s="38"/>
      <c r="F473" s="38"/>
      <c r="G473" s="38"/>
      <c r="H473" s="38"/>
      <c r="I473" s="38"/>
      <c r="J473" s="38"/>
      <c r="K473" s="38"/>
      <c r="L473" s="38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</row>
    <row r="474" ht="9.75" customHeight="1">
      <c r="A474" s="26"/>
      <c r="B474" s="27"/>
      <c r="C474" s="27"/>
      <c r="D474" s="27"/>
      <c r="E474" s="38"/>
      <c r="F474" s="38"/>
      <c r="G474" s="38"/>
      <c r="H474" s="38"/>
      <c r="I474" s="38"/>
      <c r="J474" s="38"/>
      <c r="K474" s="38"/>
      <c r="L474" s="38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</row>
    <row r="475" ht="9.75" customHeight="1">
      <c r="A475" s="26"/>
      <c r="B475" s="27"/>
      <c r="C475" s="27"/>
      <c r="D475" s="27"/>
      <c r="E475" s="38"/>
      <c r="F475" s="38"/>
      <c r="G475" s="38"/>
      <c r="H475" s="38"/>
      <c r="I475" s="38"/>
      <c r="J475" s="38"/>
      <c r="K475" s="38"/>
      <c r="L475" s="38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</row>
    <row r="476" ht="9.75" customHeight="1">
      <c r="A476" s="26"/>
      <c r="B476" s="27"/>
      <c r="C476" s="27"/>
      <c r="D476" s="27"/>
      <c r="E476" s="38"/>
      <c r="F476" s="38"/>
      <c r="G476" s="38"/>
      <c r="H476" s="38"/>
      <c r="I476" s="38"/>
      <c r="J476" s="38"/>
      <c r="K476" s="38"/>
      <c r="L476" s="38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</row>
    <row r="477" ht="9.75" customHeight="1">
      <c r="A477" s="26"/>
      <c r="B477" s="27"/>
      <c r="C477" s="27"/>
      <c r="D477" s="27"/>
      <c r="E477" s="38"/>
      <c r="F477" s="38"/>
      <c r="G477" s="38"/>
      <c r="H477" s="38"/>
      <c r="I477" s="38"/>
      <c r="J477" s="38"/>
      <c r="K477" s="38"/>
      <c r="L477" s="38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</row>
    <row r="478" ht="9.75" customHeight="1">
      <c r="A478" s="26"/>
      <c r="B478" s="27"/>
      <c r="C478" s="27"/>
      <c r="D478" s="27"/>
      <c r="E478" s="38"/>
      <c r="F478" s="38"/>
      <c r="G478" s="38"/>
      <c r="H478" s="38"/>
      <c r="I478" s="38"/>
      <c r="J478" s="38"/>
      <c r="K478" s="38"/>
      <c r="L478" s="38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</row>
    <row r="479" ht="9.75" customHeight="1">
      <c r="A479" s="26"/>
      <c r="B479" s="27"/>
      <c r="C479" s="27"/>
      <c r="D479" s="27"/>
      <c r="E479" s="38"/>
      <c r="F479" s="38"/>
      <c r="G479" s="38"/>
      <c r="H479" s="38"/>
      <c r="I479" s="38"/>
      <c r="J479" s="38"/>
      <c r="K479" s="38"/>
      <c r="L479" s="38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</row>
    <row r="480" ht="9.75" customHeight="1">
      <c r="A480" s="26"/>
      <c r="B480" s="27"/>
      <c r="C480" s="27"/>
      <c r="D480" s="27"/>
      <c r="E480" s="38"/>
      <c r="F480" s="38"/>
      <c r="G480" s="38"/>
      <c r="H480" s="38"/>
      <c r="I480" s="38"/>
      <c r="J480" s="38"/>
      <c r="K480" s="38"/>
      <c r="L480" s="38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</row>
    <row r="481" ht="9.75" customHeight="1">
      <c r="A481" s="26"/>
      <c r="B481" s="27"/>
      <c r="C481" s="27"/>
      <c r="D481" s="27"/>
      <c r="E481" s="38"/>
      <c r="F481" s="38"/>
      <c r="G481" s="38"/>
      <c r="H481" s="38"/>
      <c r="I481" s="38"/>
      <c r="J481" s="38"/>
      <c r="K481" s="38"/>
      <c r="L481" s="38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</row>
    <row r="482" ht="9.75" customHeight="1">
      <c r="A482" s="26"/>
      <c r="B482" s="27"/>
      <c r="C482" s="27"/>
      <c r="D482" s="27"/>
      <c r="E482" s="38"/>
      <c r="F482" s="38"/>
      <c r="G482" s="38"/>
      <c r="H482" s="38"/>
      <c r="I482" s="38"/>
      <c r="J482" s="38"/>
      <c r="K482" s="38"/>
      <c r="L482" s="38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</row>
    <row r="483" ht="9.75" customHeight="1">
      <c r="A483" s="26"/>
      <c r="B483" s="27"/>
      <c r="C483" s="27"/>
      <c r="D483" s="27"/>
      <c r="E483" s="38"/>
      <c r="F483" s="38"/>
      <c r="G483" s="38"/>
      <c r="H483" s="38"/>
      <c r="I483" s="38"/>
      <c r="J483" s="38"/>
      <c r="K483" s="38"/>
      <c r="L483" s="38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</row>
    <row r="484" ht="9.75" customHeight="1">
      <c r="A484" s="26"/>
      <c r="B484" s="27"/>
      <c r="C484" s="27"/>
      <c r="D484" s="27"/>
      <c r="E484" s="38"/>
      <c r="F484" s="38"/>
      <c r="G484" s="38"/>
      <c r="H484" s="38"/>
      <c r="I484" s="38"/>
      <c r="J484" s="38"/>
      <c r="K484" s="38"/>
      <c r="L484" s="38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</row>
    <row r="485" ht="9.75" customHeight="1">
      <c r="A485" s="26"/>
      <c r="B485" s="27"/>
      <c r="C485" s="27"/>
      <c r="D485" s="27"/>
      <c r="E485" s="38"/>
      <c r="F485" s="38"/>
      <c r="G485" s="38"/>
      <c r="H485" s="38"/>
      <c r="I485" s="38"/>
      <c r="J485" s="38"/>
      <c r="K485" s="38"/>
      <c r="L485" s="38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</row>
    <row r="486" ht="9.75" customHeight="1">
      <c r="A486" s="26"/>
      <c r="B486" s="27"/>
      <c r="C486" s="27"/>
      <c r="D486" s="27"/>
      <c r="E486" s="38"/>
      <c r="F486" s="38"/>
      <c r="G486" s="38"/>
      <c r="H486" s="38"/>
      <c r="I486" s="38"/>
      <c r="J486" s="38"/>
      <c r="K486" s="38"/>
      <c r="L486" s="38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</row>
    <row r="487" ht="9.75" customHeight="1">
      <c r="A487" s="26"/>
      <c r="B487" s="27"/>
      <c r="C487" s="27"/>
      <c r="D487" s="27"/>
      <c r="E487" s="38"/>
      <c r="F487" s="38"/>
      <c r="G487" s="38"/>
      <c r="H487" s="38"/>
      <c r="I487" s="38"/>
      <c r="J487" s="38"/>
      <c r="K487" s="38"/>
      <c r="L487" s="38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</row>
    <row r="488" ht="9.75" customHeight="1">
      <c r="A488" s="26"/>
      <c r="B488" s="27"/>
      <c r="C488" s="27"/>
      <c r="D488" s="27"/>
      <c r="E488" s="38"/>
      <c r="F488" s="38"/>
      <c r="G488" s="38"/>
      <c r="H488" s="38"/>
      <c r="I488" s="38"/>
      <c r="J488" s="38"/>
      <c r="K488" s="38"/>
      <c r="L488" s="38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</row>
    <row r="489" ht="9.75" customHeight="1">
      <c r="A489" s="26"/>
      <c r="B489" s="27"/>
      <c r="C489" s="27"/>
      <c r="D489" s="27"/>
      <c r="E489" s="38"/>
      <c r="F489" s="38"/>
      <c r="G489" s="38"/>
      <c r="H489" s="38"/>
      <c r="I489" s="38"/>
      <c r="J489" s="38"/>
      <c r="K489" s="38"/>
      <c r="L489" s="38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</row>
    <row r="490" ht="9.75" customHeight="1">
      <c r="A490" s="26"/>
      <c r="B490" s="27"/>
      <c r="C490" s="27"/>
      <c r="D490" s="27"/>
      <c r="E490" s="38"/>
      <c r="F490" s="38"/>
      <c r="G490" s="38"/>
      <c r="H490" s="38"/>
      <c r="I490" s="38"/>
      <c r="J490" s="38"/>
      <c r="K490" s="38"/>
      <c r="L490" s="38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</row>
    <row r="491" ht="9.75" customHeight="1">
      <c r="A491" s="26"/>
      <c r="B491" s="27"/>
      <c r="C491" s="27"/>
      <c r="D491" s="27"/>
      <c r="E491" s="38"/>
      <c r="F491" s="38"/>
      <c r="G491" s="38"/>
      <c r="H491" s="38"/>
      <c r="I491" s="38"/>
      <c r="J491" s="38"/>
      <c r="K491" s="38"/>
      <c r="L491" s="38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</row>
    <row r="492" ht="9.75" customHeight="1">
      <c r="A492" s="26"/>
      <c r="B492" s="27"/>
      <c r="C492" s="27"/>
      <c r="D492" s="27"/>
      <c r="E492" s="38"/>
      <c r="F492" s="38"/>
      <c r="G492" s="38"/>
      <c r="H492" s="38"/>
      <c r="I492" s="38"/>
      <c r="J492" s="38"/>
      <c r="K492" s="38"/>
      <c r="L492" s="38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</row>
    <row r="493" ht="9.75" customHeight="1">
      <c r="A493" s="26"/>
      <c r="B493" s="27"/>
      <c r="C493" s="27"/>
      <c r="D493" s="27"/>
      <c r="E493" s="38"/>
      <c r="F493" s="38"/>
      <c r="G493" s="38"/>
      <c r="H493" s="38"/>
      <c r="I493" s="38"/>
      <c r="J493" s="38"/>
      <c r="K493" s="38"/>
      <c r="L493" s="38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</row>
    <row r="494" ht="9.75" customHeight="1">
      <c r="A494" s="26"/>
      <c r="B494" s="27"/>
      <c r="C494" s="27"/>
      <c r="D494" s="27"/>
      <c r="E494" s="38"/>
      <c r="F494" s="38"/>
      <c r="G494" s="38"/>
      <c r="H494" s="38"/>
      <c r="I494" s="38"/>
      <c r="J494" s="38"/>
      <c r="K494" s="38"/>
      <c r="L494" s="38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</row>
    <row r="495" ht="9.75" customHeight="1">
      <c r="A495" s="26"/>
      <c r="B495" s="27"/>
      <c r="C495" s="27"/>
      <c r="D495" s="27"/>
      <c r="E495" s="38"/>
      <c r="F495" s="38"/>
      <c r="G495" s="38"/>
      <c r="H495" s="38"/>
      <c r="I495" s="38"/>
      <c r="J495" s="38"/>
      <c r="K495" s="38"/>
      <c r="L495" s="38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</row>
    <row r="496" ht="9.75" customHeight="1">
      <c r="A496" s="26"/>
      <c r="B496" s="27"/>
      <c r="C496" s="27"/>
      <c r="D496" s="27"/>
      <c r="E496" s="38"/>
      <c r="F496" s="38"/>
      <c r="G496" s="38"/>
      <c r="H496" s="38"/>
      <c r="I496" s="38"/>
      <c r="J496" s="38"/>
      <c r="K496" s="38"/>
      <c r="L496" s="38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</row>
    <row r="497" ht="9.75" customHeight="1">
      <c r="A497" s="26"/>
      <c r="B497" s="27"/>
      <c r="C497" s="27"/>
      <c r="D497" s="27"/>
      <c r="E497" s="38"/>
      <c r="F497" s="38"/>
      <c r="G497" s="38"/>
      <c r="H497" s="38"/>
      <c r="I497" s="38"/>
      <c r="J497" s="38"/>
      <c r="K497" s="38"/>
      <c r="L497" s="38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</row>
    <row r="498" ht="9.75" customHeight="1">
      <c r="A498" s="26"/>
      <c r="B498" s="27"/>
      <c r="C498" s="27"/>
      <c r="D498" s="27"/>
      <c r="E498" s="38"/>
      <c r="F498" s="38"/>
      <c r="G498" s="38"/>
      <c r="H498" s="38"/>
      <c r="I498" s="38"/>
      <c r="J498" s="38"/>
      <c r="K498" s="38"/>
      <c r="L498" s="38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</row>
    <row r="499" ht="9.75" customHeight="1">
      <c r="A499" s="26"/>
      <c r="B499" s="27"/>
      <c r="C499" s="27"/>
      <c r="D499" s="27"/>
      <c r="E499" s="38"/>
      <c r="F499" s="38"/>
      <c r="G499" s="38"/>
      <c r="H499" s="38"/>
      <c r="I499" s="38"/>
      <c r="J499" s="38"/>
      <c r="K499" s="38"/>
      <c r="L499" s="38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</row>
    <row r="500" ht="9.75" customHeight="1">
      <c r="A500" s="26"/>
      <c r="B500" s="27"/>
      <c r="C500" s="27"/>
      <c r="D500" s="27"/>
      <c r="E500" s="38"/>
      <c r="F500" s="38"/>
      <c r="G500" s="38"/>
      <c r="H500" s="38"/>
      <c r="I500" s="38"/>
      <c r="J500" s="38"/>
      <c r="K500" s="38"/>
      <c r="L500" s="38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</row>
    <row r="501" ht="9.75" customHeight="1">
      <c r="A501" s="26"/>
      <c r="B501" s="27"/>
      <c r="C501" s="27"/>
      <c r="D501" s="27"/>
      <c r="E501" s="38"/>
      <c r="F501" s="38"/>
      <c r="G501" s="38"/>
      <c r="H501" s="38"/>
      <c r="I501" s="38"/>
      <c r="J501" s="38"/>
      <c r="K501" s="38"/>
      <c r="L501" s="38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</row>
    <row r="502" ht="9.75" customHeight="1">
      <c r="A502" s="26"/>
      <c r="B502" s="27"/>
      <c r="C502" s="27"/>
      <c r="D502" s="27"/>
      <c r="E502" s="38"/>
      <c r="F502" s="38"/>
      <c r="G502" s="38"/>
      <c r="H502" s="38"/>
      <c r="I502" s="38"/>
      <c r="J502" s="38"/>
      <c r="K502" s="38"/>
      <c r="L502" s="38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</row>
    <row r="503" ht="9.75" customHeight="1">
      <c r="A503" s="26"/>
      <c r="B503" s="27"/>
      <c r="C503" s="27"/>
      <c r="D503" s="27"/>
      <c r="E503" s="38"/>
      <c r="F503" s="38"/>
      <c r="G503" s="38"/>
      <c r="H503" s="38"/>
      <c r="I503" s="38"/>
      <c r="J503" s="38"/>
      <c r="K503" s="38"/>
      <c r="L503" s="38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</row>
    <row r="504" ht="9.75" customHeight="1">
      <c r="A504" s="26"/>
      <c r="B504" s="27"/>
      <c r="C504" s="27"/>
      <c r="D504" s="27"/>
      <c r="E504" s="38"/>
      <c r="F504" s="38"/>
      <c r="G504" s="38"/>
      <c r="H504" s="38"/>
      <c r="I504" s="38"/>
      <c r="J504" s="38"/>
      <c r="K504" s="38"/>
      <c r="L504" s="38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</row>
    <row r="505" ht="9.75" customHeight="1">
      <c r="A505" s="26"/>
      <c r="B505" s="27"/>
      <c r="C505" s="27"/>
      <c r="D505" s="27"/>
      <c r="E505" s="38"/>
      <c r="F505" s="38"/>
      <c r="G505" s="38"/>
      <c r="H505" s="38"/>
      <c r="I505" s="38"/>
      <c r="J505" s="38"/>
      <c r="K505" s="38"/>
      <c r="L505" s="38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</row>
    <row r="506" ht="9.75" customHeight="1">
      <c r="A506" s="26"/>
      <c r="B506" s="27"/>
      <c r="C506" s="27"/>
      <c r="D506" s="27"/>
      <c r="E506" s="38"/>
      <c r="F506" s="38"/>
      <c r="G506" s="38"/>
      <c r="H506" s="38"/>
      <c r="I506" s="38"/>
      <c r="J506" s="38"/>
      <c r="K506" s="38"/>
      <c r="L506" s="38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</row>
    <row r="507" ht="9.75" customHeight="1">
      <c r="A507" s="26"/>
      <c r="B507" s="27"/>
      <c r="C507" s="27"/>
      <c r="D507" s="27"/>
      <c r="E507" s="38"/>
      <c r="F507" s="38"/>
      <c r="G507" s="38"/>
      <c r="H507" s="38"/>
      <c r="I507" s="38"/>
      <c r="J507" s="38"/>
      <c r="K507" s="38"/>
      <c r="L507" s="38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</row>
    <row r="508" ht="9.75" customHeight="1">
      <c r="A508" s="26"/>
      <c r="B508" s="27"/>
      <c r="C508" s="27"/>
      <c r="D508" s="27"/>
      <c r="E508" s="38"/>
      <c r="F508" s="38"/>
      <c r="G508" s="38"/>
      <c r="H508" s="38"/>
      <c r="I508" s="38"/>
      <c r="J508" s="38"/>
      <c r="K508" s="38"/>
      <c r="L508" s="38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</row>
    <row r="509" ht="9.75" customHeight="1">
      <c r="A509" s="26"/>
      <c r="B509" s="27"/>
      <c r="C509" s="27"/>
      <c r="D509" s="27"/>
      <c r="E509" s="38"/>
      <c r="F509" s="38"/>
      <c r="G509" s="38"/>
      <c r="H509" s="38"/>
      <c r="I509" s="38"/>
      <c r="J509" s="38"/>
      <c r="K509" s="38"/>
      <c r="L509" s="38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</row>
    <row r="510" ht="9.75" customHeight="1">
      <c r="A510" s="26"/>
      <c r="B510" s="27"/>
      <c r="C510" s="27"/>
      <c r="D510" s="27"/>
      <c r="E510" s="38"/>
      <c r="F510" s="38"/>
      <c r="G510" s="38"/>
      <c r="H510" s="38"/>
      <c r="I510" s="38"/>
      <c r="J510" s="38"/>
      <c r="K510" s="38"/>
      <c r="L510" s="38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</row>
    <row r="511" ht="9.75" customHeight="1">
      <c r="A511" s="26"/>
      <c r="B511" s="27"/>
      <c r="C511" s="27"/>
      <c r="D511" s="27"/>
      <c r="E511" s="38"/>
      <c r="F511" s="38"/>
      <c r="G511" s="38"/>
      <c r="H511" s="38"/>
      <c r="I511" s="38"/>
      <c r="J511" s="38"/>
      <c r="K511" s="38"/>
      <c r="L511" s="38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</row>
    <row r="512" ht="9.75" customHeight="1">
      <c r="A512" s="26"/>
      <c r="B512" s="27"/>
      <c r="C512" s="27"/>
      <c r="D512" s="27"/>
      <c r="E512" s="38"/>
      <c r="F512" s="38"/>
      <c r="G512" s="38"/>
      <c r="H512" s="38"/>
      <c r="I512" s="38"/>
      <c r="J512" s="38"/>
      <c r="K512" s="38"/>
      <c r="L512" s="38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</row>
    <row r="513" ht="9.75" customHeight="1">
      <c r="A513" s="26"/>
      <c r="B513" s="27"/>
      <c r="C513" s="27"/>
      <c r="D513" s="27"/>
      <c r="E513" s="38"/>
      <c r="F513" s="38"/>
      <c r="G513" s="38"/>
      <c r="H513" s="38"/>
      <c r="I513" s="38"/>
      <c r="J513" s="38"/>
      <c r="K513" s="38"/>
      <c r="L513" s="38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</row>
    <row r="514" ht="9.75" customHeight="1">
      <c r="A514" s="26"/>
      <c r="B514" s="27"/>
      <c r="C514" s="27"/>
      <c r="D514" s="27"/>
      <c r="E514" s="38"/>
      <c r="F514" s="38"/>
      <c r="G514" s="38"/>
      <c r="H514" s="38"/>
      <c r="I514" s="38"/>
      <c r="J514" s="38"/>
      <c r="K514" s="38"/>
      <c r="L514" s="38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</row>
    <row r="515" ht="9.75" customHeight="1">
      <c r="A515" s="26"/>
      <c r="B515" s="27"/>
      <c r="C515" s="27"/>
      <c r="D515" s="27"/>
      <c r="E515" s="38"/>
      <c r="F515" s="38"/>
      <c r="G515" s="38"/>
      <c r="H515" s="38"/>
      <c r="I515" s="38"/>
      <c r="J515" s="38"/>
      <c r="K515" s="38"/>
      <c r="L515" s="38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</row>
    <row r="516" ht="9.75" customHeight="1">
      <c r="A516" s="26"/>
      <c r="B516" s="27"/>
      <c r="C516" s="27"/>
      <c r="D516" s="27"/>
      <c r="E516" s="38"/>
      <c r="F516" s="38"/>
      <c r="G516" s="38"/>
      <c r="H516" s="38"/>
      <c r="I516" s="38"/>
      <c r="J516" s="38"/>
      <c r="K516" s="38"/>
      <c r="L516" s="38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</row>
    <row r="517" ht="9.75" customHeight="1">
      <c r="A517" s="26"/>
      <c r="B517" s="27"/>
      <c r="C517" s="27"/>
      <c r="D517" s="27"/>
      <c r="E517" s="38"/>
      <c r="F517" s="38"/>
      <c r="G517" s="38"/>
      <c r="H517" s="38"/>
      <c r="I517" s="38"/>
      <c r="J517" s="38"/>
      <c r="K517" s="38"/>
      <c r="L517" s="38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</row>
    <row r="518" ht="9.75" customHeight="1">
      <c r="A518" s="26"/>
      <c r="B518" s="27"/>
      <c r="C518" s="27"/>
      <c r="D518" s="27"/>
      <c r="E518" s="38"/>
      <c r="F518" s="38"/>
      <c r="G518" s="38"/>
      <c r="H518" s="38"/>
      <c r="I518" s="38"/>
      <c r="J518" s="38"/>
      <c r="K518" s="38"/>
      <c r="L518" s="38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</row>
    <row r="519" ht="9.75" customHeight="1">
      <c r="A519" s="26"/>
      <c r="B519" s="27"/>
      <c r="C519" s="27"/>
      <c r="D519" s="27"/>
      <c r="E519" s="38"/>
      <c r="F519" s="38"/>
      <c r="G519" s="38"/>
      <c r="H519" s="38"/>
      <c r="I519" s="38"/>
      <c r="J519" s="38"/>
      <c r="K519" s="38"/>
      <c r="L519" s="38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</row>
    <row r="520" ht="9.75" customHeight="1">
      <c r="A520" s="26"/>
      <c r="B520" s="27"/>
      <c r="C520" s="27"/>
      <c r="D520" s="27"/>
      <c r="E520" s="38"/>
      <c r="F520" s="38"/>
      <c r="G520" s="38"/>
      <c r="H520" s="38"/>
      <c r="I520" s="38"/>
      <c r="J520" s="38"/>
      <c r="K520" s="38"/>
      <c r="L520" s="38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</row>
    <row r="521" ht="9.75" customHeight="1">
      <c r="A521" s="26"/>
      <c r="B521" s="27"/>
      <c r="C521" s="27"/>
      <c r="D521" s="27"/>
      <c r="E521" s="38"/>
      <c r="F521" s="38"/>
      <c r="G521" s="38"/>
      <c r="H521" s="38"/>
      <c r="I521" s="38"/>
      <c r="J521" s="38"/>
      <c r="K521" s="38"/>
      <c r="L521" s="38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</row>
    <row r="522" ht="9.75" customHeight="1">
      <c r="A522" s="26"/>
      <c r="B522" s="27"/>
      <c r="C522" s="27"/>
      <c r="D522" s="27"/>
      <c r="E522" s="38"/>
      <c r="F522" s="38"/>
      <c r="G522" s="38"/>
      <c r="H522" s="38"/>
      <c r="I522" s="38"/>
      <c r="J522" s="38"/>
      <c r="K522" s="38"/>
      <c r="L522" s="38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</row>
    <row r="523" ht="9.75" customHeight="1">
      <c r="A523" s="26"/>
      <c r="B523" s="27"/>
      <c r="C523" s="27"/>
      <c r="D523" s="27"/>
      <c r="E523" s="38"/>
      <c r="F523" s="38"/>
      <c r="G523" s="38"/>
      <c r="H523" s="38"/>
      <c r="I523" s="38"/>
      <c r="J523" s="38"/>
      <c r="K523" s="38"/>
      <c r="L523" s="38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</row>
    <row r="524" ht="9.75" customHeight="1">
      <c r="A524" s="26"/>
      <c r="B524" s="27"/>
      <c r="C524" s="27"/>
      <c r="D524" s="27"/>
      <c r="E524" s="38"/>
      <c r="F524" s="38"/>
      <c r="G524" s="38"/>
      <c r="H524" s="38"/>
      <c r="I524" s="38"/>
      <c r="J524" s="38"/>
      <c r="K524" s="38"/>
      <c r="L524" s="38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</row>
    <row r="525" ht="9.75" customHeight="1">
      <c r="A525" s="26"/>
      <c r="B525" s="27"/>
      <c r="C525" s="27"/>
      <c r="D525" s="27"/>
      <c r="E525" s="38"/>
      <c r="F525" s="38"/>
      <c r="G525" s="38"/>
      <c r="H525" s="38"/>
      <c r="I525" s="38"/>
      <c r="J525" s="38"/>
      <c r="K525" s="38"/>
      <c r="L525" s="38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</row>
    <row r="526" ht="9.75" customHeight="1">
      <c r="A526" s="26"/>
      <c r="B526" s="27"/>
      <c r="C526" s="27"/>
      <c r="D526" s="27"/>
      <c r="E526" s="38"/>
      <c r="F526" s="38"/>
      <c r="G526" s="38"/>
      <c r="H526" s="38"/>
      <c r="I526" s="38"/>
      <c r="J526" s="38"/>
      <c r="K526" s="38"/>
      <c r="L526" s="38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</row>
    <row r="527" ht="9.75" customHeight="1">
      <c r="A527" s="26"/>
      <c r="B527" s="27"/>
      <c r="C527" s="27"/>
      <c r="D527" s="27"/>
      <c r="E527" s="38"/>
      <c r="F527" s="38"/>
      <c r="G527" s="38"/>
      <c r="H527" s="38"/>
      <c r="I527" s="38"/>
      <c r="J527" s="38"/>
      <c r="K527" s="38"/>
      <c r="L527" s="38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</row>
    <row r="528" ht="9.75" customHeight="1">
      <c r="A528" s="26"/>
      <c r="B528" s="27"/>
      <c r="C528" s="27"/>
      <c r="D528" s="27"/>
      <c r="E528" s="38"/>
      <c r="F528" s="38"/>
      <c r="G528" s="38"/>
      <c r="H528" s="38"/>
      <c r="I528" s="38"/>
      <c r="J528" s="38"/>
      <c r="K528" s="38"/>
      <c r="L528" s="38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</row>
    <row r="529" ht="9.75" customHeight="1">
      <c r="A529" s="26"/>
      <c r="B529" s="27"/>
      <c r="C529" s="27"/>
      <c r="D529" s="27"/>
      <c r="E529" s="38"/>
      <c r="F529" s="38"/>
      <c r="G529" s="38"/>
      <c r="H529" s="38"/>
      <c r="I529" s="38"/>
      <c r="J529" s="38"/>
      <c r="K529" s="38"/>
      <c r="L529" s="38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</row>
    <row r="530" ht="9.75" customHeight="1">
      <c r="A530" s="26"/>
      <c r="B530" s="27"/>
      <c r="C530" s="27"/>
      <c r="D530" s="27"/>
      <c r="E530" s="38"/>
      <c r="F530" s="38"/>
      <c r="G530" s="38"/>
      <c r="H530" s="38"/>
      <c r="I530" s="38"/>
      <c r="J530" s="38"/>
      <c r="K530" s="38"/>
      <c r="L530" s="38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</row>
    <row r="531" ht="9.75" customHeight="1">
      <c r="A531" s="26"/>
      <c r="B531" s="27"/>
      <c r="C531" s="27"/>
      <c r="D531" s="27"/>
      <c r="E531" s="38"/>
      <c r="F531" s="38"/>
      <c r="G531" s="38"/>
      <c r="H531" s="38"/>
      <c r="I531" s="38"/>
      <c r="J531" s="38"/>
      <c r="K531" s="38"/>
      <c r="L531" s="38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</row>
    <row r="532" ht="9.75" customHeight="1">
      <c r="A532" s="26"/>
      <c r="B532" s="27"/>
      <c r="C532" s="27"/>
      <c r="D532" s="27"/>
      <c r="E532" s="38"/>
      <c r="F532" s="38"/>
      <c r="G532" s="38"/>
      <c r="H532" s="38"/>
      <c r="I532" s="38"/>
      <c r="J532" s="38"/>
      <c r="K532" s="38"/>
      <c r="L532" s="38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</row>
    <row r="533" ht="9.75" customHeight="1">
      <c r="A533" s="26"/>
      <c r="B533" s="27"/>
      <c r="C533" s="27"/>
      <c r="D533" s="27"/>
      <c r="E533" s="38"/>
      <c r="F533" s="38"/>
      <c r="G533" s="38"/>
      <c r="H533" s="38"/>
      <c r="I533" s="38"/>
      <c r="J533" s="38"/>
      <c r="K533" s="38"/>
      <c r="L533" s="38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</row>
    <row r="534" ht="9.75" customHeight="1">
      <c r="A534" s="26"/>
      <c r="B534" s="27"/>
      <c r="C534" s="27"/>
      <c r="D534" s="27"/>
      <c r="E534" s="38"/>
      <c r="F534" s="38"/>
      <c r="G534" s="38"/>
      <c r="H534" s="38"/>
      <c r="I534" s="38"/>
      <c r="J534" s="38"/>
      <c r="K534" s="38"/>
      <c r="L534" s="38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</row>
    <row r="535" ht="9.75" customHeight="1">
      <c r="A535" s="26"/>
      <c r="B535" s="27"/>
      <c r="C535" s="27"/>
      <c r="D535" s="27"/>
      <c r="E535" s="38"/>
      <c r="F535" s="38"/>
      <c r="G535" s="38"/>
      <c r="H535" s="38"/>
      <c r="I535" s="38"/>
      <c r="J535" s="38"/>
      <c r="K535" s="38"/>
      <c r="L535" s="38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</row>
    <row r="536" ht="9.75" customHeight="1">
      <c r="A536" s="26"/>
      <c r="B536" s="27"/>
      <c r="C536" s="27"/>
      <c r="D536" s="27"/>
      <c r="E536" s="38"/>
      <c r="F536" s="38"/>
      <c r="G536" s="38"/>
      <c r="H536" s="38"/>
      <c r="I536" s="38"/>
      <c r="J536" s="38"/>
      <c r="K536" s="38"/>
      <c r="L536" s="38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</row>
    <row r="537" ht="9.75" customHeight="1">
      <c r="A537" s="26"/>
      <c r="B537" s="27"/>
      <c r="C537" s="27"/>
      <c r="D537" s="27"/>
      <c r="E537" s="38"/>
      <c r="F537" s="38"/>
      <c r="G537" s="38"/>
      <c r="H537" s="38"/>
      <c r="I537" s="38"/>
      <c r="J537" s="38"/>
      <c r="K537" s="38"/>
      <c r="L537" s="38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</row>
    <row r="538" ht="9.75" customHeight="1">
      <c r="A538" s="26"/>
      <c r="B538" s="27"/>
      <c r="C538" s="27"/>
      <c r="D538" s="27"/>
      <c r="E538" s="38"/>
      <c r="F538" s="38"/>
      <c r="G538" s="38"/>
      <c r="H538" s="38"/>
      <c r="I538" s="38"/>
      <c r="J538" s="38"/>
      <c r="K538" s="38"/>
      <c r="L538" s="38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</row>
    <row r="539" ht="9.75" customHeight="1">
      <c r="A539" s="26"/>
      <c r="B539" s="27"/>
      <c r="C539" s="27"/>
      <c r="D539" s="27"/>
      <c r="E539" s="38"/>
      <c r="F539" s="38"/>
      <c r="G539" s="38"/>
      <c r="H539" s="38"/>
      <c r="I539" s="38"/>
      <c r="J539" s="38"/>
      <c r="K539" s="38"/>
      <c r="L539" s="38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</row>
    <row r="540" ht="9.75" customHeight="1">
      <c r="A540" s="26"/>
      <c r="B540" s="27"/>
      <c r="C540" s="27"/>
      <c r="D540" s="27"/>
      <c r="E540" s="38"/>
      <c r="F540" s="38"/>
      <c r="G540" s="38"/>
      <c r="H540" s="38"/>
      <c r="I540" s="38"/>
      <c r="J540" s="38"/>
      <c r="K540" s="38"/>
      <c r="L540" s="38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</row>
    <row r="541" ht="9.75" customHeight="1">
      <c r="A541" s="26"/>
      <c r="B541" s="27"/>
      <c r="C541" s="27"/>
      <c r="D541" s="27"/>
      <c r="E541" s="38"/>
      <c r="F541" s="38"/>
      <c r="G541" s="38"/>
      <c r="H541" s="38"/>
      <c r="I541" s="38"/>
      <c r="J541" s="38"/>
      <c r="K541" s="38"/>
      <c r="L541" s="38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</row>
    <row r="542" ht="9.75" customHeight="1">
      <c r="A542" s="26"/>
      <c r="B542" s="27"/>
      <c r="C542" s="27"/>
      <c r="D542" s="27"/>
      <c r="E542" s="38"/>
      <c r="F542" s="38"/>
      <c r="G542" s="38"/>
      <c r="H542" s="38"/>
      <c r="I542" s="38"/>
      <c r="J542" s="38"/>
      <c r="K542" s="38"/>
      <c r="L542" s="38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</row>
    <row r="543" ht="9.75" customHeight="1">
      <c r="A543" s="26"/>
      <c r="B543" s="27"/>
      <c r="C543" s="27"/>
      <c r="D543" s="27"/>
      <c r="E543" s="38"/>
      <c r="F543" s="38"/>
      <c r="G543" s="38"/>
      <c r="H543" s="38"/>
      <c r="I543" s="38"/>
      <c r="J543" s="38"/>
      <c r="K543" s="38"/>
      <c r="L543" s="38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</row>
    <row r="544" ht="9.75" customHeight="1">
      <c r="A544" s="26"/>
      <c r="B544" s="27"/>
      <c r="C544" s="27"/>
      <c r="D544" s="27"/>
      <c r="E544" s="38"/>
      <c r="F544" s="38"/>
      <c r="G544" s="38"/>
      <c r="H544" s="38"/>
      <c r="I544" s="38"/>
      <c r="J544" s="38"/>
      <c r="K544" s="38"/>
      <c r="L544" s="38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</row>
    <row r="545" ht="9.75" customHeight="1">
      <c r="A545" s="26"/>
      <c r="B545" s="27"/>
      <c r="C545" s="27"/>
      <c r="D545" s="27"/>
      <c r="E545" s="38"/>
      <c r="F545" s="38"/>
      <c r="G545" s="38"/>
      <c r="H545" s="38"/>
      <c r="I545" s="38"/>
      <c r="J545" s="38"/>
      <c r="K545" s="38"/>
      <c r="L545" s="38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</row>
    <row r="546" ht="9.75" customHeight="1">
      <c r="A546" s="26"/>
      <c r="B546" s="27"/>
      <c r="C546" s="27"/>
      <c r="D546" s="27"/>
      <c r="E546" s="38"/>
      <c r="F546" s="38"/>
      <c r="G546" s="38"/>
      <c r="H546" s="38"/>
      <c r="I546" s="38"/>
      <c r="J546" s="38"/>
      <c r="K546" s="38"/>
      <c r="L546" s="38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</row>
    <row r="547" ht="9.75" customHeight="1">
      <c r="A547" s="26"/>
      <c r="B547" s="27"/>
      <c r="C547" s="27"/>
      <c r="D547" s="27"/>
      <c r="E547" s="38"/>
      <c r="F547" s="38"/>
      <c r="G547" s="38"/>
      <c r="H547" s="38"/>
      <c r="I547" s="38"/>
      <c r="J547" s="38"/>
      <c r="K547" s="38"/>
      <c r="L547" s="38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</row>
    <row r="548" ht="9.75" customHeight="1">
      <c r="A548" s="26"/>
      <c r="B548" s="27"/>
      <c r="C548" s="27"/>
      <c r="D548" s="27"/>
      <c r="E548" s="38"/>
      <c r="F548" s="38"/>
      <c r="G548" s="38"/>
      <c r="H548" s="38"/>
      <c r="I548" s="38"/>
      <c r="J548" s="38"/>
      <c r="K548" s="38"/>
      <c r="L548" s="38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</row>
    <row r="549" ht="9.75" customHeight="1">
      <c r="A549" s="26"/>
      <c r="B549" s="27"/>
      <c r="C549" s="27"/>
      <c r="D549" s="27"/>
      <c r="E549" s="38"/>
      <c r="F549" s="38"/>
      <c r="G549" s="38"/>
      <c r="H549" s="38"/>
      <c r="I549" s="38"/>
      <c r="J549" s="38"/>
      <c r="K549" s="38"/>
      <c r="L549" s="38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</row>
    <row r="550" ht="9.75" customHeight="1">
      <c r="A550" s="26"/>
      <c r="B550" s="27"/>
      <c r="C550" s="27"/>
      <c r="D550" s="27"/>
      <c r="E550" s="38"/>
      <c r="F550" s="38"/>
      <c r="G550" s="38"/>
      <c r="H550" s="38"/>
      <c r="I550" s="38"/>
      <c r="J550" s="38"/>
      <c r="K550" s="38"/>
      <c r="L550" s="38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</row>
    <row r="551" ht="9.75" customHeight="1">
      <c r="A551" s="26"/>
      <c r="B551" s="27"/>
      <c r="C551" s="27"/>
      <c r="D551" s="27"/>
      <c r="E551" s="38"/>
      <c r="F551" s="38"/>
      <c r="G551" s="38"/>
      <c r="H551" s="38"/>
      <c r="I551" s="38"/>
      <c r="J551" s="38"/>
      <c r="K551" s="38"/>
      <c r="L551" s="38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</row>
    <row r="552" ht="9.75" customHeight="1">
      <c r="A552" s="26"/>
      <c r="B552" s="27"/>
      <c r="C552" s="27"/>
      <c r="D552" s="27"/>
      <c r="E552" s="38"/>
      <c r="F552" s="38"/>
      <c r="G552" s="38"/>
      <c r="H552" s="38"/>
      <c r="I552" s="38"/>
      <c r="J552" s="38"/>
      <c r="K552" s="38"/>
      <c r="L552" s="38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</row>
    <row r="553" ht="9.75" customHeight="1">
      <c r="A553" s="26"/>
      <c r="B553" s="27"/>
      <c r="C553" s="27"/>
      <c r="D553" s="27"/>
      <c r="E553" s="38"/>
      <c r="F553" s="38"/>
      <c r="G553" s="38"/>
      <c r="H553" s="38"/>
      <c r="I553" s="38"/>
      <c r="J553" s="38"/>
      <c r="K553" s="38"/>
      <c r="L553" s="38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</row>
    <row r="554" ht="9.75" customHeight="1">
      <c r="A554" s="26"/>
      <c r="B554" s="27"/>
      <c r="C554" s="27"/>
      <c r="D554" s="27"/>
      <c r="E554" s="38"/>
      <c r="F554" s="38"/>
      <c r="G554" s="38"/>
      <c r="H554" s="38"/>
      <c r="I554" s="38"/>
      <c r="J554" s="38"/>
      <c r="K554" s="38"/>
      <c r="L554" s="38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</row>
    <row r="555" ht="9.75" customHeight="1">
      <c r="A555" s="26"/>
      <c r="B555" s="27"/>
      <c r="C555" s="27"/>
      <c r="D555" s="27"/>
      <c r="E555" s="38"/>
      <c r="F555" s="38"/>
      <c r="G555" s="38"/>
      <c r="H555" s="38"/>
      <c r="I555" s="38"/>
      <c r="J555" s="38"/>
      <c r="K555" s="38"/>
      <c r="L555" s="38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</row>
    <row r="556" ht="9.75" customHeight="1">
      <c r="A556" s="26"/>
      <c r="B556" s="27"/>
      <c r="C556" s="27"/>
      <c r="D556" s="27"/>
      <c r="E556" s="38"/>
      <c r="F556" s="38"/>
      <c r="G556" s="38"/>
      <c r="H556" s="38"/>
      <c r="I556" s="38"/>
      <c r="J556" s="38"/>
      <c r="K556" s="38"/>
      <c r="L556" s="38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</row>
    <row r="557" ht="9.75" customHeight="1">
      <c r="A557" s="26"/>
      <c r="B557" s="27"/>
      <c r="C557" s="27"/>
      <c r="D557" s="27"/>
      <c r="E557" s="38"/>
      <c r="F557" s="38"/>
      <c r="G557" s="38"/>
      <c r="H557" s="38"/>
      <c r="I557" s="38"/>
      <c r="J557" s="38"/>
      <c r="K557" s="38"/>
      <c r="L557" s="38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</row>
    <row r="558" ht="9.75" customHeight="1">
      <c r="A558" s="26"/>
      <c r="B558" s="27"/>
      <c r="C558" s="27"/>
      <c r="D558" s="27"/>
      <c r="E558" s="38"/>
      <c r="F558" s="38"/>
      <c r="G558" s="38"/>
      <c r="H558" s="38"/>
      <c r="I558" s="38"/>
      <c r="J558" s="38"/>
      <c r="K558" s="38"/>
      <c r="L558" s="38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</row>
    <row r="559" ht="9.75" customHeight="1">
      <c r="A559" s="26"/>
      <c r="B559" s="27"/>
      <c r="C559" s="27"/>
      <c r="D559" s="27"/>
      <c r="E559" s="38"/>
      <c r="F559" s="38"/>
      <c r="G559" s="38"/>
      <c r="H559" s="38"/>
      <c r="I559" s="38"/>
      <c r="J559" s="38"/>
      <c r="K559" s="38"/>
      <c r="L559" s="38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</row>
    <row r="560" ht="9.75" customHeight="1">
      <c r="A560" s="26"/>
      <c r="B560" s="27"/>
      <c r="C560" s="27"/>
      <c r="D560" s="27"/>
      <c r="E560" s="38"/>
      <c r="F560" s="38"/>
      <c r="G560" s="38"/>
      <c r="H560" s="38"/>
      <c r="I560" s="38"/>
      <c r="J560" s="38"/>
      <c r="K560" s="38"/>
      <c r="L560" s="38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</row>
    <row r="561" ht="9.75" customHeight="1">
      <c r="A561" s="26"/>
      <c r="B561" s="27"/>
      <c r="C561" s="27"/>
      <c r="D561" s="27"/>
      <c r="E561" s="38"/>
      <c r="F561" s="38"/>
      <c r="G561" s="38"/>
      <c r="H561" s="38"/>
      <c r="I561" s="38"/>
      <c r="J561" s="38"/>
      <c r="K561" s="38"/>
      <c r="L561" s="38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</row>
    <row r="562" ht="9.75" customHeight="1">
      <c r="A562" s="26"/>
      <c r="B562" s="27"/>
      <c r="C562" s="27"/>
      <c r="D562" s="27"/>
      <c r="E562" s="38"/>
      <c r="F562" s="38"/>
      <c r="G562" s="38"/>
      <c r="H562" s="38"/>
      <c r="I562" s="38"/>
      <c r="J562" s="38"/>
      <c r="K562" s="38"/>
      <c r="L562" s="38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</row>
    <row r="563" ht="9.75" customHeight="1">
      <c r="A563" s="26"/>
      <c r="B563" s="27"/>
      <c r="C563" s="27"/>
      <c r="D563" s="27"/>
      <c r="E563" s="38"/>
      <c r="F563" s="38"/>
      <c r="G563" s="38"/>
      <c r="H563" s="38"/>
      <c r="I563" s="38"/>
      <c r="J563" s="38"/>
      <c r="K563" s="38"/>
      <c r="L563" s="38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</row>
    <row r="564" ht="9.75" customHeight="1">
      <c r="A564" s="26"/>
      <c r="B564" s="27"/>
      <c r="C564" s="27"/>
      <c r="D564" s="27"/>
      <c r="E564" s="38"/>
      <c r="F564" s="38"/>
      <c r="G564" s="38"/>
      <c r="H564" s="38"/>
      <c r="I564" s="38"/>
      <c r="J564" s="38"/>
      <c r="K564" s="38"/>
      <c r="L564" s="38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</row>
    <row r="565" ht="9.75" customHeight="1">
      <c r="A565" s="26"/>
      <c r="B565" s="27"/>
      <c r="C565" s="27"/>
      <c r="D565" s="27"/>
      <c r="E565" s="38"/>
      <c r="F565" s="38"/>
      <c r="G565" s="38"/>
      <c r="H565" s="38"/>
      <c r="I565" s="38"/>
      <c r="J565" s="38"/>
      <c r="K565" s="38"/>
      <c r="L565" s="38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</row>
    <row r="566" ht="9.75" customHeight="1">
      <c r="A566" s="26"/>
      <c r="B566" s="27"/>
      <c r="C566" s="27"/>
      <c r="D566" s="27"/>
      <c r="E566" s="38"/>
      <c r="F566" s="38"/>
      <c r="G566" s="38"/>
      <c r="H566" s="38"/>
      <c r="I566" s="38"/>
      <c r="J566" s="38"/>
      <c r="K566" s="38"/>
      <c r="L566" s="38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</row>
    <row r="567" ht="9.75" customHeight="1">
      <c r="A567" s="26"/>
      <c r="B567" s="27"/>
      <c r="C567" s="27"/>
      <c r="D567" s="27"/>
      <c r="E567" s="38"/>
      <c r="F567" s="38"/>
      <c r="G567" s="38"/>
      <c r="H567" s="38"/>
      <c r="I567" s="38"/>
      <c r="J567" s="38"/>
      <c r="K567" s="38"/>
      <c r="L567" s="38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</row>
    <row r="568" ht="9.75" customHeight="1">
      <c r="A568" s="26"/>
      <c r="B568" s="27"/>
      <c r="C568" s="27"/>
      <c r="D568" s="27"/>
      <c r="E568" s="38"/>
      <c r="F568" s="38"/>
      <c r="G568" s="38"/>
      <c r="H568" s="38"/>
      <c r="I568" s="38"/>
      <c r="J568" s="38"/>
      <c r="K568" s="38"/>
      <c r="L568" s="38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</row>
    <row r="569" ht="9.75" customHeight="1">
      <c r="A569" s="26"/>
      <c r="B569" s="27"/>
      <c r="C569" s="27"/>
      <c r="D569" s="27"/>
      <c r="E569" s="38"/>
      <c r="F569" s="38"/>
      <c r="G569" s="38"/>
      <c r="H569" s="38"/>
      <c r="I569" s="38"/>
      <c r="J569" s="38"/>
      <c r="K569" s="38"/>
      <c r="L569" s="38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</row>
    <row r="570" ht="9.75" customHeight="1">
      <c r="A570" s="26"/>
      <c r="B570" s="27"/>
      <c r="C570" s="27"/>
      <c r="D570" s="27"/>
      <c r="E570" s="38"/>
      <c r="F570" s="38"/>
      <c r="G570" s="38"/>
      <c r="H570" s="38"/>
      <c r="I570" s="38"/>
      <c r="J570" s="38"/>
      <c r="K570" s="38"/>
      <c r="L570" s="38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</row>
    <row r="571" ht="9.75" customHeight="1">
      <c r="A571" s="26"/>
      <c r="B571" s="27"/>
      <c r="C571" s="27"/>
      <c r="D571" s="27"/>
      <c r="E571" s="38"/>
      <c r="F571" s="38"/>
      <c r="G571" s="38"/>
      <c r="H571" s="38"/>
      <c r="I571" s="38"/>
      <c r="J571" s="38"/>
      <c r="K571" s="38"/>
      <c r="L571" s="38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</row>
    <row r="572" ht="9.75" customHeight="1">
      <c r="A572" s="26"/>
      <c r="B572" s="27"/>
      <c r="C572" s="27"/>
      <c r="D572" s="27"/>
      <c r="E572" s="38"/>
      <c r="F572" s="38"/>
      <c r="G572" s="38"/>
      <c r="H572" s="38"/>
      <c r="I572" s="38"/>
      <c r="J572" s="38"/>
      <c r="K572" s="38"/>
      <c r="L572" s="38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</row>
    <row r="573" ht="9.75" customHeight="1">
      <c r="A573" s="26"/>
      <c r="B573" s="27"/>
      <c r="C573" s="27"/>
      <c r="D573" s="27"/>
      <c r="E573" s="38"/>
      <c r="F573" s="38"/>
      <c r="G573" s="38"/>
      <c r="H573" s="38"/>
      <c r="I573" s="38"/>
      <c r="J573" s="38"/>
      <c r="K573" s="38"/>
      <c r="L573" s="38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</row>
    <row r="574" ht="9.75" customHeight="1">
      <c r="A574" s="26"/>
      <c r="B574" s="27"/>
      <c r="C574" s="27"/>
      <c r="D574" s="27"/>
      <c r="E574" s="38"/>
      <c r="F574" s="38"/>
      <c r="G574" s="38"/>
      <c r="H574" s="38"/>
      <c r="I574" s="38"/>
      <c r="J574" s="38"/>
      <c r="K574" s="38"/>
      <c r="L574" s="38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</row>
    <row r="575" ht="9.75" customHeight="1">
      <c r="A575" s="26"/>
      <c r="B575" s="27"/>
      <c r="C575" s="27"/>
      <c r="D575" s="27"/>
      <c r="E575" s="38"/>
      <c r="F575" s="38"/>
      <c r="G575" s="38"/>
      <c r="H575" s="38"/>
      <c r="I575" s="38"/>
      <c r="J575" s="38"/>
      <c r="K575" s="38"/>
      <c r="L575" s="38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</row>
    <row r="576" ht="9.75" customHeight="1">
      <c r="A576" s="26"/>
      <c r="B576" s="27"/>
      <c r="C576" s="27"/>
      <c r="D576" s="27"/>
      <c r="E576" s="38"/>
      <c r="F576" s="38"/>
      <c r="G576" s="38"/>
      <c r="H576" s="38"/>
      <c r="I576" s="38"/>
      <c r="J576" s="38"/>
      <c r="K576" s="38"/>
      <c r="L576" s="38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</row>
    <row r="577" ht="9.75" customHeight="1">
      <c r="A577" s="26"/>
      <c r="B577" s="27"/>
      <c r="C577" s="27"/>
      <c r="D577" s="27"/>
      <c r="E577" s="38"/>
      <c r="F577" s="38"/>
      <c r="G577" s="38"/>
      <c r="H577" s="38"/>
      <c r="I577" s="38"/>
      <c r="J577" s="38"/>
      <c r="K577" s="38"/>
      <c r="L577" s="38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</row>
    <row r="578" ht="9.75" customHeight="1">
      <c r="A578" s="26"/>
      <c r="B578" s="27"/>
      <c r="C578" s="27"/>
      <c r="D578" s="27"/>
      <c r="E578" s="38"/>
      <c r="F578" s="38"/>
      <c r="G578" s="38"/>
      <c r="H578" s="38"/>
      <c r="I578" s="38"/>
      <c r="J578" s="38"/>
      <c r="K578" s="38"/>
      <c r="L578" s="38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</row>
    <row r="579" ht="9.75" customHeight="1">
      <c r="A579" s="26"/>
      <c r="B579" s="27"/>
      <c r="C579" s="27"/>
      <c r="D579" s="27"/>
      <c r="E579" s="38"/>
      <c r="F579" s="38"/>
      <c r="G579" s="38"/>
      <c r="H579" s="38"/>
      <c r="I579" s="38"/>
      <c r="J579" s="38"/>
      <c r="K579" s="38"/>
      <c r="L579" s="38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</row>
    <row r="580" ht="9.75" customHeight="1">
      <c r="A580" s="26"/>
      <c r="B580" s="27"/>
      <c r="C580" s="27"/>
      <c r="D580" s="27"/>
      <c r="E580" s="38"/>
      <c r="F580" s="38"/>
      <c r="G580" s="38"/>
      <c r="H580" s="38"/>
      <c r="I580" s="38"/>
      <c r="J580" s="38"/>
      <c r="K580" s="38"/>
      <c r="L580" s="38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</row>
    <row r="581" ht="9.75" customHeight="1">
      <c r="A581" s="26"/>
      <c r="B581" s="27"/>
      <c r="C581" s="27"/>
      <c r="D581" s="27"/>
      <c r="E581" s="38"/>
      <c r="F581" s="38"/>
      <c r="G581" s="38"/>
      <c r="H581" s="38"/>
      <c r="I581" s="38"/>
      <c r="J581" s="38"/>
      <c r="K581" s="38"/>
      <c r="L581" s="38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</row>
    <row r="582" ht="9.75" customHeight="1">
      <c r="A582" s="26"/>
      <c r="B582" s="27"/>
      <c r="C582" s="27"/>
      <c r="D582" s="27"/>
      <c r="E582" s="38"/>
      <c r="F582" s="38"/>
      <c r="G582" s="38"/>
      <c r="H582" s="38"/>
      <c r="I582" s="38"/>
      <c r="J582" s="38"/>
      <c r="K582" s="38"/>
      <c r="L582" s="38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</row>
    <row r="583" ht="9.75" customHeight="1">
      <c r="A583" s="26"/>
      <c r="B583" s="27"/>
      <c r="C583" s="27"/>
      <c r="D583" s="27"/>
      <c r="E583" s="38"/>
      <c r="F583" s="38"/>
      <c r="G583" s="38"/>
      <c r="H583" s="38"/>
      <c r="I583" s="38"/>
      <c r="J583" s="38"/>
      <c r="K583" s="38"/>
      <c r="L583" s="38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</row>
    <row r="584" ht="9.75" customHeight="1">
      <c r="A584" s="26"/>
      <c r="B584" s="27"/>
      <c r="C584" s="27"/>
      <c r="D584" s="27"/>
      <c r="E584" s="38"/>
      <c r="F584" s="38"/>
      <c r="G584" s="38"/>
      <c r="H584" s="38"/>
      <c r="I584" s="38"/>
      <c r="J584" s="38"/>
      <c r="K584" s="38"/>
      <c r="L584" s="38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</row>
    <row r="585" ht="9.75" customHeight="1">
      <c r="A585" s="26"/>
      <c r="B585" s="27"/>
      <c r="C585" s="27"/>
      <c r="D585" s="27"/>
      <c r="E585" s="38"/>
      <c r="F585" s="38"/>
      <c r="G585" s="38"/>
      <c r="H585" s="38"/>
      <c r="I585" s="38"/>
      <c r="J585" s="38"/>
      <c r="K585" s="38"/>
      <c r="L585" s="38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</row>
    <row r="586" ht="9.75" customHeight="1">
      <c r="A586" s="26"/>
      <c r="B586" s="27"/>
      <c r="C586" s="27"/>
      <c r="D586" s="27"/>
      <c r="E586" s="38"/>
      <c r="F586" s="38"/>
      <c r="G586" s="38"/>
      <c r="H586" s="38"/>
      <c r="I586" s="38"/>
      <c r="J586" s="38"/>
      <c r="K586" s="38"/>
      <c r="L586" s="38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</row>
    <row r="587" ht="9.75" customHeight="1">
      <c r="A587" s="26"/>
      <c r="B587" s="27"/>
      <c r="C587" s="27"/>
      <c r="D587" s="27"/>
      <c r="E587" s="38"/>
      <c r="F587" s="38"/>
      <c r="G587" s="38"/>
      <c r="H587" s="38"/>
      <c r="I587" s="38"/>
      <c r="J587" s="38"/>
      <c r="K587" s="38"/>
      <c r="L587" s="38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</row>
    <row r="588" ht="9.75" customHeight="1">
      <c r="A588" s="26"/>
      <c r="B588" s="27"/>
      <c r="C588" s="27"/>
      <c r="D588" s="27"/>
      <c r="E588" s="38"/>
      <c r="F588" s="38"/>
      <c r="G588" s="38"/>
      <c r="H588" s="38"/>
      <c r="I588" s="38"/>
      <c r="J588" s="38"/>
      <c r="K588" s="38"/>
      <c r="L588" s="38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</row>
    <row r="589" ht="9.75" customHeight="1">
      <c r="A589" s="26"/>
      <c r="B589" s="27"/>
      <c r="C589" s="27"/>
      <c r="D589" s="27"/>
      <c r="E589" s="38"/>
      <c r="F589" s="38"/>
      <c r="G589" s="38"/>
      <c r="H589" s="38"/>
      <c r="I589" s="38"/>
      <c r="J589" s="38"/>
      <c r="K589" s="38"/>
      <c r="L589" s="38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</row>
    <row r="590" ht="9.75" customHeight="1">
      <c r="A590" s="26"/>
      <c r="B590" s="27"/>
      <c r="C590" s="27"/>
      <c r="D590" s="27"/>
      <c r="E590" s="38"/>
      <c r="F590" s="38"/>
      <c r="G590" s="38"/>
      <c r="H590" s="38"/>
      <c r="I590" s="38"/>
      <c r="J590" s="38"/>
      <c r="K590" s="38"/>
      <c r="L590" s="38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</row>
    <row r="591" ht="9.75" customHeight="1">
      <c r="A591" s="26"/>
      <c r="B591" s="27"/>
      <c r="C591" s="27"/>
      <c r="D591" s="27"/>
      <c r="E591" s="38"/>
      <c r="F591" s="38"/>
      <c r="G591" s="38"/>
      <c r="H591" s="38"/>
      <c r="I591" s="38"/>
      <c r="J591" s="38"/>
      <c r="K591" s="38"/>
      <c r="L591" s="38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</row>
    <row r="592" ht="9.75" customHeight="1">
      <c r="A592" s="26"/>
      <c r="B592" s="27"/>
      <c r="C592" s="27"/>
      <c r="D592" s="27"/>
      <c r="E592" s="38"/>
      <c r="F592" s="38"/>
      <c r="G592" s="38"/>
      <c r="H592" s="38"/>
      <c r="I592" s="38"/>
      <c r="J592" s="38"/>
      <c r="K592" s="38"/>
      <c r="L592" s="38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</row>
    <row r="593" ht="9.75" customHeight="1">
      <c r="A593" s="26"/>
      <c r="B593" s="27"/>
      <c r="C593" s="27"/>
      <c r="D593" s="27"/>
      <c r="E593" s="38"/>
      <c r="F593" s="38"/>
      <c r="G593" s="38"/>
      <c r="H593" s="38"/>
      <c r="I593" s="38"/>
      <c r="J593" s="38"/>
      <c r="K593" s="38"/>
      <c r="L593" s="38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</row>
    <row r="594" ht="9.75" customHeight="1">
      <c r="A594" s="26"/>
      <c r="B594" s="27"/>
      <c r="C594" s="27"/>
      <c r="D594" s="27"/>
      <c r="E594" s="38"/>
      <c r="F594" s="38"/>
      <c r="G594" s="38"/>
      <c r="H594" s="38"/>
      <c r="I594" s="38"/>
      <c r="J594" s="38"/>
      <c r="K594" s="38"/>
      <c r="L594" s="38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</row>
    <row r="595" ht="9.75" customHeight="1">
      <c r="A595" s="26"/>
      <c r="B595" s="27"/>
      <c r="C595" s="27"/>
      <c r="D595" s="27"/>
      <c r="E595" s="38"/>
      <c r="F595" s="38"/>
      <c r="G595" s="38"/>
      <c r="H595" s="38"/>
      <c r="I595" s="38"/>
      <c r="J595" s="38"/>
      <c r="K595" s="38"/>
      <c r="L595" s="38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</row>
    <row r="596" ht="9.75" customHeight="1">
      <c r="A596" s="26"/>
      <c r="B596" s="27"/>
      <c r="C596" s="27"/>
      <c r="D596" s="27"/>
      <c r="E596" s="38"/>
      <c r="F596" s="38"/>
      <c r="G596" s="38"/>
      <c r="H596" s="38"/>
      <c r="I596" s="38"/>
      <c r="J596" s="38"/>
      <c r="K596" s="38"/>
      <c r="L596" s="38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</row>
    <row r="597" ht="9.75" customHeight="1">
      <c r="A597" s="26"/>
      <c r="B597" s="27"/>
      <c r="C597" s="27"/>
      <c r="D597" s="27"/>
      <c r="E597" s="38"/>
      <c r="F597" s="38"/>
      <c r="G597" s="38"/>
      <c r="H597" s="38"/>
      <c r="I597" s="38"/>
      <c r="J597" s="38"/>
      <c r="K597" s="38"/>
      <c r="L597" s="38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</row>
    <row r="598" ht="9.75" customHeight="1">
      <c r="A598" s="26"/>
      <c r="B598" s="27"/>
      <c r="C598" s="27"/>
      <c r="D598" s="27"/>
      <c r="E598" s="38"/>
      <c r="F598" s="38"/>
      <c r="G598" s="38"/>
      <c r="H598" s="38"/>
      <c r="I598" s="38"/>
      <c r="J598" s="38"/>
      <c r="K598" s="38"/>
      <c r="L598" s="38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</row>
    <row r="599" ht="9.75" customHeight="1">
      <c r="A599" s="26"/>
      <c r="B599" s="27"/>
      <c r="C599" s="27"/>
      <c r="D599" s="27"/>
      <c r="E599" s="38"/>
      <c r="F599" s="38"/>
      <c r="G599" s="38"/>
      <c r="H599" s="38"/>
      <c r="I599" s="38"/>
      <c r="J599" s="38"/>
      <c r="K599" s="38"/>
      <c r="L599" s="38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</row>
    <row r="600" ht="9.75" customHeight="1">
      <c r="A600" s="26"/>
      <c r="B600" s="27"/>
      <c r="C600" s="27"/>
      <c r="D600" s="27"/>
      <c r="E600" s="38"/>
      <c r="F600" s="38"/>
      <c r="G600" s="38"/>
      <c r="H600" s="38"/>
      <c r="I600" s="38"/>
      <c r="J600" s="38"/>
      <c r="K600" s="38"/>
      <c r="L600" s="38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</row>
    <row r="601" ht="9.75" customHeight="1">
      <c r="A601" s="26"/>
      <c r="B601" s="27"/>
      <c r="C601" s="27"/>
      <c r="D601" s="27"/>
      <c r="E601" s="38"/>
      <c r="F601" s="38"/>
      <c r="G601" s="38"/>
      <c r="H601" s="38"/>
      <c r="I601" s="38"/>
      <c r="J601" s="38"/>
      <c r="K601" s="38"/>
      <c r="L601" s="38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</row>
    <row r="602" ht="9.75" customHeight="1">
      <c r="A602" s="26"/>
      <c r="B602" s="27"/>
      <c r="C602" s="27"/>
      <c r="D602" s="27"/>
      <c r="E602" s="38"/>
      <c r="F602" s="38"/>
      <c r="G602" s="38"/>
      <c r="H602" s="38"/>
      <c r="I602" s="38"/>
      <c r="J602" s="38"/>
      <c r="K602" s="38"/>
      <c r="L602" s="38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</row>
    <row r="603" ht="9.75" customHeight="1">
      <c r="A603" s="26"/>
      <c r="B603" s="27"/>
      <c r="C603" s="27"/>
      <c r="D603" s="27"/>
      <c r="E603" s="38"/>
      <c r="F603" s="38"/>
      <c r="G603" s="38"/>
      <c r="H603" s="38"/>
      <c r="I603" s="38"/>
      <c r="J603" s="38"/>
      <c r="K603" s="38"/>
      <c r="L603" s="38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</row>
    <row r="604" ht="9.75" customHeight="1">
      <c r="A604" s="26"/>
      <c r="B604" s="27"/>
      <c r="C604" s="27"/>
      <c r="D604" s="27"/>
      <c r="E604" s="38"/>
      <c r="F604" s="38"/>
      <c r="G604" s="38"/>
      <c r="H604" s="38"/>
      <c r="I604" s="38"/>
      <c r="J604" s="38"/>
      <c r="K604" s="38"/>
      <c r="L604" s="38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</row>
    <row r="605" ht="9.75" customHeight="1">
      <c r="A605" s="26"/>
      <c r="B605" s="27"/>
      <c r="C605" s="27"/>
      <c r="D605" s="27"/>
      <c r="E605" s="38"/>
      <c r="F605" s="38"/>
      <c r="G605" s="38"/>
      <c r="H605" s="38"/>
      <c r="I605" s="38"/>
      <c r="J605" s="38"/>
      <c r="K605" s="38"/>
      <c r="L605" s="38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</row>
    <row r="606" ht="9.75" customHeight="1">
      <c r="A606" s="26"/>
      <c r="B606" s="27"/>
      <c r="C606" s="27"/>
      <c r="D606" s="27"/>
      <c r="E606" s="38"/>
      <c r="F606" s="38"/>
      <c r="G606" s="38"/>
      <c r="H606" s="38"/>
      <c r="I606" s="38"/>
      <c r="J606" s="38"/>
      <c r="K606" s="38"/>
      <c r="L606" s="38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</row>
    <row r="607" ht="9.75" customHeight="1">
      <c r="A607" s="26"/>
      <c r="B607" s="27"/>
      <c r="C607" s="27"/>
      <c r="D607" s="27"/>
      <c r="E607" s="38"/>
      <c r="F607" s="38"/>
      <c r="G607" s="38"/>
      <c r="H607" s="38"/>
      <c r="I607" s="38"/>
      <c r="J607" s="38"/>
      <c r="K607" s="38"/>
      <c r="L607" s="38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</row>
    <row r="608" ht="9.75" customHeight="1">
      <c r="A608" s="26"/>
      <c r="B608" s="27"/>
      <c r="C608" s="27"/>
      <c r="D608" s="27"/>
      <c r="E608" s="38"/>
      <c r="F608" s="38"/>
      <c r="G608" s="38"/>
      <c r="H608" s="38"/>
      <c r="I608" s="38"/>
      <c r="J608" s="38"/>
      <c r="K608" s="38"/>
      <c r="L608" s="38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</row>
    <row r="609" ht="9.75" customHeight="1">
      <c r="A609" s="26"/>
      <c r="B609" s="27"/>
      <c r="C609" s="27"/>
      <c r="D609" s="27"/>
      <c r="E609" s="38"/>
      <c r="F609" s="38"/>
      <c r="G609" s="38"/>
      <c r="H609" s="38"/>
      <c r="I609" s="38"/>
      <c r="J609" s="38"/>
      <c r="K609" s="38"/>
      <c r="L609" s="38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</row>
    <row r="610" ht="9.75" customHeight="1">
      <c r="A610" s="26"/>
      <c r="B610" s="27"/>
      <c r="C610" s="27"/>
      <c r="D610" s="27"/>
      <c r="E610" s="38"/>
      <c r="F610" s="38"/>
      <c r="G610" s="38"/>
      <c r="H610" s="38"/>
      <c r="I610" s="38"/>
      <c r="J610" s="38"/>
      <c r="K610" s="38"/>
      <c r="L610" s="38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</row>
    <row r="611" ht="9.75" customHeight="1">
      <c r="A611" s="26"/>
      <c r="B611" s="27"/>
      <c r="C611" s="27"/>
      <c r="D611" s="27"/>
      <c r="E611" s="38"/>
      <c r="F611" s="38"/>
      <c r="G611" s="38"/>
      <c r="H611" s="38"/>
      <c r="I611" s="38"/>
      <c r="J611" s="38"/>
      <c r="K611" s="38"/>
      <c r="L611" s="38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</row>
    <row r="612" ht="9.75" customHeight="1">
      <c r="A612" s="26"/>
      <c r="B612" s="27"/>
      <c r="C612" s="27"/>
      <c r="D612" s="27"/>
      <c r="E612" s="38"/>
      <c r="F612" s="38"/>
      <c r="G612" s="38"/>
      <c r="H612" s="38"/>
      <c r="I612" s="38"/>
      <c r="J612" s="38"/>
      <c r="K612" s="38"/>
      <c r="L612" s="38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</row>
    <row r="613" ht="9.75" customHeight="1">
      <c r="A613" s="26"/>
      <c r="B613" s="27"/>
      <c r="C613" s="27"/>
      <c r="D613" s="27"/>
      <c r="E613" s="38"/>
      <c r="F613" s="38"/>
      <c r="G613" s="38"/>
      <c r="H613" s="38"/>
      <c r="I613" s="38"/>
      <c r="J613" s="38"/>
      <c r="K613" s="38"/>
      <c r="L613" s="38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</row>
    <row r="614" ht="9.75" customHeight="1">
      <c r="A614" s="26"/>
      <c r="B614" s="27"/>
      <c r="C614" s="27"/>
      <c r="D614" s="27"/>
      <c r="E614" s="38"/>
      <c r="F614" s="38"/>
      <c r="G614" s="38"/>
      <c r="H614" s="38"/>
      <c r="I614" s="38"/>
      <c r="J614" s="38"/>
      <c r="K614" s="38"/>
      <c r="L614" s="38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</row>
    <row r="615" ht="9.75" customHeight="1">
      <c r="A615" s="26"/>
      <c r="B615" s="27"/>
      <c r="C615" s="27"/>
      <c r="D615" s="27"/>
      <c r="E615" s="38"/>
      <c r="F615" s="38"/>
      <c r="G615" s="38"/>
      <c r="H615" s="38"/>
      <c r="I615" s="38"/>
      <c r="J615" s="38"/>
      <c r="K615" s="38"/>
      <c r="L615" s="38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</row>
    <row r="616" ht="9.75" customHeight="1">
      <c r="A616" s="26"/>
      <c r="B616" s="27"/>
      <c r="C616" s="27"/>
      <c r="D616" s="27"/>
      <c r="E616" s="38"/>
      <c r="F616" s="38"/>
      <c r="G616" s="38"/>
      <c r="H616" s="38"/>
      <c r="I616" s="38"/>
      <c r="J616" s="38"/>
      <c r="K616" s="38"/>
      <c r="L616" s="38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</row>
    <row r="617" ht="9.75" customHeight="1">
      <c r="A617" s="26"/>
      <c r="B617" s="27"/>
      <c r="C617" s="27"/>
      <c r="D617" s="27"/>
      <c r="E617" s="38"/>
      <c r="F617" s="38"/>
      <c r="G617" s="38"/>
      <c r="H617" s="38"/>
      <c r="I617" s="38"/>
      <c r="J617" s="38"/>
      <c r="K617" s="38"/>
      <c r="L617" s="38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</row>
    <row r="618" ht="9.75" customHeight="1">
      <c r="A618" s="26"/>
      <c r="B618" s="27"/>
      <c r="C618" s="27"/>
      <c r="D618" s="27"/>
      <c r="E618" s="38"/>
      <c r="F618" s="38"/>
      <c r="G618" s="38"/>
      <c r="H618" s="38"/>
      <c r="I618" s="38"/>
      <c r="J618" s="38"/>
      <c r="K618" s="38"/>
      <c r="L618" s="38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</row>
    <row r="619" ht="9.75" customHeight="1">
      <c r="A619" s="26"/>
      <c r="B619" s="27"/>
      <c r="C619" s="27"/>
      <c r="D619" s="27"/>
      <c r="E619" s="38"/>
      <c r="F619" s="38"/>
      <c r="G619" s="38"/>
      <c r="H619" s="38"/>
      <c r="I619" s="38"/>
      <c r="J619" s="38"/>
      <c r="K619" s="38"/>
      <c r="L619" s="38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</row>
    <row r="620" ht="9.75" customHeight="1">
      <c r="A620" s="26"/>
      <c r="B620" s="27"/>
      <c r="C620" s="27"/>
      <c r="D620" s="27"/>
      <c r="E620" s="38"/>
      <c r="F620" s="38"/>
      <c r="G620" s="38"/>
      <c r="H620" s="38"/>
      <c r="I620" s="38"/>
      <c r="J620" s="38"/>
      <c r="K620" s="38"/>
      <c r="L620" s="38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</row>
    <row r="621" ht="9.75" customHeight="1">
      <c r="A621" s="26"/>
      <c r="B621" s="27"/>
      <c r="C621" s="27"/>
      <c r="D621" s="27"/>
      <c r="E621" s="38"/>
      <c r="F621" s="38"/>
      <c r="G621" s="38"/>
      <c r="H621" s="38"/>
      <c r="I621" s="38"/>
      <c r="J621" s="38"/>
      <c r="K621" s="38"/>
      <c r="L621" s="38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</row>
    <row r="622" ht="9.75" customHeight="1">
      <c r="A622" s="26"/>
      <c r="B622" s="27"/>
      <c r="C622" s="27"/>
      <c r="D622" s="27"/>
      <c r="E622" s="38"/>
      <c r="F622" s="38"/>
      <c r="G622" s="38"/>
      <c r="H622" s="38"/>
      <c r="I622" s="38"/>
      <c r="J622" s="38"/>
      <c r="K622" s="38"/>
      <c r="L622" s="38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</row>
    <row r="623" ht="9.75" customHeight="1">
      <c r="A623" s="26"/>
      <c r="B623" s="27"/>
      <c r="C623" s="27"/>
      <c r="D623" s="27"/>
      <c r="E623" s="38"/>
      <c r="F623" s="38"/>
      <c r="G623" s="38"/>
      <c r="H623" s="38"/>
      <c r="I623" s="38"/>
      <c r="J623" s="38"/>
      <c r="K623" s="38"/>
      <c r="L623" s="38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</row>
    <row r="624" ht="9.75" customHeight="1">
      <c r="A624" s="26"/>
      <c r="B624" s="27"/>
      <c r="C624" s="27"/>
      <c r="D624" s="27"/>
      <c r="E624" s="38"/>
      <c r="F624" s="38"/>
      <c r="G624" s="38"/>
      <c r="H624" s="38"/>
      <c r="I624" s="38"/>
      <c r="J624" s="38"/>
      <c r="K624" s="38"/>
      <c r="L624" s="38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</row>
    <row r="625" ht="9.75" customHeight="1">
      <c r="A625" s="26"/>
      <c r="B625" s="27"/>
      <c r="C625" s="27"/>
      <c r="D625" s="27"/>
      <c r="E625" s="38"/>
      <c r="F625" s="38"/>
      <c r="G625" s="38"/>
      <c r="H625" s="38"/>
      <c r="I625" s="38"/>
      <c r="J625" s="38"/>
      <c r="K625" s="38"/>
      <c r="L625" s="38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</row>
    <row r="626" ht="9.75" customHeight="1">
      <c r="A626" s="26"/>
      <c r="B626" s="27"/>
      <c r="C626" s="27"/>
      <c r="D626" s="27"/>
      <c r="E626" s="38"/>
      <c r="F626" s="38"/>
      <c r="G626" s="38"/>
      <c r="H626" s="38"/>
      <c r="I626" s="38"/>
      <c r="J626" s="38"/>
      <c r="K626" s="38"/>
      <c r="L626" s="38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</row>
    <row r="627" ht="9.75" customHeight="1">
      <c r="A627" s="26"/>
      <c r="B627" s="27"/>
      <c r="C627" s="27"/>
      <c r="D627" s="27"/>
      <c r="E627" s="38"/>
      <c r="F627" s="38"/>
      <c r="G627" s="38"/>
      <c r="H627" s="38"/>
      <c r="I627" s="38"/>
      <c r="J627" s="38"/>
      <c r="K627" s="38"/>
      <c r="L627" s="38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</row>
    <row r="628" ht="9.75" customHeight="1">
      <c r="A628" s="26"/>
      <c r="B628" s="27"/>
      <c r="C628" s="27"/>
      <c r="D628" s="27"/>
      <c r="E628" s="38"/>
      <c r="F628" s="38"/>
      <c r="G628" s="38"/>
      <c r="H628" s="38"/>
      <c r="I628" s="38"/>
      <c r="J628" s="38"/>
      <c r="K628" s="38"/>
      <c r="L628" s="38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</row>
    <row r="629" ht="9.75" customHeight="1">
      <c r="A629" s="26"/>
      <c r="B629" s="27"/>
      <c r="C629" s="27"/>
      <c r="D629" s="27"/>
      <c r="E629" s="38"/>
      <c r="F629" s="38"/>
      <c r="G629" s="38"/>
      <c r="H629" s="38"/>
      <c r="I629" s="38"/>
      <c r="J629" s="38"/>
      <c r="K629" s="38"/>
      <c r="L629" s="38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</row>
    <row r="630" ht="9.75" customHeight="1">
      <c r="A630" s="26"/>
      <c r="B630" s="27"/>
      <c r="C630" s="27"/>
      <c r="D630" s="27"/>
      <c r="E630" s="38"/>
      <c r="F630" s="38"/>
      <c r="G630" s="38"/>
      <c r="H630" s="38"/>
      <c r="I630" s="38"/>
      <c r="J630" s="38"/>
      <c r="K630" s="38"/>
      <c r="L630" s="38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</row>
    <row r="631" ht="9.75" customHeight="1">
      <c r="A631" s="26"/>
      <c r="B631" s="27"/>
      <c r="C631" s="27"/>
      <c r="D631" s="27"/>
      <c r="E631" s="38"/>
      <c r="F631" s="38"/>
      <c r="G631" s="38"/>
      <c r="H631" s="38"/>
      <c r="I631" s="38"/>
      <c r="J631" s="38"/>
      <c r="K631" s="38"/>
      <c r="L631" s="38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</row>
    <row r="632" ht="9.75" customHeight="1">
      <c r="A632" s="26"/>
      <c r="B632" s="27"/>
      <c r="C632" s="27"/>
      <c r="D632" s="27"/>
      <c r="E632" s="38"/>
      <c r="F632" s="38"/>
      <c r="G632" s="38"/>
      <c r="H632" s="38"/>
      <c r="I632" s="38"/>
      <c r="J632" s="38"/>
      <c r="K632" s="38"/>
      <c r="L632" s="38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</row>
    <row r="633" ht="9.75" customHeight="1">
      <c r="A633" s="26"/>
      <c r="B633" s="27"/>
      <c r="C633" s="27"/>
      <c r="D633" s="27"/>
      <c r="E633" s="38"/>
      <c r="F633" s="38"/>
      <c r="G633" s="38"/>
      <c r="H633" s="38"/>
      <c r="I633" s="38"/>
      <c r="J633" s="38"/>
      <c r="K633" s="38"/>
      <c r="L633" s="38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</row>
    <row r="634" ht="9.75" customHeight="1">
      <c r="A634" s="26"/>
      <c r="B634" s="27"/>
      <c r="C634" s="27"/>
      <c r="D634" s="27"/>
      <c r="E634" s="38"/>
      <c r="F634" s="38"/>
      <c r="G634" s="38"/>
      <c r="H634" s="38"/>
      <c r="I634" s="38"/>
      <c r="J634" s="38"/>
      <c r="K634" s="38"/>
      <c r="L634" s="38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</row>
    <row r="635" ht="9.75" customHeight="1">
      <c r="A635" s="26"/>
      <c r="B635" s="27"/>
      <c r="C635" s="27"/>
      <c r="D635" s="27"/>
      <c r="E635" s="38"/>
      <c r="F635" s="38"/>
      <c r="G635" s="38"/>
      <c r="H635" s="38"/>
      <c r="I635" s="38"/>
      <c r="J635" s="38"/>
      <c r="K635" s="38"/>
      <c r="L635" s="38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</row>
    <row r="636" ht="9.75" customHeight="1">
      <c r="A636" s="26"/>
      <c r="B636" s="27"/>
      <c r="C636" s="27"/>
      <c r="D636" s="27"/>
      <c r="E636" s="38"/>
      <c r="F636" s="38"/>
      <c r="G636" s="38"/>
      <c r="H636" s="38"/>
      <c r="I636" s="38"/>
      <c r="J636" s="38"/>
      <c r="K636" s="38"/>
      <c r="L636" s="38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</row>
    <row r="637" ht="9.75" customHeight="1">
      <c r="A637" s="26"/>
      <c r="B637" s="27"/>
      <c r="C637" s="27"/>
      <c r="D637" s="27"/>
      <c r="E637" s="38"/>
      <c r="F637" s="38"/>
      <c r="G637" s="38"/>
      <c r="H637" s="38"/>
      <c r="I637" s="38"/>
      <c r="J637" s="38"/>
      <c r="K637" s="38"/>
      <c r="L637" s="38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</row>
    <row r="638" ht="9.75" customHeight="1">
      <c r="A638" s="26"/>
      <c r="B638" s="27"/>
      <c r="C638" s="27"/>
      <c r="D638" s="27"/>
      <c r="E638" s="38"/>
      <c r="F638" s="38"/>
      <c r="G638" s="38"/>
      <c r="H638" s="38"/>
      <c r="I638" s="38"/>
      <c r="J638" s="38"/>
      <c r="K638" s="38"/>
      <c r="L638" s="38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</row>
    <row r="639" ht="9.75" customHeight="1">
      <c r="A639" s="26"/>
      <c r="B639" s="27"/>
      <c r="C639" s="27"/>
      <c r="D639" s="27"/>
      <c r="E639" s="38"/>
      <c r="F639" s="38"/>
      <c r="G639" s="38"/>
      <c r="H639" s="38"/>
      <c r="I639" s="38"/>
      <c r="J639" s="38"/>
      <c r="K639" s="38"/>
      <c r="L639" s="38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</row>
    <row r="640" ht="9.75" customHeight="1">
      <c r="A640" s="26"/>
      <c r="B640" s="27"/>
      <c r="C640" s="27"/>
      <c r="D640" s="27"/>
      <c r="E640" s="38"/>
      <c r="F640" s="38"/>
      <c r="G640" s="38"/>
      <c r="H640" s="38"/>
      <c r="I640" s="38"/>
      <c r="J640" s="38"/>
      <c r="K640" s="38"/>
      <c r="L640" s="38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</row>
    <row r="641" ht="9.75" customHeight="1">
      <c r="A641" s="26"/>
      <c r="B641" s="27"/>
      <c r="C641" s="27"/>
      <c r="D641" s="27"/>
      <c r="E641" s="38"/>
      <c r="F641" s="38"/>
      <c r="G641" s="38"/>
      <c r="H641" s="38"/>
      <c r="I641" s="38"/>
      <c r="J641" s="38"/>
      <c r="K641" s="38"/>
      <c r="L641" s="38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</row>
    <row r="642" ht="9.75" customHeight="1">
      <c r="A642" s="26"/>
      <c r="B642" s="27"/>
      <c r="C642" s="27"/>
      <c r="D642" s="27"/>
      <c r="E642" s="38"/>
      <c r="F642" s="38"/>
      <c r="G642" s="38"/>
      <c r="H642" s="38"/>
      <c r="I642" s="38"/>
      <c r="J642" s="38"/>
      <c r="K642" s="38"/>
      <c r="L642" s="38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</row>
    <row r="643" ht="9.75" customHeight="1">
      <c r="A643" s="26"/>
      <c r="B643" s="27"/>
      <c r="C643" s="27"/>
      <c r="D643" s="27"/>
      <c r="E643" s="38"/>
      <c r="F643" s="38"/>
      <c r="G643" s="38"/>
      <c r="H643" s="38"/>
      <c r="I643" s="38"/>
      <c r="J643" s="38"/>
      <c r="K643" s="38"/>
      <c r="L643" s="38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</row>
    <row r="644" ht="9.75" customHeight="1">
      <c r="A644" s="26"/>
      <c r="B644" s="27"/>
      <c r="C644" s="27"/>
      <c r="D644" s="27"/>
      <c r="E644" s="38"/>
      <c r="F644" s="38"/>
      <c r="G644" s="38"/>
      <c r="H644" s="38"/>
      <c r="I644" s="38"/>
      <c r="J644" s="38"/>
      <c r="K644" s="38"/>
      <c r="L644" s="38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</row>
    <row r="645" ht="9.75" customHeight="1">
      <c r="A645" s="26"/>
      <c r="B645" s="27"/>
      <c r="C645" s="27"/>
      <c r="D645" s="27"/>
      <c r="E645" s="38"/>
      <c r="F645" s="38"/>
      <c r="G645" s="38"/>
      <c r="H645" s="38"/>
      <c r="I645" s="38"/>
      <c r="J645" s="38"/>
      <c r="K645" s="38"/>
      <c r="L645" s="38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</row>
    <row r="646" ht="9.75" customHeight="1">
      <c r="A646" s="26"/>
      <c r="B646" s="27"/>
      <c r="C646" s="27"/>
      <c r="D646" s="27"/>
      <c r="E646" s="38"/>
      <c r="F646" s="38"/>
      <c r="G646" s="38"/>
      <c r="H646" s="38"/>
      <c r="I646" s="38"/>
      <c r="J646" s="38"/>
      <c r="K646" s="38"/>
      <c r="L646" s="38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</row>
    <row r="647" ht="9.75" customHeight="1">
      <c r="A647" s="26"/>
      <c r="B647" s="27"/>
      <c r="C647" s="27"/>
      <c r="D647" s="27"/>
      <c r="E647" s="38"/>
      <c r="F647" s="38"/>
      <c r="G647" s="38"/>
      <c r="H647" s="38"/>
      <c r="I647" s="38"/>
      <c r="J647" s="38"/>
      <c r="K647" s="38"/>
      <c r="L647" s="38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</row>
    <row r="648" ht="9.75" customHeight="1">
      <c r="A648" s="26"/>
      <c r="B648" s="27"/>
      <c r="C648" s="27"/>
      <c r="D648" s="27"/>
      <c r="E648" s="38"/>
      <c r="F648" s="38"/>
      <c r="G648" s="38"/>
      <c r="H648" s="38"/>
      <c r="I648" s="38"/>
      <c r="J648" s="38"/>
      <c r="K648" s="38"/>
      <c r="L648" s="38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</row>
    <row r="649" ht="9.75" customHeight="1">
      <c r="A649" s="26"/>
      <c r="B649" s="27"/>
      <c r="C649" s="27"/>
      <c r="D649" s="27"/>
      <c r="E649" s="38"/>
      <c r="F649" s="38"/>
      <c r="G649" s="38"/>
      <c r="H649" s="38"/>
      <c r="I649" s="38"/>
      <c r="J649" s="38"/>
      <c r="K649" s="38"/>
      <c r="L649" s="38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</row>
    <row r="650" ht="9.75" customHeight="1">
      <c r="A650" s="26"/>
      <c r="B650" s="27"/>
      <c r="C650" s="27"/>
      <c r="D650" s="27"/>
      <c r="E650" s="38"/>
      <c r="F650" s="38"/>
      <c r="G650" s="38"/>
      <c r="H650" s="38"/>
      <c r="I650" s="38"/>
      <c r="J650" s="38"/>
      <c r="K650" s="38"/>
      <c r="L650" s="38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</row>
    <row r="651" ht="9.75" customHeight="1">
      <c r="A651" s="26"/>
      <c r="B651" s="27"/>
      <c r="C651" s="27"/>
      <c r="D651" s="27"/>
      <c r="E651" s="38"/>
      <c r="F651" s="38"/>
      <c r="G651" s="38"/>
      <c r="H651" s="38"/>
      <c r="I651" s="38"/>
      <c r="J651" s="38"/>
      <c r="K651" s="38"/>
      <c r="L651" s="38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</row>
    <row r="652" ht="9.75" customHeight="1">
      <c r="A652" s="26"/>
      <c r="B652" s="27"/>
      <c r="C652" s="27"/>
      <c r="D652" s="27"/>
      <c r="E652" s="38"/>
      <c r="F652" s="38"/>
      <c r="G652" s="38"/>
      <c r="H652" s="38"/>
      <c r="I652" s="38"/>
      <c r="J652" s="38"/>
      <c r="K652" s="38"/>
      <c r="L652" s="38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</row>
    <row r="653" ht="9.75" customHeight="1">
      <c r="A653" s="26"/>
      <c r="B653" s="27"/>
      <c r="C653" s="27"/>
      <c r="D653" s="27"/>
      <c r="E653" s="38"/>
      <c r="F653" s="38"/>
      <c r="G653" s="38"/>
      <c r="H653" s="38"/>
      <c r="I653" s="38"/>
      <c r="J653" s="38"/>
      <c r="K653" s="38"/>
      <c r="L653" s="38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</row>
    <row r="654" ht="9.75" customHeight="1">
      <c r="A654" s="26"/>
      <c r="B654" s="27"/>
      <c r="C654" s="27"/>
      <c r="D654" s="27"/>
      <c r="E654" s="38"/>
      <c r="F654" s="38"/>
      <c r="G654" s="38"/>
      <c r="H654" s="38"/>
      <c r="I654" s="38"/>
      <c r="J654" s="38"/>
      <c r="K654" s="38"/>
      <c r="L654" s="38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</row>
    <row r="655" ht="9.75" customHeight="1">
      <c r="A655" s="26"/>
      <c r="B655" s="27"/>
      <c r="C655" s="27"/>
      <c r="D655" s="27"/>
      <c r="E655" s="38"/>
      <c r="F655" s="38"/>
      <c r="G655" s="38"/>
      <c r="H655" s="38"/>
      <c r="I655" s="38"/>
      <c r="J655" s="38"/>
      <c r="K655" s="38"/>
      <c r="L655" s="38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</row>
    <row r="656" ht="9.75" customHeight="1">
      <c r="A656" s="26"/>
      <c r="B656" s="27"/>
      <c r="C656" s="27"/>
      <c r="D656" s="27"/>
      <c r="E656" s="38"/>
      <c r="F656" s="38"/>
      <c r="G656" s="38"/>
      <c r="H656" s="38"/>
      <c r="I656" s="38"/>
      <c r="J656" s="38"/>
      <c r="K656" s="38"/>
      <c r="L656" s="38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</row>
    <row r="657" ht="9.75" customHeight="1">
      <c r="A657" s="26"/>
      <c r="B657" s="27"/>
      <c r="C657" s="27"/>
      <c r="D657" s="27"/>
      <c r="E657" s="38"/>
      <c r="F657" s="38"/>
      <c r="G657" s="38"/>
      <c r="H657" s="38"/>
      <c r="I657" s="38"/>
      <c r="J657" s="38"/>
      <c r="K657" s="38"/>
      <c r="L657" s="38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</row>
    <row r="658" ht="9.75" customHeight="1">
      <c r="A658" s="26"/>
      <c r="B658" s="27"/>
      <c r="C658" s="27"/>
      <c r="D658" s="27"/>
      <c r="E658" s="38"/>
      <c r="F658" s="38"/>
      <c r="G658" s="38"/>
      <c r="H658" s="38"/>
      <c r="I658" s="38"/>
      <c r="J658" s="38"/>
      <c r="K658" s="38"/>
      <c r="L658" s="38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</row>
    <row r="659" ht="9.75" customHeight="1">
      <c r="A659" s="26"/>
      <c r="B659" s="27"/>
      <c r="C659" s="27"/>
      <c r="D659" s="27"/>
      <c r="E659" s="38"/>
      <c r="F659" s="38"/>
      <c r="G659" s="38"/>
      <c r="H659" s="38"/>
      <c r="I659" s="38"/>
      <c r="J659" s="38"/>
      <c r="K659" s="38"/>
      <c r="L659" s="38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</row>
    <row r="660" ht="9.75" customHeight="1">
      <c r="A660" s="26"/>
      <c r="B660" s="27"/>
      <c r="C660" s="27"/>
      <c r="D660" s="27"/>
      <c r="E660" s="38"/>
      <c r="F660" s="38"/>
      <c r="G660" s="38"/>
      <c r="H660" s="38"/>
      <c r="I660" s="38"/>
      <c r="J660" s="38"/>
      <c r="K660" s="38"/>
      <c r="L660" s="38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</row>
    <row r="661" ht="9.75" customHeight="1">
      <c r="A661" s="26"/>
      <c r="B661" s="27"/>
      <c r="C661" s="27"/>
      <c r="D661" s="27"/>
      <c r="E661" s="38"/>
      <c r="F661" s="38"/>
      <c r="G661" s="38"/>
      <c r="H661" s="38"/>
      <c r="I661" s="38"/>
      <c r="J661" s="38"/>
      <c r="K661" s="38"/>
      <c r="L661" s="38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</row>
    <row r="662" ht="9.75" customHeight="1">
      <c r="A662" s="26"/>
      <c r="B662" s="27"/>
      <c r="C662" s="27"/>
      <c r="D662" s="27"/>
      <c r="E662" s="38"/>
      <c r="F662" s="38"/>
      <c r="G662" s="38"/>
      <c r="H662" s="38"/>
      <c r="I662" s="38"/>
      <c r="J662" s="38"/>
      <c r="K662" s="38"/>
      <c r="L662" s="38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</row>
    <row r="663" ht="9.75" customHeight="1">
      <c r="A663" s="26"/>
      <c r="B663" s="27"/>
      <c r="C663" s="27"/>
      <c r="D663" s="27"/>
      <c r="E663" s="38"/>
      <c r="F663" s="38"/>
      <c r="G663" s="38"/>
      <c r="H663" s="38"/>
      <c r="I663" s="38"/>
      <c r="J663" s="38"/>
      <c r="K663" s="38"/>
      <c r="L663" s="38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</row>
    <row r="664" ht="9.75" customHeight="1">
      <c r="A664" s="26"/>
      <c r="B664" s="27"/>
      <c r="C664" s="27"/>
      <c r="D664" s="27"/>
      <c r="E664" s="38"/>
      <c r="F664" s="38"/>
      <c r="G664" s="38"/>
      <c r="H664" s="38"/>
      <c r="I664" s="38"/>
      <c r="J664" s="38"/>
      <c r="K664" s="38"/>
      <c r="L664" s="38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</row>
    <row r="665" ht="9.75" customHeight="1">
      <c r="A665" s="26"/>
      <c r="B665" s="27"/>
      <c r="C665" s="27"/>
      <c r="D665" s="27"/>
      <c r="E665" s="38"/>
      <c r="F665" s="38"/>
      <c r="G665" s="38"/>
      <c r="H665" s="38"/>
      <c r="I665" s="38"/>
      <c r="J665" s="38"/>
      <c r="K665" s="38"/>
      <c r="L665" s="38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</row>
    <row r="666" ht="9.75" customHeight="1">
      <c r="A666" s="26"/>
      <c r="B666" s="27"/>
      <c r="C666" s="27"/>
      <c r="D666" s="27"/>
      <c r="E666" s="38"/>
      <c r="F666" s="38"/>
      <c r="G666" s="38"/>
      <c r="H666" s="38"/>
      <c r="I666" s="38"/>
      <c r="J666" s="38"/>
      <c r="K666" s="38"/>
      <c r="L666" s="38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</row>
    <row r="667" ht="9.75" customHeight="1">
      <c r="A667" s="26"/>
      <c r="B667" s="27"/>
      <c r="C667" s="27"/>
      <c r="D667" s="27"/>
      <c r="E667" s="38"/>
      <c r="F667" s="38"/>
      <c r="G667" s="38"/>
      <c r="H667" s="38"/>
      <c r="I667" s="38"/>
      <c r="J667" s="38"/>
      <c r="K667" s="38"/>
      <c r="L667" s="38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</row>
    <row r="668" ht="9.75" customHeight="1">
      <c r="A668" s="26"/>
      <c r="B668" s="27"/>
      <c r="C668" s="27"/>
      <c r="D668" s="27"/>
      <c r="E668" s="38"/>
      <c r="F668" s="38"/>
      <c r="G668" s="38"/>
      <c r="H668" s="38"/>
      <c r="I668" s="38"/>
      <c r="J668" s="38"/>
      <c r="K668" s="38"/>
      <c r="L668" s="38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</row>
    <row r="669" ht="9.75" customHeight="1">
      <c r="A669" s="26"/>
      <c r="B669" s="27"/>
      <c r="C669" s="27"/>
      <c r="D669" s="27"/>
      <c r="E669" s="38"/>
      <c r="F669" s="38"/>
      <c r="G669" s="38"/>
      <c r="H669" s="38"/>
      <c r="I669" s="38"/>
      <c r="J669" s="38"/>
      <c r="K669" s="38"/>
      <c r="L669" s="38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</row>
    <row r="670" ht="9.75" customHeight="1">
      <c r="A670" s="26"/>
      <c r="B670" s="27"/>
      <c r="C670" s="27"/>
      <c r="D670" s="27"/>
      <c r="E670" s="38"/>
      <c r="F670" s="38"/>
      <c r="G670" s="38"/>
      <c r="H670" s="38"/>
      <c r="I670" s="38"/>
      <c r="J670" s="38"/>
      <c r="K670" s="38"/>
      <c r="L670" s="38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</row>
    <row r="671" ht="9.75" customHeight="1">
      <c r="A671" s="26"/>
      <c r="B671" s="27"/>
      <c r="C671" s="27"/>
      <c r="D671" s="27"/>
      <c r="E671" s="38"/>
      <c r="F671" s="38"/>
      <c r="G671" s="38"/>
      <c r="H671" s="38"/>
      <c r="I671" s="38"/>
      <c r="J671" s="38"/>
      <c r="K671" s="38"/>
      <c r="L671" s="38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</row>
    <row r="672" ht="9.75" customHeight="1">
      <c r="A672" s="26"/>
      <c r="B672" s="27"/>
      <c r="C672" s="27"/>
      <c r="D672" s="27"/>
      <c r="E672" s="38"/>
      <c r="F672" s="38"/>
      <c r="G672" s="38"/>
      <c r="H672" s="38"/>
      <c r="I672" s="38"/>
      <c r="J672" s="38"/>
      <c r="K672" s="38"/>
      <c r="L672" s="38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</row>
    <row r="673" ht="9.75" customHeight="1">
      <c r="A673" s="26"/>
      <c r="B673" s="27"/>
      <c r="C673" s="27"/>
      <c r="D673" s="27"/>
      <c r="E673" s="38"/>
      <c r="F673" s="38"/>
      <c r="G673" s="38"/>
      <c r="H673" s="38"/>
      <c r="I673" s="38"/>
      <c r="J673" s="38"/>
      <c r="K673" s="38"/>
      <c r="L673" s="38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</row>
    <row r="674" ht="9.75" customHeight="1">
      <c r="A674" s="26"/>
      <c r="B674" s="27"/>
      <c r="C674" s="27"/>
      <c r="D674" s="27"/>
      <c r="E674" s="38"/>
      <c r="F674" s="38"/>
      <c r="G674" s="38"/>
      <c r="H674" s="38"/>
      <c r="I674" s="38"/>
      <c r="J674" s="38"/>
      <c r="K674" s="38"/>
      <c r="L674" s="38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</row>
    <row r="675" ht="9.75" customHeight="1">
      <c r="A675" s="26"/>
      <c r="B675" s="27"/>
      <c r="C675" s="27"/>
      <c r="D675" s="27"/>
      <c r="E675" s="38"/>
      <c r="F675" s="38"/>
      <c r="G675" s="38"/>
      <c r="H675" s="38"/>
      <c r="I675" s="38"/>
      <c r="J675" s="38"/>
      <c r="K675" s="38"/>
      <c r="L675" s="38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</row>
    <row r="676" ht="9.75" customHeight="1">
      <c r="A676" s="26"/>
      <c r="B676" s="27"/>
      <c r="C676" s="27"/>
      <c r="D676" s="27"/>
      <c r="E676" s="38"/>
      <c r="F676" s="38"/>
      <c r="G676" s="38"/>
      <c r="H676" s="38"/>
      <c r="I676" s="38"/>
      <c r="J676" s="38"/>
      <c r="K676" s="38"/>
      <c r="L676" s="38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</row>
    <row r="677" ht="9.75" customHeight="1">
      <c r="A677" s="26"/>
      <c r="B677" s="27"/>
      <c r="C677" s="27"/>
      <c r="D677" s="27"/>
      <c r="E677" s="38"/>
      <c r="F677" s="38"/>
      <c r="G677" s="38"/>
      <c r="H677" s="38"/>
      <c r="I677" s="38"/>
      <c r="J677" s="38"/>
      <c r="K677" s="38"/>
      <c r="L677" s="38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</row>
    <row r="678" ht="9.75" customHeight="1">
      <c r="A678" s="26"/>
      <c r="B678" s="27"/>
      <c r="C678" s="27"/>
      <c r="D678" s="27"/>
      <c r="E678" s="38"/>
      <c r="F678" s="38"/>
      <c r="G678" s="38"/>
      <c r="H678" s="38"/>
      <c r="I678" s="38"/>
      <c r="J678" s="38"/>
      <c r="K678" s="38"/>
      <c r="L678" s="38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</row>
    <row r="679" ht="9.75" customHeight="1">
      <c r="A679" s="26"/>
      <c r="B679" s="27"/>
      <c r="C679" s="27"/>
      <c r="D679" s="27"/>
      <c r="E679" s="38"/>
      <c r="F679" s="38"/>
      <c r="G679" s="38"/>
      <c r="H679" s="38"/>
      <c r="I679" s="38"/>
      <c r="J679" s="38"/>
      <c r="K679" s="38"/>
      <c r="L679" s="38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</row>
    <row r="680" ht="9.75" customHeight="1">
      <c r="A680" s="26"/>
      <c r="B680" s="27"/>
      <c r="C680" s="27"/>
      <c r="D680" s="27"/>
      <c r="E680" s="38"/>
      <c r="F680" s="38"/>
      <c r="G680" s="38"/>
      <c r="H680" s="38"/>
      <c r="I680" s="38"/>
      <c r="J680" s="38"/>
      <c r="K680" s="38"/>
      <c r="L680" s="38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</row>
    <row r="681" ht="9.75" customHeight="1">
      <c r="A681" s="26"/>
      <c r="B681" s="27"/>
      <c r="C681" s="27"/>
      <c r="D681" s="27"/>
      <c r="E681" s="38"/>
      <c r="F681" s="38"/>
      <c r="G681" s="38"/>
      <c r="H681" s="38"/>
      <c r="I681" s="38"/>
      <c r="J681" s="38"/>
      <c r="K681" s="38"/>
      <c r="L681" s="38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</row>
    <row r="682" ht="9.75" customHeight="1">
      <c r="A682" s="26"/>
      <c r="B682" s="27"/>
      <c r="C682" s="27"/>
      <c r="D682" s="27"/>
      <c r="E682" s="38"/>
      <c r="F682" s="38"/>
      <c r="G682" s="38"/>
      <c r="H682" s="38"/>
      <c r="I682" s="38"/>
      <c r="J682" s="38"/>
      <c r="K682" s="38"/>
      <c r="L682" s="38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</row>
    <row r="683" ht="9.75" customHeight="1">
      <c r="A683" s="26"/>
      <c r="B683" s="27"/>
      <c r="C683" s="27"/>
      <c r="D683" s="27"/>
      <c r="E683" s="38"/>
      <c r="F683" s="38"/>
      <c r="G683" s="38"/>
      <c r="H683" s="38"/>
      <c r="I683" s="38"/>
      <c r="J683" s="38"/>
      <c r="K683" s="38"/>
      <c r="L683" s="38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</row>
    <row r="684" ht="9.75" customHeight="1">
      <c r="A684" s="26"/>
      <c r="B684" s="27"/>
      <c r="C684" s="27"/>
      <c r="D684" s="27"/>
      <c r="E684" s="38"/>
      <c r="F684" s="38"/>
      <c r="G684" s="38"/>
      <c r="H684" s="38"/>
      <c r="I684" s="38"/>
      <c r="J684" s="38"/>
      <c r="K684" s="38"/>
      <c r="L684" s="38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</row>
    <row r="685" ht="9.75" customHeight="1">
      <c r="A685" s="26"/>
      <c r="B685" s="27"/>
      <c r="C685" s="27"/>
      <c r="D685" s="27"/>
      <c r="E685" s="38"/>
      <c r="F685" s="38"/>
      <c r="G685" s="38"/>
      <c r="H685" s="38"/>
      <c r="I685" s="38"/>
      <c r="J685" s="38"/>
      <c r="K685" s="38"/>
      <c r="L685" s="38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</row>
    <row r="686" ht="9.75" customHeight="1">
      <c r="A686" s="26"/>
      <c r="B686" s="27"/>
      <c r="C686" s="27"/>
      <c r="D686" s="27"/>
      <c r="E686" s="38"/>
      <c r="F686" s="38"/>
      <c r="G686" s="38"/>
      <c r="H686" s="38"/>
      <c r="I686" s="38"/>
      <c r="J686" s="38"/>
      <c r="K686" s="38"/>
      <c r="L686" s="38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</row>
    <row r="687" ht="9.75" customHeight="1">
      <c r="A687" s="26"/>
      <c r="B687" s="27"/>
      <c r="C687" s="27"/>
      <c r="D687" s="27"/>
      <c r="E687" s="38"/>
      <c r="F687" s="38"/>
      <c r="G687" s="38"/>
      <c r="H687" s="38"/>
      <c r="I687" s="38"/>
      <c r="J687" s="38"/>
      <c r="K687" s="38"/>
      <c r="L687" s="38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</row>
    <row r="688" ht="9.75" customHeight="1">
      <c r="A688" s="26"/>
      <c r="B688" s="27"/>
      <c r="C688" s="27"/>
      <c r="D688" s="27"/>
      <c r="E688" s="38"/>
      <c r="F688" s="38"/>
      <c r="G688" s="38"/>
      <c r="H688" s="38"/>
      <c r="I688" s="38"/>
      <c r="J688" s="38"/>
      <c r="K688" s="38"/>
      <c r="L688" s="38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</row>
    <row r="689" ht="9.75" customHeight="1">
      <c r="A689" s="26"/>
      <c r="B689" s="27"/>
      <c r="C689" s="27"/>
      <c r="D689" s="27"/>
      <c r="E689" s="38"/>
      <c r="F689" s="38"/>
      <c r="G689" s="38"/>
      <c r="H689" s="38"/>
      <c r="I689" s="38"/>
      <c r="J689" s="38"/>
      <c r="K689" s="38"/>
      <c r="L689" s="38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</row>
    <row r="690" ht="9.75" customHeight="1">
      <c r="A690" s="26"/>
      <c r="B690" s="27"/>
      <c r="C690" s="27"/>
      <c r="D690" s="27"/>
      <c r="E690" s="38"/>
      <c r="F690" s="38"/>
      <c r="G690" s="38"/>
      <c r="H690" s="38"/>
      <c r="I690" s="38"/>
      <c r="J690" s="38"/>
      <c r="K690" s="38"/>
      <c r="L690" s="38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</row>
    <row r="691" ht="9.75" customHeight="1">
      <c r="A691" s="26"/>
      <c r="B691" s="27"/>
      <c r="C691" s="27"/>
      <c r="D691" s="27"/>
      <c r="E691" s="38"/>
      <c r="F691" s="38"/>
      <c r="G691" s="38"/>
      <c r="H691" s="38"/>
      <c r="I691" s="38"/>
      <c r="J691" s="38"/>
      <c r="K691" s="38"/>
      <c r="L691" s="38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</row>
    <row r="692" ht="9.75" customHeight="1">
      <c r="A692" s="26"/>
      <c r="B692" s="27"/>
      <c r="C692" s="27"/>
      <c r="D692" s="27"/>
      <c r="E692" s="38"/>
      <c r="F692" s="38"/>
      <c r="G692" s="38"/>
      <c r="H692" s="38"/>
      <c r="I692" s="38"/>
      <c r="J692" s="38"/>
      <c r="K692" s="38"/>
      <c r="L692" s="38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</row>
    <row r="693" ht="9.75" customHeight="1">
      <c r="A693" s="26"/>
      <c r="B693" s="27"/>
      <c r="C693" s="27"/>
      <c r="D693" s="27"/>
      <c r="E693" s="38"/>
      <c r="F693" s="38"/>
      <c r="G693" s="38"/>
      <c r="H693" s="38"/>
      <c r="I693" s="38"/>
      <c r="J693" s="38"/>
      <c r="K693" s="38"/>
      <c r="L693" s="38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</row>
    <row r="694" ht="9.75" customHeight="1">
      <c r="A694" s="26"/>
      <c r="B694" s="27"/>
      <c r="C694" s="27"/>
      <c r="D694" s="27"/>
      <c r="E694" s="38"/>
      <c r="F694" s="38"/>
      <c r="G694" s="38"/>
      <c r="H694" s="38"/>
      <c r="I694" s="38"/>
      <c r="J694" s="38"/>
      <c r="K694" s="38"/>
      <c r="L694" s="38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</row>
    <row r="695" ht="9.75" customHeight="1">
      <c r="A695" s="26"/>
      <c r="B695" s="27"/>
      <c r="C695" s="27"/>
      <c r="D695" s="27"/>
      <c r="E695" s="38"/>
      <c r="F695" s="38"/>
      <c r="G695" s="38"/>
      <c r="H695" s="38"/>
      <c r="I695" s="38"/>
      <c r="J695" s="38"/>
      <c r="K695" s="38"/>
      <c r="L695" s="38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</row>
    <row r="696" ht="9.75" customHeight="1">
      <c r="A696" s="26"/>
      <c r="B696" s="27"/>
      <c r="C696" s="27"/>
      <c r="D696" s="27"/>
      <c r="E696" s="38"/>
      <c r="F696" s="38"/>
      <c r="G696" s="38"/>
      <c r="H696" s="38"/>
      <c r="I696" s="38"/>
      <c r="J696" s="38"/>
      <c r="K696" s="38"/>
      <c r="L696" s="38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</row>
    <row r="697" ht="9.75" customHeight="1">
      <c r="A697" s="26"/>
      <c r="B697" s="27"/>
      <c r="C697" s="27"/>
      <c r="D697" s="27"/>
      <c r="E697" s="38"/>
      <c r="F697" s="38"/>
      <c r="G697" s="38"/>
      <c r="H697" s="38"/>
      <c r="I697" s="38"/>
      <c r="J697" s="38"/>
      <c r="K697" s="38"/>
      <c r="L697" s="38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</row>
    <row r="698" ht="9.75" customHeight="1">
      <c r="A698" s="26"/>
      <c r="B698" s="27"/>
      <c r="C698" s="27"/>
      <c r="D698" s="27"/>
      <c r="E698" s="38"/>
      <c r="F698" s="38"/>
      <c r="G698" s="38"/>
      <c r="H698" s="38"/>
      <c r="I698" s="38"/>
      <c r="J698" s="38"/>
      <c r="K698" s="38"/>
      <c r="L698" s="38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</row>
    <row r="699" ht="9.75" customHeight="1">
      <c r="A699" s="26"/>
      <c r="B699" s="27"/>
      <c r="C699" s="27"/>
      <c r="D699" s="27"/>
      <c r="E699" s="38"/>
      <c r="F699" s="38"/>
      <c r="G699" s="38"/>
      <c r="H699" s="38"/>
      <c r="I699" s="38"/>
      <c r="J699" s="38"/>
      <c r="K699" s="38"/>
      <c r="L699" s="38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</row>
    <row r="700" ht="9.75" customHeight="1">
      <c r="A700" s="26"/>
      <c r="B700" s="27"/>
      <c r="C700" s="27"/>
      <c r="D700" s="27"/>
      <c r="E700" s="38"/>
      <c r="F700" s="38"/>
      <c r="G700" s="38"/>
      <c r="H700" s="38"/>
      <c r="I700" s="38"/>
      <c r="J700" s="38"/>
      <c r="K700" s="38"/>
      <c r="L700" s="38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</row>
    <row r="701" ht="9.75" customHeight="1">
      <c r="A701" s="26"/>
      <c r="B701" s="27"/>
      <c r="C701" s="27"/>
      <c r="D701" s="27"/>
      <c r="E701" s="38"/>
      <c r="F701" s="38"/>
      <c r="G701" s="38"/>
      <c r="H701" s="38"/>
      <c r="I701" s="38"/>
      <c r="J701" s="38"/>
      <c r="K701" s="38"/>
      <c r="L701" s="38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</row>
    <row r="702" ht="9.75" customHeight="1">
      <c r="A702" s="26"/>
      <c r="B702" s="27"/>
      <c r="C702" s="27"/>
      <c r="D702" s="27"/>
      <c r="E702" s="38"/>
      <c r="F702" s="38"/>
      <c r="G702" s="38"/>
      <c r="H702" s="38"/>
      <c r="I702" s="38"/>
      <c r="J702" s="38"/>
      <c r="K702" s="38"/>
      <c r="L702" s="38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</row>
    <row r="703" ht="9.75" customHeight="1">
      <c r="A703" s="26"/>
      <c r="B703" s="27"/>
      <c r="C703" s="27"/>
      <c r="D703" s="27"/>
      <c r="E703" s="38"/>
      <c r="F703" s="38"/>
      <c r="G703" s="38"/>
      <c r="H703" s="38"/>
      <c r="I703" s="38"/>
      <c r="J703" s="38"/>
      <c r="K703" s="38"/>
      <c r="L703" s="38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</row>
    <row r="704" ht="9.75" customHeight="1">
      <c r="A704" s="26"/>
      <c r="B704" s="27"/>
      <c r="C704" s="27"/>
      <c r="D704" s="27"/>
      <c r="E704" s="38"/>
      <c r="F704" s="38"/>
      <c r="G704" s="38"/>
      <c r="H704" s="38"/>
      <c r="I704" s="38"/>
      <c r="J704" s="38"/>
      <c r="K704" s="38"/>
      <c r="L704" s="38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</row>
    <row r="705" ht="9.75" customHeight="1">
      <c r="A705" s="26"/>
      <c r="B705" s="27"/>
      <c r="C705" s="27"/>
      <c r="D705" s="27"/>
      <c r="E705" s="38"/>
      <c r="F705" s="38"/>
      <c r="G705" s="38"/>
      <c r="H705" s="38"/>
      <c r="I705" s="38"/>
      <c r="J705" s="38"/>
      <c r="K705" s="38"/>
      <c r="L705" s="38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</row>
    <row r="706" ht="9.75" customHeight="1">
      <c r="A706" s="26"/>
      <c r="B706" s="27"/>
      <c r="C706" s="27"/>
      <c r="D706" s="27"/>
      <c r="E706" s="38"/>
      <c r="F706" s="38"/>
      <c r="G706" s="38"/>
      <c r="H706" s="38"/>
      <c r="I706" s="38"/>
      <c r="J706" s="38"/>
      <c r="K706" s="38"/>
      <c r="L706" s="38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</row>
    <row r="707" ht="9.75" customHeight="1">
      <c r="A707" s="26"/>
      <c r="B707" s="27"/>
      <c r="C707" s="27"/>
      <c r="D707" s="27"/>
      <c r="E707" s="38"/>
      <c r="F707" s="38"/>
      <c r="G707" s="38"/>
      <c r="H707" s="38"/>
      <c r="I707" s="38"/>
      <c r="J707" s="38"/>
      <c r="K707" s="38"/>
      <c r="L707" s="38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</row>
    <row r="708" ht="9.75" customHeight="1">
      <c r="A708" s="26"/>
      <c r="B708" s="27"/>
      <c r="C708" s="27"/>
      <c r="D708" s="27"/>
      <c r="E708" s="38"/>
      <c r="F708" s="38"/>
      <c r="G708" s="38"/>
      <c r="H708" s="38"/>
      <c r="I708" s="38"/>
      <c r="J708" s="38"/>
      <c r="K708" s="38"/>
      <c r="L708" s="38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</row>
    <row r="709" ht="9.75" customHeight="1">
      <c r="A709" s="26"/>
      <c r="B709" s="27"/>
      <c r="C709" s="27"/>
      <c r="D709" s="27"/>
      <c r="E709" s="38"/>
      <c r="F709" s="38"/>
      <c r="G709" s="38"/>
      <c r="H709" s="38"/>
      <c r="I709" s="38"/>
      <c r="J709" s="38"/>
      <c r="K709" s="38"/>
      <c r="L709" s="38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</row>
    <row r="710" ht="9.75" customHeight="1">
      <c r="A710" s="26"/>
      <c r="B710" s="27"/>
      <c r="C710" s="27"/>
      <c r="D710" s="27"/>
      <c r="E710" s="38"/>
      <c r="F710" s="38"/>
      <c r="G710" s="38"/>
      <c r="H710" s="38"/>
      <c r="I710" s="38"/>
      <c r="J710" s="38"/>
      <c r="K710" s="38"/>
      <c r="L710" s="38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</row>
    <row r="711" ht="9.75" customHeight="1">
      <c r="A711" s="26"/>
      <c r="B711" s="27"/>
      <c r="C711" s="27"/>
      <c r="D711" s="27"/>
      <c r="E711" s="38"/>
      <c r="F711" s="38"/>
      <c r="G711" s="38"/>
      <c r="H711" s="38"/>
      <c r="I711" s="38"/>
      <c r="J711" s="38"/>
      <c r="K711" s="38"/>
      <c r="L711" s="38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</row>
    <row r="712" ht="9.75" customHeight="1">
      <c r="A712" s="26"/>
      <c r="B712" s="27"/>
      <c r="C712" s="27"/>
      <c r="D712" s="27"/>
      <c r="E712" s="38"/>
      <c r="F712" s="38"/>
      <c r="G712" s="38"/>
      <c r="H712" s="38"/>
      <c r="I712" s="38"/>
      <c r="J712" s="38"/>
      <c r="K712" s="38"/>
      <c r="L712" s="38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</row>
    <row r="713" ht="9.75" customHeight="1">
      <c r="A713" s="26"/>
      <c r="B713" s="27"/>
      <c r="C713" s="27"/>
      <c r="D713" s="27"/>
      <c r="E713" s="38"/>
      <c r="F713" s="38"/>
      <c r="G713" s="38"/>
      <c r="H713" s="38"/>
      <c r="I713" s="38"/>
      <c r="J713" s="38"/>
      <c r="K713" s="38"/>
      <c r="L713" s="38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</row>
    <row r="714" ht="9.75" customHeight="1">
      <c r="A714" s="26"/>
      <c r="B714" s="27"/>
      <c r="C714" s="27"/>
      <c r="D714" s="27"/>
      <c r="E714" s="38"/>
      <c r="F714" s="38"/>
      <c r="G714" s="38"/>
      <c r="H714" s="38"/>
      <c r="I714" s="38"/>
      <c r="J714" s="38"/>
      <c r="K714" s="38"/>
      <c r="L714" s="38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</row>
    <row r="715" ht="9.75" customHeight="1">
      <c r="A715" s="26"/>
      <c r="B715" s="27"/>
      <c r="C715" s="27"/>
      <c r="D715" s="27"/>
      <c r="E715" s="38"/>
      <c r="F715" s="38"/>
      <c r="G715" s="38"/>
      <c r="H715" s="38"/>
      <c r="I715" s="38"/>
      <c r="J715" s="38"/>
      <c r="K715" s="38"/>
      <c r="L715" s="38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</row>
    <row r="716" ht="9.75" customHeight="1">
      <c r="A716" s="26"/>
      <c r="B716" s="27"/>
      <c r="C716" s="27"/>
      <c r="D716" s="27"/>
      <c r="E716" s="38"/>
      <c r="F716" s="38"/>
      <c r="G716" s="38"/>
      <c r="H716" s="38"/>
      <c r="I716" s="38"/>
      <c r="J716" s="38"/>
      <c r="K716" s="38"/>
      <c r="L716" s="38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</row>
    <row r="717" ht="9.75" customHeight="1">
      <c r="A717" s="26"/>
      <c r="B717" s="27"/>
      <c r="C717" s="27"/>
      <c r="D717" s="27"/>
      <c r="E717" s="38"/>
      <c r="F717" s="38"/>
      <c r="G717" s="38"/>
      <c r="H717" s="38"/>
      <c r="I717" s="38"/>
      <c r="J717" s="38"/>
      <c r="K717" s="38"/>
      <c r="L717" s="38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</row>
    <row r="718" ht="9.75" customHeight="1">
      <c r="A718" s="26"/>
      <c r="B718" s="27"/>
      <c r="C718" s="27"/>
      <c r="D718" s="27"/>
      <c r="E718" s="38"/>
      <c r="F718" s="38"/>
      <c r="G718" s="38"/>
      <c r="H718" s="38"/>
      <c r="I718" s="38"/>
      <c r="J718" s="38"/>
      <c r="K718" s="38"/>
      <c r="L718" s="38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</row>
    <row r="719" ht="9.75" customHeight="1">
      <c r="A719" s="26"/>
      <c r="B719" s="27"/>
      <c r="C719" s="27"/>
      <c r="D719" s="27"/>
      <c r="E719" s="38"/>
      <c r="F719" s="38"/>
      <c r="G719" s="38"/>
      <c r="H719" s="38"/>
      <c r="I719" s="38"/>
      <c r="J719" s="38"/>
      <c r="K719" s="38"/>
      <c r="L719" s="38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</row>
    <row r="720" ht="9.75" customHeight="1">
      <c r="A720" s="26"/>
      <c r="B720" s="27"/>
      <c r="C720" s="27"/>
      <c r="D720" s="27"/>
      <c r="E720" s="38"/>
      <c r="F720" s="38"/>
      <c r="G720" s="38"/>
      <c r="H720" s="38"/>
      <c r="I720" s="38"/>
      <c r="J720" s="38"/>
      <c r="K720" s="38"/>
      <c r="L720" s="38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</row>
    <row r="721" ht="9.75" customHeight="1">
      <c r="A721" s="26"/>
      <c r="B721" s="27"/>
      <c r="C721" s="27"/>
      <c r="D721" s="27"/>
      <c r="E721" s="38"/>
      <c r="F721" s="38"/>
      <c r="G721" s="38"/>
      <c r="H721" s="38"/>
      <c r="I721" s="38"/>
      <c r="J721" s="38"/>
      <c r="K721" s="38"/>
      <c r="L721" s="38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</row>
    <row r="722" ht="9.75" customHeight="1">
      <c r="A722" s="26"/>
      <c r="B722" s="27"/>
      <c r="C722" s="27"/>
      <c r="D722" s="27"/>
      <c r="E722" s="38"/>
      <c r="F722" s="38"/>
      <c r="G722" s="38"/>
      <c r="H722" s="38"/>
      <c r="I722" s="38"/>
      <c r="J722" s="38"/>
      <c r="K722" s="38"/>
      <c r="L722" s="38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</row>
    <row r="723" ht="9.75" customHeight="1">
      <c r="A723" s="26"/>
      <c r="B723" s="27"/>
      <c r="C723" s="27"/>
      <c r="D723" s="27"/>
      <c r="E723" s="38"/>
      <c r="F723" s="38"/>
      <c r="G723" s="38"/>
      <c r="H723" s="38"/>
      <c r="I723" s="38"/>
      <c r="J723" s="38"/>
      <c r="K723" s="38"/>
      <c r="L723" s="38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</row>
    <row r="724" ht="9.75" customHeight="1">
      <c r="A724" s="26"/>
      <c r="B724" s="27"/>
      <c r="C724" s="27"/>
      <c r="D724" s="27"/>
      <c r="E724" s="38"/>
      <c r="F724" s="38"/>
      <c r="G724" s="38"/>
      <c r="H724" s="38"/>
      <c r="I724" s="38"/>
      <c r="J724" s="38"/>
      <c r="K724" s="38"/>
      <c r="L724" s="38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</row>
    <row r="725" ht="9.75" customHeight="1">
      <c r="A725" s="26"/>
      <c r="B725" s="27"/>
      <c r="C725" s="27"/>
      <c r="D725" s="27"/>
      <c r="E725" s="38"/>
      <c r="F725" s="38"/>
      <c r="G725" s="38"/>
      <c r="H725" s="38"/>
      <c r="I725" s="38"/>
      <c r="J725" s="38"/>
      <c r="K725" s="38"/>
      <c r="L725" s="38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</row>
    <row r="726" ht="9.75" customHeight="1">
      <c r="A726" s="26"/>
      <c r="B726" s="27"/>
      <c r="C726" s="27"/>
      <c r="D726" s="27"/>
      <c r="E726" s="38"/>
      <c r="F726" s="38"/>
      <c r="G726" s="38"/>
      <c r="H726" s="38"/>
      <c r="I726" s="38"/>
      <c r="J726" s="38"/>
      <c r="K726" s="38"/>
      <c r="L726" s="38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</row>
    <row r="727" ht="9.75" customHeight="1">
      <c r="A727" s="26"/>
      <c r="B727" s="27"/>
      <c r="C727" s="27"/>
      <c r="D727" s="27"/>
      <c r="E727" s="38"/>
      <c r="F727" s="38"/>
      <c r="G727" s="38"/>
      <c r="H727" s="38"/>
      <c r="I727" s="38"/>
      <c r="J727" s="38"/>
      <c r="K727" s="38"/>
      <c r="L727" s="38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</row>
    <row r="728" ht="9.75" customHeight="1">
      <c r="A728" s="26"/>
      <c r="B728" s="27"/>
      <c r="C728" s="27"/>
      <c r="D728" s="27"/>
      <c r="E728" s="38"/>
      <c r="F728" s="38"/>
      <c r="G728" s="38"/>
      <c r="H728" s="38"/>
      <c r="I728" s="38"/>
      <c r="J728" s="38"/>
      <c r="K728" s="38"/>
      <c r="L728" s="38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</row>
    <row r="729" ht="9.75" customHeight="1">
      <c r="A729" s="26"/>
      <c r="B729" s="27"/>
      <c r="C729" s="27"/>
      <c r="D729" s="27"/>
      <c r="E729" s="38"/>
      <c r="F729" s="38"/>
      <c r="G729" s="38"/>
      <c r="H729" s="38"/>
      <c r="I729" s="38"/>
      <c r="J729" s="38"/>
      <c r="K729" s="38"/>
      <c r="L729" s="38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</row>
    <row r="730" ht="9.75" customHeight="1">
      <c r="A730" s="26"/>
      <c r="B730" s="27"/>
      <c r="C730" s="27"/>
      <c r="D730" s="27"/>
      <c r="E730" s="38"/>
      <c r="F730" s="38"/>
      <c r="G730" s="38"/>
      <c r="H730" s="38"/>
      <c r="I730" s="38"/>
      <c r="J730" s="38"/>
      <c r="K730" s="38"/>
      <c r="L730" s="38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</row>
    <row r="731" ht="9.75" customHeight="1">
      <c r="A731" s="26"/>
      <c r="B731" s="27"/>
      <c r="C731" s="27"/>
      <c r="D731" s="27"/>
      <c r="E731" s="38"/>
      <c r="F731" s="38"/>
      <c r="G731" s="38"/>
      <c r="H731" s="38"/>
      <c r="I731" s="38"/>
      <c r="J731" s="38"/>
      <c r="K731" s="38"/>
      <c r="L731" s="38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</row>
    <row r="732" ht="9.75" customHeight="1">
      <c r="A732" s="26"/>
      <c r="B732" s="27"/>
      <c r="C732" s="27"/>
      <c r="D732" s="27"/>
      <c r="E732" s="38"/>
      <c r="F732" s="38"/>
      <c r="G732" s="38"/>
      <c r="H732" s="38"/>
      <c r="I732" s="38"/>
      <c r="J732" s="38"/>
      <c r="K732" s="38"/>
      <c r="L732" s="38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</row>
    <row r="733" ht="9.75" customHeight="1">
      <c r="A733" s="26"/>
      <c r="B733" s="27"/>
      <c r="C733" s="27"/>
      <c r="D733" s="27"/>
      <c r="E733" s="38"/>
      <c r="F733" s="38"/>
      <c r="G733" s="38"/>
      <c r="H733" s="38"/>
      <c r="I733" s="38"/>
      <c r="J733" s="38"/>
      <c r="K733" s="38"/>
      <c r="L733" s="38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</row>
    <row r="734" ht="9.75" customHeight="1">
      <c r="A734" s="26"/>
      <c r="B734" s="27"/>
      <c r="C734" s="27"/>
      <c r="D734" s="27"/>
      <c r="E734" s="38"/>
      <c r="F734" s="38"/>
      <c r="G734" s="38"/>
      <c r="H734" s="38"/>
      <c r="I734" s="38"/>
      <c r="J734" s="38"/>
      <c r="K734" s="38"/>
      <c r="L734" s="38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</row>
    <row r="735" ht="9.75" customHeight="1">
      <c r="A735" s="26"/>
      <c r="B735" s="27"/>
      <c r="C735" s="27"/>
      <c r="D735" s="27"/>
      <c r="E735" s="38"/>
      <c r="F735" s="38"/>
      <c r="G735" s="38"/>
      <c r="H735" s="38"/>
      <c r="I735" s="38"/>
      <c r="J735" s="38"/>
      <c r="K735" s="38"/>
      <c r="L735" s="38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</row>
    <row r="736" ht="9.75" customHeight="1">
      <c r="A736" s="26"/>
      <c r="B736" s="27"/>
      <c r="C736" s="27"/>
      <c r="D736" s="27"/>
      <c r="E736" s="38"/>
      <c r="F736" s="38"/>
      <c r="G736" s="38"/>
      <c r="H736" s="38"/>
      <c r="I736" s="38"/>
      <c r="J736" s="38"/>
      <c r="K736" s="38"/>
      <c r="L736" s="38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</row>
    <row r="737" ht="9.75" customHeight="1">
      <c r="A737" s="26"/>
      <c r="B737" s="27"/>
      <c r="C737" s="27"/>
      <c r="D737" s="27"/>
      <c r="E737" s="38"/>
      <c r="F737" s="38"/>
      <c r="G737" s="38"/>
      <c r="H737" s="38"/>
      <c r="I737" s="38"/>
      <c r="J737" s="38"/>
      <c r="K737" s="38"/>
      <c r="L737" s="38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</row>
    <row r="738" ht="9.75" customHeight="1">
      <c r="A738" s="26"/>
      <c r="B738" s="27"/>
      <c r="C738" s="27"/>
      <c r="D738" s="27"/>
      <c r="E738" s="38"/>
      <c r="F738" s="38"/>
      <c r="G738" s="38"/>
      <c r="H738" s="38"/>
      <c r="I738" s="38"/>
      <c r="J738" s="38"/>
      <c r="K738" s="38"/>
      <c r="L738" s="38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</row>
    <row r="739" ht="9.75" customHeight="1">
      <c r="A739" s="26"/>
      <c r="B739" s="27"/>
      <c r="C739" s="27"/>
      <c r="D739" s="27"/>
      <c r="E739" s="38"/>
      <c r="F739" s="38"/>
      <c r="G739" s="38"/>
      <c r="H739" s="38"/>
      <c r="I739" s="38"/>
      <c r="J739" s="38"/>
      <c r="K739" s="38"/>
      <c r="L739" s="38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</row>
    <row r="740" ht="9.75" customHeight="1">
      <c r="A740" s="26"/>
      <c r="B740" s="27"/>
      <c r="C740" s="27"/>
      <c r="D740" s="27"/>
      <c r="E740" s="38"/>
      <c r="F740" s="38"/>
      <c r="G740" s="38"/>
      <c r="H740" s="38"/>
      <c r="I740" s="38"/>
      <c r="J740" s="38"/>
      <c r="K740" s="38"/>
      <c r="L740" s="38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</row>
    <row r="741" ht="9.75" customHeight="1">
      <c r="A741" s="26"/>
      <c r="B741" s="27"/>
      <c r="C741" s="27"/>
      <c r="D741" s="27"/>
      <c r="E741" s="38"/>
      <c r="F741" s="38"/>
      <c r="G741" s="38"/>
      <c r="H741" s="38"/>
      <c r="I741" s="38"/>
      <c r="J741" s="38"/>
      <c r="K741" s="38"/>
      <c r="L741" s="38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</row>
    <row r="742" ht="9.75" customHeight="1">
      <c r="A742" s="26"/>
      <c r="B742" s="27"/>
      <c r="C742" s="27"/>
      <c r="D742" s="27"/>
      <c r="E742" s="38"/>
      <c r="F742" s="38"/>
      <c r="G742" s="38"/>
      <c r="H742" s="38"/>
      <c r="I742" s="38"/>
      <c r="J742" s="38"/>
      <c r="K742" s="38"/>
      <c r="L742" s="38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</row>
    <row r="743" ht="9.75" customHeight="1">
      <c r="A743" s="26"/>
      <c r="B743" s="27"/>
      <c r="C743" s="27"/>
      <c r="D743" s="27"/>
      <c r="E743" s="38"/>
      <c r="F743" s="38"/>
      <c r="G743" s="38"/>
      <c r="H743" s="38"/>
      <c r="I743" s="38"/>
      <c r="J743" s="38"/>
      <c r="K743" s="38"/>
      <c r="L743" s="38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</row>
    <row r="744" ht="9.75" customHeight="1">
      <c r="A744" s="26"/>
      <c r="B744" s="27"/>
      <c r="C744" s="27"/>
      <c r="D744" s="27"/>
      <c r="E744" s="38"/>
      <c r="F744" s="38"/>
      <c r="G744" s="38"/>
      <c r="H744" s="38"/>
      <c r="I744" s="38"/>
      <c r="J744" s="38"/>
      <c r="K744" s="38"/>
      <c r="L744" s="38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</row>
    <row r="745" ht="9.75" customHeight="1">
      <c r="A745" s="26"/>
      <c r="B745" s="27"/>
      <c r="C745" s="27"/>
      <c r="D745" s="27"/>
      <c r="E745" s="38"/>
      <c r="F745" s="38"/>
      <c r="G745" s="38"/>
      <c r="H745" s="38"/>
      <c r="I745" s="38"/>
      <c r="J745" s="38"/>
      <c r="K745" s="38"/>
      <c r="L745" s="38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</row>
    <row r="746" ht="9.75" customHeight="1">
      <c r="A746" s="26"/>
      <c r="B746" s="27"/>
      <c r="C746" s="27"/>
      <c r="D746" s="27"/>
      <c r="E746" s="38"/>
      <c r="F746" s="38"/>
      <c r="G746" s="38"/>
      <c r="H746" s="38"/>
      <c r="I746" s="38"/>
      <c r="J746" s="38"/>
      <c r="K746" s="38"/>
      <c r="L746" s="38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</row>
    <row r="747" ht="9.75" customHeight="1">
      <c r="A747" s="26"/>
      <c r="B747" s="27"/>
      <c r="C747" s="27"/>
      <c r="D747" s="27"/>
      <c r="E747" s="38"/>
      <c r="F747" s="38"/>
      <c r="G747" s="38"/>
      <c r="H747" s="38"/>
      <c r="I747" s="38"/>
      <c r="J747" s="38"/>
      <c r="K747" s="38"/>
      <c r="L747" s="38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</row>
    <row r="748" ht="9.75" customHeight="1">
      <c r="A748" s="26"/>
      <c r="B748" s="27"/>
      <c r="C748" s="27"/>
      <c r="D748" s="27"/>
      <c r="E748" s="38"/>
      <c r="F748" s="38"/>
      <c r="G748" s="38"/>
      <c r="H748" s="38"/>
      <c r="I748" s="38"/>
      <c r="J748" s="38"/>
      <c r="K748" s="38"/>
      <c r="L748" s="38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</row>
    <row r="749" ht="9.75" customHeight="1">
      <c r="A749" s="26"/>
      <c r="B749" s="27"/>
      <c r="C749" s="27"/>
      <c r="D749" s="27"/>
      <c r="E749" s="38"/>
      <c r="F749" s="38"/>
      <c r="G749" s="38"/>
      <c r="H749" s="38"/>
      <c r="I749" s="38"/>
      <c r="J749" s="38"/>
      <c r="K749" s="38"/>
      <c r="L749" s="38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</row>
    <row r="750" ht="9.75" customHeight="1">
      <c r="A750" s="26"/>
      <c r="B750" s="27"/>
      <c r="C750" s="27"/>
      <c r="D750" s="27"/>
      <c r="E750" s="38"/>
      <c r="F750" s="38"/>
      <c r="G750" s="38"/>
      <c r="H750" s="38"/>
      <c r="I750" s="38"/>
      <c r="J750" s="38"/>
      <c r="K750" s="38"/>
      <c r="L750" s="38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</row>
    <row r="751" ht="9.75" customHeight="1">
      <c r="A751" s="26"/>
      <c r="B751" s="27"/>
      <c r="C751" s="27"/>
      <c r="D751" s="27"/>
      <c r="E751" s="38"/>
      <c r="F751" s="38"/>
      <c r="G751" s="38"/>
      <c r="H751" s="38"/>
      <c r="I751" s="38"/>
      <c r="J751" s="38"/>
      <c r="K751" s="38"/>
      <c r="L751" s="38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</row>
    <row r="752" ht="9.75" customHeight="1">
      <c r="A752" s="26"/>
      <c r="B752" s="27"/>
      <c r="C752" s="27"/>
      <c r="D752" s="27"/>
      <c r="E752" s="38"/>
      <c r="F752" s="38"/>
      <c r="G752" s="38"/>
      <c r="H752" s="38"/>
      <c r="I752" s="38"/>
      <c r="J752" s="38"/>
      <c r="K752" s="38"/>
      <c r="L752" s="38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</row>
    <row r="753" ht="9.75" customHeight="1">
      <c r="A753" s="26"/>
      <c r="B753" s="27"/>
      <c r="C753" s="27"/>
      <c r="D753" s="27"/>
      <c r="E753" s="38"/>
      <c r="F753" s="38"/>
      <c r="G753" s="38"/>
      <c r="H753" s="38"/>
      <c r="I753" s="38"/>
      <c r="J753" s="38"/>
      <c r="K753" s="38"/>
      <c r="L753" s="38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</row>
    <row r="754" ht="9.75" customHeight="1">
      <c r="A754" s="26"/>
      <c r="B754" s="27"/>
      <c r="C754" s="27"/>
      <c r="D754" s="27"/>
      <c r="E754" s="38"/>
      <c r="F754" s="38"/>
      <c r="G754" s="38"/>
      <c r="H754" s="38"/>
      <c r="I754" s="38"/>
      <c r="J754" s="38"/>
      <c r="K754" s="38"/>
      <c r="L754" s="38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</row>
    <row r="755" ht="9.75" customHeight="1">
      <c r="A755" s="26"/>
      <c r="B755" s="27"/>
      <c r="C755" s="27"/>
      <c r="D755" s="27"/>
      <c r="E755" s="38"/>
      <c r="F755" s="38"/>
      <c r="G755" s="38"/>
      <c r="H755" s="38"/>
      <c r="I755" s="38"/>
      <c r="J755" s="38"/>
      <c r="K755" s="38"/>
      <c r="L755" s="38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</row>
    <row r="756" ht="9.75" customHeight="1">
      <c r="A756" s="26"/>
      <c r="B756" s="27"/>
      <c r="C756" s="27"/>
      <c r="D756" s="27"/>
      <c r="E756" s="38"/>
      <c r="F756" s="38"/>
      <c r="G756" s="38"/>
      <c r="H756" s="38"/>
      <c r="I756" s="38"/>
      <c r="J756" s="38"/>
      <c r="K756" s="38"/>
      <c r="L756" s="38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</row>
    <row r="757" ht="9.75" customHeight="1">
      <c r="A757" s="26"/>
      <c r="B757" s="27"/>
      <c r="C757" s="27"/>
      <c r="D757" s="27"/>
      <c r="E757" s="38"/>
      <c r="F757" s="38"/>
      <c r="G757" s="38"/>
      <c r="H757" s="38"/>
      <c r="I757" s="38"/>
      <c r="J757" s="38"/>
      <c r="K757" s="38"/>
      <c r="L757" s="38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</row>
    <row r="758" ht="9.75" customHeight="1">
      <c r="A758" s="26"/>
      <c r="B758" s="27"/>
      <c r="C758" s="27"/>
      <c r="D758" s="27"/>
      <c r="E758" s="38"/>
      <c r="F758" s="38"/>
      <c r="G758" s="38"/>
      <c r="H758" s="38"/>
      <c r="I758" s="38"/>
      <c r="J758" s="38"/>
      <c r="K758" s="38"/>
      <c r="L758" s="38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</row>
    <row r="759" ht="9.75" customHeight="1">
      <c r="A759" s="26"/>
      <c r="B759" s="27"/>
      <c r="C759" s="27"/>
      <c r="D759" s="27"/>
      <c r="E759" s="38"/>
      <c r="F759" s="38"/>
      <c r="G759" s="38"/>
      <c r="H759" s="38"/>
      <c r="I759" s="38"/>
      <c r="J759" s="38"/>
      <c r="K759" s="38"/>
      <c r="L759" s="38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</row>
    <row r="760" ht="9.75" customHeight="1">
      <c r="A760" s="26"/>
      <c r="B760" s="27"/>
      <c r="C760" s="27"/>
      <c r="D760" s="27"/>
      <c r="E760" s="38"/>
      <c r="F760" s="38"/>
      <c r="G760" s="38"/>
      <c r="H760" s="38"/>
      <c r="I760" s="38"/>
      <c r="J760" s="38"/>
      <c r="K760" s="38"/>
      <c r="L760" s="38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</row>
    <row r="761" ht="9.75" customHeight="1">
      <c r="A761" s="26"/>
      <c r="B761" s="27"/>
      <c r="C761" s="27"/>
      <c r="D761" s="27"/>
      <c r="E761" s="38"/>
      <c r="F761" s="38"/>
      <c r="G761" s="38"/>
      <c r="H761" s="38"/>
      <c r="I761" s="38"/>
      <c r="J761" s="38"/>
      <c r="K761" s="38"/>
      <c r="L761" s="38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</row>
    <row r="762" ht="9.75" customHeight="1">
      <c r="A762" s="26"/>
      <c r="B762" s="27"/>
      <c r="C762" s="27"/>
      <c r="D762" s="27"/>
      <c r="E762" s="38"/>
      <c r="F762" s="38"/>
      <c r="G762" s="38"/>
      <c r="H762" s="38"/>
      <c r="I762" s="38"/>
      <c r="J762" s="38"/>
      <c r="K762" s="38"/>
      <c r="L762" s="38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</row>
    <row r="763" ht="9.75" customHeight="1">
      <c r="A763" s="26"/>
      <c r="B763" s="27"/>
      <c r="C763" s="27"/>
      <c r="D763" s="27"/>
      <c r="E763" s="38"/>
      <c r="F763" s="38"/>
      <c r="G763" s="38"/>
      <c r="H763" s="38"/>
      <c r="I763" s="38"/>
      <c r="J763" s="38"/>
      <c r="K763" s="38"/>
      <c r="L763" s="38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</row>
    <row r="764" ht="9.75" customHeight="1">
      <c r="A764" s="26"/>
      <c r="B764" s="27"/>
      <c r="C764" s="27"/>
      <c r="D764" s="27"/>
      <c r="E764" s="38"/>
      <c r="F764" s="38"/>
      <c r="G764" s="38"/>
      <c r="H764" s="38"/>
      <c r="I764" s="38"/>
      <c r="J764" s="38"/>
      <c r="K764" s="38"/>
      <c r="L764" s="38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</row>
    <row r="765" ht="9.75" customHeight="1">
      <c r="A765" s="26"/>
      <c r="B765" s="27"/>
      <c r="C765" s="27"/>
      <c r="D765" s="27"/>
      <c r="E765" s="38"/>
      <c r="F765" s="38"/>
      <c r="G765" s="38"/>
      <c r="H765" s="38"/>
      <c r="I765" s="38"/>
      <c r="J765" s="38"/>
      <c r="K765" s="38"/>
      <c r="L765" s="38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</row>
    <row r="766" ht="9.75" customHeight="1">
      <c r="A766" s="26"/>
      <c r="B766" s="27"/>
      <c r="C766" s="27"/>
      <c r="D766" s="27"/>
      <c r="E766" s="38"/>
      <c r="F766" s="38"/>
      <c r="G766" s="38"/>
      <c r="H766" s="38"/>
      <c r="I766" s="38"/>
      <c r="J766" s="38"/>
      <c r="K766" s="38"/>
      <c r="L766" s="38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</row>
    <row r="767" ht="9.75" customHeight="1">
      <c r="A767" s="26"/>
      <c r="B767" s="27"/>
      <c r="C767" s="27"/>
      <c r="D767" s="27"/>
      <c r="E767" s="38"/>
      <c r="F767" s="38"/>
      <c r="G767" s="38"/>
      <c r="H767" s="38"/>
      <c r="I767" s="38"/>
      <c r="J767" s="38"/>
      <c r="K767" s="38"/>
      <c r="L767" s="38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</row>
    <row r="768" ht="9.75" customHeight="1">
      <c r="A768" s="26"/>
      <c r="B768" s="27"/>
      <c r="C768" s="27"/>
      <c r="D768" s="27"/>
      <c r="E768" s="38"/>
      <c r="F768" s="38"/>
      <c r="G768" s="38"/>
      <c r="H768" s="38"/>
      <c r="I768" s="38"/>
      <c r="J768" s="38"/>
      <c r="K768" s="38"/>
      <c r="L768" s="38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</row>
    <row r="769" ht="9.75" customHeight="1">
      <c r="A769" s="26"/>
      <c r="B769" s="27"/>
      <c r="C769" s="27"/>
      <c r="D769" s="27"/>
      <c r="E769" s="38"/>
      <c r="F769" s="38"/>
      <c r="G769" s="38"/>
      <c r="H769" s="38"/>
      <c r="I769" s="38"/>
      <c r="J769" s="38"/>
      <c r="K769" s="38"/>
      <c r="L769" s="38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</row>
    <row r="770" ht="9.75" customHeight="1">
      <c r="A770" s="26"/>
      <c r="B770" s="27"/>
      <c r="C770" s="27"/>
      <c r="D770" s="27"/>
      <c r="E770" s="38"/>
      <c r="F770" s="38"/>
      <c r="G770" s="38"/>
      <c r="H770" s="38"/>
      <c r="I770" s="38"/>
      <c r="J770" s="38"/>
      <c r="K770" s="38"/>
      <c r="L770" s="38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</row>
    <row r="771" ht="9.75" customHeight="1">
      <c r="A771" s="26"/>
      <c r="B771" s="27"/>
      <c r="C771" s="27"/>
      <c r="D771" s="27"/>
      <c r="E771" s="38"/>
      <c r="F771" s="38"/>
      <c r="G771" s="38"/>
      <c r="H771" s="38"/>
      <c r="I771" s="38"/>
      <c r="J771" s="38"/>
      <c r="K771" s="38"/>
      <c r="L771" s="38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</row>
    <row r="772" ht="9.75" customHeight="1">
      <c r="A772" s="26"/>
      <c r="B772" s="27"/>
      <c r="C772" s="27"/>
      <c r="D772" s="27"/>
      <c r="E772" s="38"/>
      <c r="F772" s="38"/>
      <c r="G772" s="38"/>
      <c r="H772" s="38"/>
      <c r="I772" s="38"/>
      <c r="J772" s="38"/>
      <c r="K772" s="38"/>
      <c r="L772" s="38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</row>
    <row r="773" ht="9.75" customHeight="1">
      <c r="A773" s="26"/>
      <c r="B773" s="27"/>
      <c r="C773" s="27"/>
      <c r="D773" s="27"/>
      <c r="E773" s="38"/>
      <c r="F773" s="38"/>
      <c r="G773" s="38"/>
      <c r="H773" s="38"/>
      <c r="I773" s="38"/>
      <c r="J773" s="38"/>
      <c r="K773" s="38"/>
      <c r="L773" s="38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</row>
    <row r="774" ht="9.75" customHeight="1">
      <c r="A774" s="26"/>
      <c r="B774" s="27"/>
      <c r="C774" s="27"/>
      <c r="D774" s="27"/>
      <c r="E774" s="38"/>
      <c r="F774" s="38"/>
      <c r="G774" s="38"/>
      <c r="H774" s="38"/>
      <c r="I774" s="38"/>
      <c r="J774" s="38"/>
      <c r="K774" s="38"/>
      <c r="L774" s="38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</row>
    <row r="775" ht="9.75" customHeight="1">
      <c r="A775" s="26"/>
      <c r="B775" s="27"/>
      <c r="C775" s="27"/>
      <c r="D775" s="27"/>
      <c r="E775" s="38"/>
      <c r="F775" s="38"/>
      <c r="G775" s="38"/>
      <c r="H775" s="38"/>
      <c r="I775" s="38"/>
      <c r="J775" s="38"/>
      <c r="K775" s="38"/>
      <c r="L775" s="38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</row>
    <row r="776" ht="9.75" customHeight="1">
      <c r="A776" s="26"/>
      <c r="B776" s="27"/>
      <c r="C776" s="27"/>
      <c r="D776" s="27"/>
      <c r="E776" s="38"/>
      <c r="F776" s="38"/>
      <c r="G776" s="38"/>
      <c r="H776" s="38"/>
      <c r="I776" s="38"/>
      <c r="J776" s="38"/>
      <c r="K776" s="38"/>
      <c r="L776" s="38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</row>
    <row r="777" ht="9.75" customHeight="1">
      <c r="A777" s="26"/>
      <c r="B777" s="27"/>
      <c r="C777" s="27"/>
      <c r="D777" s="27"/>
      <c r="E777" s="38"/>
      <c r="F777" s="38"/>
      <c r="G777" s="38"/>
      <c r="H777" s="38"/>
      <c r="I777" s="38"/>
      <c r="J777" s="38"/>
      <c r="K777" s="38"/>
      <c r="L777" s="38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</row>
    <row r="778" ht="9.75" customHeight="1">
      <c r="A778" s="26"/>
      <c r="B778" s="27"/>
      <c r="C778" s="27"/>
      <c r="D778" s="27"/>
      <c r="E778" s="38"/>
      <c r="F778" s="38"/>
      <c r="G778" s="38"/>
      <c r="H778" s="38"/>
      <c r="I778" s="38"/>
      <c r="J778" s="38"/>
      <c r="K778" s="38"/>
      <c r="L778" s="38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</row>
    <row r="779" ht="9.75" customHeight="1">
      <c r="A779" s="26"/>
      <c r="B779" s="27"/>
      <c r="C779" s="27"/>
      <c r="D779" s="27"/>
      <c r="E779" s="38"/>
      <c r="F779" s="38"/>
      <c r="G779" s="38"/>
      <c r="H779" s="38"/>
      <c r="I779" s="38"/>
      <c r="J779" s="38"/>
      <c r="K779" s="38"/>
      <c r="L779" s="38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</row>
    <row r="780" ht="9.75" customHeight="1">
      <c r="A780" s="26"/>
      <c r="B780" s="27"/>
      <c r="C780" s="27"/>
      <c r="D780" s="27"/>
      <c r="E780" s="38"/>
      <c r="F780" s="38"/>
      <c r="G780" s="38"/>
      <c r="H780" s="38"/>
      <c r="I780" s="38"/>
      <c r="J780" s="38"/>
      <c r="K780" s="38"/>
      <c r="L780" s="38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</row>
    <row r="781" ht="9.75" customHeight="1">
      <c r="A781" s="26"/>
      <c r="B781" s="27"/>
      <c r="C781" s="27"/>
      <c r="D781" s="27"/>
      <c r="E781" s="38"/>
      <c r="F781" s="38"/>
      <c r="G781" s="38"/>
      <c r="H781" s="38"/>
      <c r="I781" s="38"/>
      <c r="J781" s="38"/>
      <c r="K781" s="38"/>
      <c r="L781" s="38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</row>
    <row r="782" ht="9.75" customHeight="1">
      <c r="A782" s="26"/>
      <c r="B782" s="27"/>
      <c r="C782" s="27"/>
      <c r="D782" s="27"/>
      <c r="E782" s="38"/>
      <c r="F782" s="38"/>
      <c r="G782" s="38"/>
      <c r="H782" s="38"/>
      <c r="I782" s="38"/>
      <c r="J782" s="38"/>
      <c r="K782" s="38"/>
      <c r="L782" s="38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</row>
    <row r="783" ht="9.75" customHeight="1">
      <c r="A783" s="26"/>
      <c r="B783" s="27"/>
      <c r="C783" s="27"/>
      <c r="D783" s="27"/>
      <c r="E783" s="38"/>
      <c r="F783" s="38"/>
      <c r="G783" s="38"/>
      <c r="H783" s="38"/>
      <c r="I783" s="38"/>
      <c r="J783" s="38"/>
      <c r="K783" s="38"/>
      <c r="L783" s="38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</row>
    <row r="784" ht="9.75" customHeight="1">
      <c r="A784" s="26"/>
      <c r="B784" s="27"/>
      <c r="C784" s="27"/>
      <c r="D784" s="27"/>
      <c r="E784" s="38"/>
      <c r="F784" s="38"/>
      <c r="G784" s="38"/>
      <c r="H784" s="38"/>
      <c r="I784" s="38"/>
      <c r="J784" s="38"/>
      <c r="K784" s="38"/>
      <c r="L784" s="38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</row>
    <row r="785" ht="9.75" customHeight="1">
      <c r="A785" s="26"/>
      <c r="B785" s="27"/>
      <c r="C785" s="27"/>
      <c r="D785" s="27"/>
      <c r="E785" s="38"/>
      <c r="F785" s="38"/>
      <c r="G785" s="38"/>
      <c r="H785" s="38"/>
      <c r="I785" s="38"/>
      <c r="J785" s="38"/>
      <c r="K785" s="38"/>
      <c r="L785" s="38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</row>
    <row r="786" ht="9.75" customHeight="1">
      <c r="A786" s="26"/>
      <c r="B786" s="27"/>
      <c r="C786" s="27"/>
      <c r="D786" s="27"/>
      <c r="E786" s="38"/>
      <c r="F786" s="38"/>
      <c r="G786" s="38"/>
      <c r="H786" s="38"/>
      <c r="I786" s="38"/>
      <c r="J786" s="38"/>
      <c r="K786" s="38"/>
      <c r="L786" s="38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</row>
    <row r="787" ht="9.75" customHeight="1">
      <c r="A787" s="26"/>
      <c r="B787" s="27"/>
      <c r="C787" s="27"/>
      <c r="D787" s="27"/>
      <c r="E787" s="38"/>
      <c r="F787" s="38"/>
      <c r="G787" s="38"/>
      <c r="H787" s="38"/>
      <c r="I787" s="38"/>
      <c r="J787" s="38"/>
      <c r="K787" s="38"/>
      <c r="L787" s="38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</row>
    <row r="788" ht="9.75" customHeight="1">
      <c r="A788" s="26"/>
      <c r="B788" s="27"/>
      <c r="C788" s="27"/>
      <c r="D788" s="27"/>
      <c r="E788" s="38"/>
      <c r="F788" s="38"/>
      <c r="G788" s="38"/>
      <c r="H788" s="38"/>
      <c r="I788" s="38"/>
      <c r="J788" s="38"/>
      <c r="K788" s="38"/>
      <c r="L788" s="38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</row>
    <row r="789" ht="9.75" customHeight="1">
      <c r="A789" s="26"/>
      <c r="B789" s="27"/>
      <c r="C789" s="27"/>
      <c r="D789" s="27"/>
      <c r="E789" s="38"/>
      <c r="F789" s="38"/>
      <c r="G789" s="38"/>
      <c r="H789" s="38"/>
      <c r="I789" s="38"/>
      <c r="J789" s="38"/>
      <c r="K789" s="38"/>
      <c r="L789" s="38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</row>
    <row r="790" ht="9.75" customHeight="1">
      <c r="A790" s="26"/>
      <c r="B790" s="27"/>
      <c r="C790" s="27"/>
      <c r="D790" s="27"/>
      <c r="E790" s="38"/>
      <c r="F790" s="38"/>
      <c r="G790" s="38"/>
      <c r="H790" s="38"/>
      <c r="I790" s="38"/>
      <c r="J790" s="38"/>
      <c r="K790" s="38"/>
      <c r="L790" s="38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</row>
    <row r="791" ht="9.75" customHeight="1">
      <c r="A791" s="26"/>
      <c r="B791" s="27"/>
      <c r="C791" s="27"/>
      <c r="D791" s="27"/>
      <c r="E791" s="38"/>
      <c r="F791" s="38"/>
      <c r="G791" s="38"/>
      <c r="H791" s="38"/>
      <c r="I791" s="38"/>
      <c r="J791" s="38"/>
      <c r="K791" s="38"/>
      <c r="L791" s="38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</row>
    <row r="792" ht="9.75" customHeight="1">
      <c r="A792" s="26"/>
      <c r="B792" s="27"/>
      <c r="C792" s="27"/>
      <c r="D792" s="27"/>
      <c r="E792" s="38"/>
      <c r="F792" s="38"/>
      <c r="G792" s="38"/>
      <c r="H792" s="38"/>
      <c r="I792" s="38"/>
      <c r="J792" s="38"/>
      <c r="K792" s="38"/>
      <c r="L792" s="38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</row>
    <row r="793" ht="9.75" customHeight="1">
      <c r="A793" s="26"/>
      <c r="B793" s="27"/>
      <c r="C793" s="27"/>
      <c r="D793" s="27"/>
      <c r="E793" s="38"/>
      <c r="F793" s="38"/>
      <c r="G793" s="38"/>
      <c r="H793" s="38"/>
      <c r="I793" s="38"/>
      <c r="J793" s="38"/>
      <c r="K793" s="38"/>
      <c r="L793" s="38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</row>
    <row r="794" ht="9.75" customHeight="1">
      <c r="A794" s="26"/>
      <c r="B794" s="27"/>
      <c r="C794" s="27"/>
      <c r="D794" s="27"/>
      <c r="E794" s="38"/>
      <c r="F794" s="38"/>
      <c r="G794" s="38"/>
      <c r="H794" s="38"/>
      <c r="I794" s="38"/>
      <c r="J794" s="38"/>
      <c r="K794" s="38"/>
      <c r="L794" s="38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</row>
    <row r="795" ht="9.75" customHeight="1">
      <c r="A795" s="26"/>
      <c r="B795" s="27"/>
      <c r="C795" s="27"/>
      <c r="D795" s="27"/>
      <c r="E795" s="38"/>
      <c r="F795" s="38"/>
      <c r="G795" s="38"/>
      <c r="H795" s="38"/>
      <c r="I795" s="38"/>
      <c r="J795" s="38"/>
      <c r="K795" s="38"/>
      <c r="L795" s="38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</row>
    <row r="796" ht="9.75" customHeight="1">
      <c r="A796" s="26"/>
      <c r="B796" s="27"/>
      <c r="C796" s="27"/>
      <c r="D796" s="27"/>
      <c r="E796" s="38"/>
      <c r="F796" s="38"/>
      <c r="G796" s="38"/>
      <c r="H796" s="38"/>
      <c r="I796" s="38"/>
      <c r="J796" s="38"/>
      <c r="K796" s="38"/>
      <c r="L796" s="38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</row>
    <row r="797" ht="9.75" customHeight="1">
      <c r="A797" s="26"/>
      <c r="B797" s="27"/>
      <c r="C797" s="27"/>
      <c r="D797" s="27"/>
      <c r="E797" s="38"/>
      <c r="F797" s="38"/>
      <c r="G797" s="38"/>
      <c r="H797" s="38"/>
      <c r="I797" s="38"/>
      <c r="J797" s="38"/>
      <c r="K797" s="38"/>
      <c r="L797" s="38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</row>
    <row r="798" ht="9.75" customHeight="1">
      <c r="A798" s="26"/>
      <c r="B798" s="27"/>
      <c r="C798" s="27"/>
      <c r="D798" s="27"/>
      <c r="E798" s="38"/>
      <c r="F798" s="38"/>
      <c r="G798" s="38"/>
      <c r="H798" s="38"/>
      <c r="I798" s="38"/>
      <c r="J798" s="38"/>
      <c r="K798" s="38"/>
      <c r="L798" s="38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</row>
    <row r="799" ht="9.75" customHeight="1">
      <c r="A799" s="26"/>
      <c r="B799" s="27"/>
      <c r="C799" s="27"/>
      <c r="D799" s="27"/>
      <c r="E799" s="38"/>
      <c r="F799" s="38"/>
      <c r="G799" s="38"/>
      <c r="H799" s="38"/>
      <c r="I799" s="38"/>
      <c r="J799" s="38"/>
      <c r="K799" s="38"/>
      <c r="L799" s="38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</row>
    <row r="800" ht="9.75" customHeight="1">
      <c r="A800" s="26"/>
      <c r="B800" s="27"/>
      <c r="C800" s="27"/>
      <c r="D800" s="27"/>
      <c r="E800" s="38"/>
      <c r="F800" s="38"/>
      <c r="G800" s="38"/>
      <c r="H800" s="38"/>
      <c r="I800" s="38"/>
      <c r="J800" s="38"/>
      <c r="K800" s="38"/>
      <c r="L800" s="38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</row>
    <row r="801" ht="9.75" customHeight="1">
      <c r="A801" s="26"/>
      <c r="B801" s="27"/>
      <c r="C801" s="27"/>
      <c r="D801" s="27"/>
      <c r="E801" s="38"/>
      <c r="F801" s="38"/>
      <c r="G801" s="38"/>
      <c r="H801" s="38"/>
      <c r="I801" s="38"/>
      <c r="J801" s="38"/>
      <c r="K801" s="38"/>
      <c r="L801" s="38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</row>
    <row r="802" ht="9.75" customHeight="1">
      <c r="A802" s="26"/>
      <c r="B802" s="27"/>
      <c r="C802" s="27"/>
      <c r="D802" s="27"/>
      <c r="E802" s="38"/>
      <c r="F802" s="38"/>
      <c r="G802" s="38"/>
      <c r="H802" s="38"/>
      <c r="I802" s="38"/>
      <c r="J802" s="38"/>
      <c r="K802" s="38"/>
      <c r="L802" s="38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</row>
    <row r="803" ht="9.75" customHeight="1">
      <c r="A803" s="26"/>
      <c r="B803" s="27"/>
      <c r="C803" s="27"/>
      <c r="D803" s="27"/>
      <c r="E803" s="38"/>
      <c r="F803" s="38"/>
      <c r="G803" s="38"/>
      <c r="H803" s="38"/>
      <c r="I803" s="38"/>
      <c r="J803" s="38"/>
      <c r="K803" s="38"/>
      <c r="L803" s="38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</row>
    <row r="804" ht="9.75" customHeight="1">
      <c r="A804" s="26"/>
      <c r="B804" s="27"/>
      <c r="C804" s="27"/>
      <c r="D804" s="27"/>
      <c r="E804" s="38"/>
      <c r="F804" s="38"/>
      <c r="G804" s="38"/>
      <c r="H804" s="38"/>
      <c r="I804" s="38"/>
      <c r="J804" s="38"/>
      <c r="K804" s="38"/>
      <c r="L804" s="38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</row>
    <row r="805" ht="9.75" customHeight="1">
      <c r="A805" s="26"/>
      <c r="B805" s="27"/>
      <c r="C805" s="27"/>
      <c r="D805" s="27"/>
      <c r="E805" s="38"/>
      <c r="F805" s="38"/>
      <c r="G805" s="38"/>
      <c r="H805" s="38"/>
      <c r="I805" s="38"/>
      <c r="J805" s="38"/>
      <c r="K805" s="38"/>
      <c r="L805" s="38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</row>
    <row r="806" ht="9.75" customHeight="1">
      <c r="A806" s="26"/>
      <c r="B806" s="27"/>
      <c r="C806" s="27"/>
      <c r="D806" s="27"/>
      <c r="E806" s="38"/>
      <c r="F806" s="38"/>
      <c r="G806" s="38"/>
      <c r="H806" s="38"/>
      <c r="I806" s="38"/>
      <c r="J806" s="38"/>
      <c r="K806" s="38"/>
      <c r="L806" s="38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</row>
    <row r="807" ht="9.75" customHeight="1">
      <c r="A807" s="26"/>
      <c r="B807" s="27"/>
      <c r="C807" s="27"/>
      <c r="D807" s="27"/>
      <c r="E807" s="38"/>
      <c r="F807" s="38"/>
      <c r="G807" s="38"/>
      <c r="H807" s="38"/>
      <c r="I807" s="38"/>
      <c r="J807" s="38"/>
      <c r="K807" s="38"/>
      <c r="L807" s="38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</row>
    <row r="808" ht="9.75" customHeight="1">
      <c r="A808" s="26"/>
      <c r="B808" s="27"/>
      <c r="C808" s="27"/>
      <c r="D808" s="27"/>
      <c r="E808" s="38"/>
      <c r="F808" s="38"/>
      <c r="G808" s="38"/>
      <c r="H808" s="38"/>
      <c r="I808" s="38"/>
      <c r="J808" s="38"/>
      <c r="K808" s="38"/>
      <c r="L808" s="38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</row>
    <row r="809" ht="9.75" customHeight="1">
      <c r="A809" s="26"/>
      <c r="B809" s="27"/>
      <c r="C809" s="27"/>
      <c r="D809" s="27"/>
      <c r="E809" s="38"/>
      <c r="F809" s="38"/>
      <c r="G809" s="38"/>
      <c r="H809" s="38"/>
      <c r="I809" s="38"/>
      <c r="J809" s="38"/>
      <c r="K809" s="38"/>
      <c r="L809" s="38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</row>
    <row r="810" ht="9.75" customHeight="1">
      <c r="A810" s="26"/>
      <c r="B810" s="27"/>
      <c r="C810" s="27"/>
      <c r="D810" s="27"/>
      <c r="E810" s="38"/>
      <c r="F810" s="38"/>
      <c r="G810" s="38"/>
      <c r="H810" s="38"/>
      <c r="I810" s="38"/>
      <c r="J810" s="38"/>
      <c r="K810" s="38"/>
      <c r="L810" s="38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</row>
    <row r="811" ht="9.75" customHeight="1">
      <c r="A811" s="26"/>
      <c r="B811" s="27"/>
      <c r="C811" s="27"/>
      <c r="D811" s="27"/>
      <c r="E811" s="38"/>
      <c r="F811" s="38"/>
      <c r="G811" s="38"/>
      <c r="H811" s="38"/>
      <c r="I811" s="38"/>
      <c r="J811" s="38"/>
      <c r="K811" s="38"/>
      <c r="L811" s="38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</row>
    <row r="812" ht="9.75" customHeight="1">
      <c r="A812" s="26"/>
      <c r="B812" s="27"/>
      <c r="C812" s="27"/>
      <c r="D812" s="27"/>
      <c r="E812" s="38"/>
      <c r="F812" s="38"/>
      <c r="G812" s="38"/>
      <c r="H812" s="38"/>
      <c r="I812" s="38"/>
      <c r="J812" s="38"/>
      <c r="K812" s="38"/>
      <c r="L812" s="38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</row>
    <row r="813" ht="9.75" customHeight="1">
      <c r="A813" s="26"/>
      <c r="B813" s="27"/>
      <c r="C813" s="27"/>
      <c r="D813" s="27"/>
      <c r="E813" s="38"/>
      <c r="F813" s="38"/>
      <c r="G813" s="38"/>
      <c r="H813" s="38"/>
      <c r="I813" s="38"/>
      <c r="J813" s="38"/>
      <c r="K813" s="38"/>
      <c r="L813" s="38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</row>
    <row r="814" ht="9.75" customHeight="1">
      <c r="A814" s="26"/>
      <c r="B814" s="27"/>
      <c r="C814" s="27"/>
      <c r="D814" s="27"/>
      <c r="E814" s="38"/>
      <c r="F814" s="38"/>
      <c r="G814" s="38"/>
      <c r="H814" s="38"/>
      <c r="I814" s="38"/>
      <c r="J814" s="38"/>
      <c r="K814" s="38"/>
      <c r="L814" s="38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</row>
    <row r="815" ht="9.75" customHeight="1">
      <c r="A815" s="26"/>
      <c r="B815" s="27"/>
      <c r="C815" s="27"/>
      <c r="D815" s="27"/>
      <c r="E815" s="38"/>
      <c r="F815" s="38"/>
      <c r="G815" s="38"/>
      <c r="H815" s="38"/>
      <c r="I815" s="38"/>
      <c r="J815" s="38"/>
      <c r="K815" s="38"/>
      <c r="L815" s="38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</row>
    <row r="816" ht="9.75" customHeight="1">
      <c r="A816" s="26"/>
      <c r="B816" s="27"/>
      <c r="C816" s="27"/>
      <c r="D816" s="27"/>
      <c r="E816" s="38"/>
      <c r="F816" s="38"/>
      <c r="G816" s="38"/>
      <c r="H816" s="38"/>
      <c r="I816" s="38"/>
      <c r="J816" s="38"/>
      <c r="K816" s="38"/>
      <c r="L816" s="38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</row>
    <row r="817" ht="9.75" customHeight="1">
      <c r="A817" s="26"/>
      <c r="B817" s="27"/>
      <c r="C817" s="27"/>
      <c r="D817" s="27"/>
      <c r="E817" s="38"/>
      <c r="F817" s="38"/>
      <c r="G817" s="38"/>
      <c r="H817" s="38"/>
      <c r="I817" s="38"/>
      <c r="J817" s="38"/>
      <c r="K817" s="38"/>
      <c r="L817" s="38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</row>
    <row r="818" ht="9.75" customHeight="1">
      <c r="A818" s="26"/>
      <c r="B818" s="27"/>
      <c r="C818" s="27"/>
      <c r="D818" s="27"/>
      <c r="E818" s="38"/>
      <c r="F818" s="38"/>
      <c r="G818" s="38"/>
      <c r="H818" s="38"/>
      <c r="I818" s="38"/>
      <c r="J818" s="38"/>
      <c r="K818" s="38"/>
      <c r="L818" s="38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</row>
    <row r="819" ht="9.75" customHeight="1">
      <c r="A819" s="26"/>
      <c r="B819" s="27"/>
      <c r="C819" s="27"/>
      <c r="D819" s="27"/>
      <c r="E819" s="38"/>
      <c r="F819" s="38"/>
      <c r="G819" s="38"/>
      <c r="H819" s="38"/>
      <c r="I819" s="38"/>
      <c r="J819" s="38"/>
      <c r="K819" s="38"/>
      <c r="L819" s="38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</row>
    <row r="820" ht="9.75" customHeight="1">
      <c r="A820" s="26"/>
      <c r="B820" s="27"/>
      <c r="C820" s="27"/>
      <c r="D820" s="27"/>
      <c r="E820" s="38"/>
      <c r="F820" s="38"/>
      <c r="G820" s="38"/>
      <c r="H820" s="38"/>
      <c r="I820" s="38"/>
      <c r="J820" s="38"/>
      <c r="K820" s="38"/>
      <c r="L820" s="38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</row>
    <row r="821" ht="9.75" customHeight="1">
      <c r="A821" s="26"/>
      <c r="B821" s="27"/>
      <c r="C821" s="27"/>
      <c r="D821" s="27"/>
      <c r="E821" s="38"/>
      <c r="F821" s="38"/>
      <c r="G821" s="38"/>
      <c r="H821" s="38"/>
      <c r="I821" s="38"/>
      <c r="J821" s="38"/>
      <c r="K821" s="38"/>
      <c r="L821" s="38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</row>
    <row r="822" ht="9.75" customHeight="1">
      <c r="A822" s="26"/>
      <c r="B822" s="27"/>
      <c r="C822" s="27"/>
      <c r="D822" s="27"/>
      <c r="E822" s="38"/>
      <c r="F822" s="38"/>
      <c r="G822" s="38"/>
      <c r="H822" s="38"/>
      <c r="I822" s="38"/>
      <c r="J822" s="38"/>
      <c r="K822" s="38"/>
      <c r="L822" s="38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</row>
    <row r="823" ht="9.75" customHeight="1">
      <c r="A823" s="26"/>
      <c r="B823" s="27"/>
      <c r="C823" s="27"/>
      <c r="D823" s="27"/>
      <c r="E823" s="38"/>
      <c r="F823" s="38"/>
      <c r="G823" s="38"/>
      <c r="H823" s="38"/>
      <c r="I823" s="38"/>
      <c r="J823" s="38"/>
      <c r="K823" s="38"/>
      <c r="L823" s="38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</row>
    <row r="824" ht="9.75" customHeight="1">
      <c r="A824" s="26"/>
      <c r="B824" s="27"/>
      <c r="C824" s="27"/>
      <c r="D824" s="27"/>
      <c r="E824" s="38"/>
      <c r="F824" s="38"/>
      <c r="G824" s="38"/>
      <c r="H824" s="38"/>
      <c r="I824" s="38"/>
      <c r="J824" s="38"/>
      <c r="K824" s="38"/>
      <c r="L824" s="38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</row>
    <row r="825" ht="9.75" customHeight="1">
      <c r="A825" s="26"/>
      <c r="B825" s="27"/>
      <c r="C825" s="27"/>
      <c r="D825" s="27"/>
      <c r="E825" s="38"/>
      <c r="F825" s="38"/>
      <c r="G825" s="38"/>
      <c r="H825" s="38"/>
      <c r="I825" s="38"/>
      <c r="J825" s="38"/>
      <c r="K825" s="38"/>
      <c r="L825" s="38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</row>
    <row r="826" ht="9.75" customHeight="1">
      <c r="A826" s="26"/>
      <c r="B826" s="27"/>
      <c r="C826" s="27"/>
      <c r="D826" s="27"/>
      <c r="E826" s="38"/>
      <c r="F826" s="38"/>
      <c r="G826" s="38"/>
      <c r="H826" s="38"/>
      <c r="I826" s="38"/>
      <c r="J826" s="38"/>
      <c r="K826" s="38"/>
      <c r="L826" s="38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</row>
    <row r="827" ht="9.75" customHeight="1">
      <c r="A827" s="26"/>
      <c r="B827" s="27"/>
      <c r="C827" s="27"/>
      <c r="D827" s="27"/>
      <c r="E827" s="38"/>
      <c r="F827" s="38"/>
      <c r="G827" s="38"/>
      <c r="H827" s="38"/>
      <c r="I827" s="38"/>
      <c r="J827" s="38"/>
      <c r="K827" s="38"/>
      <c r="L827" s="38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</row>
    <row r="828" ht="9.75" customHeight="1">
      <c r="A828" s="26"/>
      <c r="B828" s="27"/>
      <c r="C828" s="27"/>
      <c r="D828" s="27"/>
      <c r="E828" s="38"/>
      <c r="F828" s="38"/>
      <c r="G828" s="38"/>
      <c r="H828" s="38"/>
      <c r="I828" s="38"/>
      <c r="J828" s="38"/>
      <c r="K828" s="38"/>
      <c r="L828" s="38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</row>
    <row r="829" ht="9.75" customHeight="1">
      <c r="A829" s="26"/>
      <c r="B829" s="27"/>
      <c r="C829" s="27"/>
      <c r="D829" s="27"/>
      <c r="E829" s="38"/>
      <c r="F829" s="38"/>
      <c r="G829" s="38"/>
      <c r="H829" s="38"/>
      <c r="I829" s="38"/>
      <c r="J829" s="38"/>
      <c r="K829" s="38"/>
      <c r="L829" s="38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</row>
    <row r="830" ht="9.75" customHeight="1">
      <c r="A830" s="26"/>
      <c r="B830" s="27"/>
      <c r="C830" s="27"/>
      <c r="D830" s="27"/>
      <c r="E830" s="38"/>
      <c r="F830" s="38"/>
      <c r="G830" s="38"/>
      <c r="H830" s="38"/>
      <c r="I830" s="38"/>
      <c r="J830" s="38"/>
      <c r="K830" s="38"/>
      <c r="L830" s="38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</row>
    <row r="831" ht="9.75" customHeight="1">
      <c r="A831" s="26"/>
      <c r="B831" s="27"/>
      <c r="C831" s="27"/>
      <c r="D831" s="27"/>
      <c r="E831" s="38"/>
      <c r="F831" s="38"/>
      <c r="G831" s="38"/>
      <c r="H831" s="38"/>
      <c r="I831" s="38"/>
      <c r="J831" s="38"/>
      <c r="K831" s="38"/>
      <c r="L831" s="38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</row>
    <row r="832" ht="9.75" customHeight="1">
      <c r="A832" s="26"/>
      <c r="B832" s="27"/>
      <c r="C832" s="27"/>
      <c r="D832" s="27"/>
      <c r="E832" s="38"/>
      <c r="F832" s="38"/>
      <c r="G832" s="38"/>
      <c r="H832" s="38"/>
      <c r="I832" s="38"/>
      <c r="J832" s="38"/>
      <c r="K832" s="38"/>
      <c r="L832" s="38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</row>
    <row r="833" ht="9.75" customHeight="1">
      <c r="A833" s="26"/>
      <c r="B833" s="27"/>
      <c r="C833" s="27"/>
      <c r="D833" s="27"/>
      <c r="E833" s="38"/>
      <c r="F833" s="38"/>
      <c r="G833" s="38"/>
      <c r="H833" s="38"/>
      <c r="I833" s="38"/>
      <c r="J833" s="38"/>
      <c r="K833" s="38"/>
      <c r="L833" s="38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</row>
    <row r="834" ht="9.75" customHeight="1">
      <c r="A834" s="26"/>
      <c r="B834" s="27"/>
      <c r="C834" s="27"/>
      <c r="D834" s="27"/>
      <c r="E834" s="38"/>
      <c r="F834" s="38"/>
      <c r="G834" s="38"/>
      <c r="H834" s="38"/>
      <c r="I834" s="38"/>
      <c r="J834" s="38"/>
      <c r="K834" s="38"/>
      <c r="L834" s="38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</row>
    <row r="835" ht="9.75" customHeight="1">
      <c r="A835" s="26"/>
      <c r="B835" s="27"/>
      <c r="C835" s="27"/>
      <c r="D835" s="27"/>
      <c r="E835" s="38"/>
      <c r="F835" s="38"/>
      <c r="G835" s="38"/>
      <c r="H835" s="38"/>
      <c r="I835" s="38"/>
      <c r="J835" s="38"/>
      <c r="K835" s="38"/>
      <c r="L835" s="38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</row>
    <row r="836" ht="9.75" customHeight="1">
      <c r="A836" s="26"/>
      <c r="B836" s="27"/>
      <c r="C836" s="27"/>
      <c r="D836" s="27"/>
      <c r="E836" s="38"/>
      <c r="F836" s="38"/>
      <c r="G836" s="38"/>
      <c r="H836" s="38"/>
      <c r="I836" s="38"/>
      <c r="J836" s="38"/>
      <c r="K836" s="38"/>
      <c r="L836" s="38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</row>
    <row r="837" ht="9.75" customHeight="1">
      <c r="A837" s="26"/>
      <c r="B837" s="27"/>
      <c r="C837" s="27"/>
      <c r="D837" s="27"/>
      <c r="E837" s="38"/>
      <c r="F837" s="38"/>
      <c r="G837" s="38"/>
      <c r="H837" s="38"/>
      <c r="I837" s="38"/>
      <c r="J837" s="38"/>
      <c r="K837" s="38"/>
      <c r="L837" s="38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</row>
    <row r="838" ht="9.75" customHeight="1">
      <c r="A838" s="26"/>
      <c r="B838" s="27"/>
      <c r="C838" s="27"/>
      <c r="D838" s="27"/>
      <c r="E838" s="38"/>
      <c r="F838" s="38"/>
      <c r="G838" s="38"/>
      <c r="H838" s="38"/>
      <c r="I838" s="38"/>
      <c r="J838" s="38"/>
      <c r="K838" s="38"/>
      <c r="L838" s="38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</row>
    <row r="839" ht="9.75" customHeight="1">
      <c r="A839" s="26"/>
      <c r="B839" s="27"/>
      <c r="C839" s="27"/>
      <c r="D839" s="27"/>
      <c r="E839" s="38"/>
      <c r="F839" s="38"/>
      <c r="G839" s="38"/>
      <c r="H839" s="38"/>
      <c r="I839" s="38"/>
      <c r="J839" s="38"/>
      <c r="K839" s="38"/>
      <c r="L839" s="38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</row>
    <row r="840" ht="9.75" customHeight="1">
      <c r="A840" s="26"/>
      <c r="B840" s="27"/>
      <c r="C840" s="27"/>
      <c r="D840" s="27"/>
      <c r="E840" s="38"/>
      <c r="F840" s="38"/>
      <c r="G840" s="38"/>
      <c r="H840" s="38"/>
      <c r="I840" s="38"/>
      <c r="J840" s="38"/>
      <c r="K840" s="38"/>
      <c r="L840" s="38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</row>
    <row r="841" ht="9.75" customHeight="1">
      <c r="A841" s="26"/>
      <c r="B841" s="27"/>
      <c r="C841" s="27"/>
      <c r="D841" s="27"/>
      <c r="E841" s="38"/>
      <c r="F841" s="38"/>
      <c r="G841" s="38"/>
      <c r="H841" s="38"/>
      <c r="I841" s="38"/>
      <c r="J841" s="38"/>
      <c r="K841" s="38"/>
      <c r="L841" s="38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</row>
    <row r="842" ht="9.75" customHeight="1">
      <c r="A842" s="26"/>
      <c r="B842" s="27"/>
      <c r="C842" s="27"/>
      <c r="D842" s="27"/>
      <c r="E842" s="38"/>
      <c r="F842" s="38"/>
      <c r="G842" s="38"/>
      <c r="H842" s="38"/>
      <c r="I842" s="38"/>
      <c r="J842" s="38"/>
      <c r="K842" s="38"/>
      <c r="L842" s="38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</row>
    <row r="843" ht="9.75" customHeight="1">
      <c r="A843" s="26"/>
      <c r="B843" s="27"/>
      <c r="C843" s="27"/>
      <c r="D843" s="27"/>
      <c r="E843" s="38"/>
      <c r="F843" s="38"/>
      <c r="G843" s="38"/>
      <c r="H843" s="38"/>
      <c r="I843" s="38"/>
      <c r="J843" s="38"/>
      <c r="K843" s="38"/>
      <c r="L843" s="38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</row>
    <row r="844" ht="9.75" customHeight="1">
      <c r="A844" s="26"/>
      <c r="B844" s="27"/>
      <c r="C844" s="27"/>
      <c r="D844" s="27"/>
      <c r="E844" s="38"/>
      <c r="F844" s="38"/>
      <c r="G844" s="38"/>
      <c r="H844" s="38"/>
      <c r="I844" s="38"/>
      <c r="J844" s="38"/>
      <c r="K844" s="38"/>
      <c r="L844" s="38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</row>
    <row r="845" ht="9.75" customHeight="1">
      <c r="A845" s="26"/>
      <c r="B845" s="27"/>
      <c r="C845" s="27"/>
      <c r="D845" s="27"/>
      <c r="E845" s="38"/>
      <c r="F845" s="38"/>
      <c r="G845" s="38"/>
      <c r="H845" s="38"/>
      <c r="I845" s="38"/>
      <c r="J845" s="38"/>
      <c r="K845" s="38"/>
      <c r="L845" s="38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</row>
    <row r="846" ht="9.75" customHeight="1">
      <c r="A846" s="26"/>
      <c r="B846" s="27"/>
      <c r="C846" s="27"/>
      <c r="D846" s="27"/>
      <c r="E846" s="38"/>
      <c r="F846" s="38"/>
      <c r="G846" s="38"/>
      <c r="H846" s="38"/>
      <c r="I846" s="38"/>
      <c r="J846" s="38"/>
      <c r="K846" s="38"/>
      <c r="L846" s="38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</row>
    <row r="847" ht="9.75" customHeight="1">
      <c r="A847" s="26"/>
      <c r="B847" s="27"/>
      <c r="C847" s="27"/>
      <c r="D847" s="27"/>
      <c r="E847" s="38"/>
      <c r="F847" s="38"/>
      <c r="G847" s="38"/>
      <c r="H847" s="38"/>
      <c r="I847" s="38"/>
      <c r="J847" s="38"/>
      <c r="K847" s="38"/>
      <c r="L847" s="38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</row>
    <row r="848" ht="9.75" customHeight="1">
      <c r="A848" s="26"/>
      <c r="B848" s="27"/>
      <c r="C848" s="27"/>
      <c r="D848" s="27"/>
      <c r="E848" s="38"/>
      <c r="F848" s="38"/>
      <c r="G848" s="38"/>
      <c r="H848" s="38"/>
      <c r="I848" s="38"/>
      <c r="J848" s="38"/>
      <c r="K848" s="38"/>
      <c r="L848" s="38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</row>
    <row r="849" ht="9.75" customHeight="1">
      <c r="A849" s="26"/>
      <c r="B849" s="27"/>
      <c r="C849" s="27"/>
      <c r="D849" s="27"/>
      <c r="E849" s="38"/>
      <c r="F849" s="38"/>
      <c r="G849" s="38"/>
      <c r="H849" s="38"/>
      <c r="I849" s="38"/>
      <c r="J849" s="38"/>
      <c r="K849" s="38"/>
      <c r="L849" s="38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</row>
    <row r="850" ht="9.75" customHeight="1">
      <c r="A850" s="26"/>
      <c r="B850" s="27"/>
      <c r="C850" s="27"/>
      <c r="D850" s="27"/>
      <c r="E850" s="38"/>
      <c r="F850" s="38"/>
      <c r="G850" s="38"/>
      <c r="H850" s="38"/>
      <c r="I850" s="38"/>
      <c r="J850" s="38"/>
      <c r="K850" s="38"/>
      <c r="L850" s="38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</row>
    <row r="851" ht="9.75" customHeight="1">
      <c r="A851" s="26"/>
      <c r="B851" s="27"/>
      <c r="C851" s="27"/>
      <c r="D851" s="27"/>
      <c r="E851" s="38"/>
      <c r="F851" s="38"/>
      <c r="G851" s="38"/>
      <c r="H851" s="38"/>
      <c r="I851" s="38"/>
      <c r="J851" s="38"/>
      <c r="K851" s="38"/>
      <c r="L851" s="38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</row>
    <row r="852" ht="9.75" customHeight="1">
      <c r="A852" s="26"/>
      <c r="B852" s="27"/>
      <c r="C852" s="27"/>
      <c r="D852" s="27"/>
      <c r="E852" s="38"/>
      <c r="F852" s="38"/>
      <c r="G852" s="38"/>
      <c r="H852" s="38"/>
      <c r="I852" s="38"/>
      <c r="J852" s="38"/>
      <c r="K852" s="38"/>
      <c r="L852" s="38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</row>
    <row r="853" ht="9.75" customHeight="1">
      <c r="A853" s="26"/>
      <c r="B853" s="27"/>
      <c r="C853" s="27"/>
      <c r="D853" s="27"/>
      <c r="E853" s="38"/>
      <c r="F853" s="38"/>
      <c r="G853" s="38"/>
      <c r="H853" s="38"/>
      <c r="I853" s="38"/>
      <c r="J853" s="38"/>
      <c r="K853" s="38"/>
      <c r="L853" s="38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</row>
    <row r="854" ht="9.75" customHeight="1">
      <c r="A854" s="26"/>
      <c r="B854" s="27"/>
      <c r="C854" s="27"/>
      <c r="D854" s="27"/>
      <c r="E854" s="38"/>
      <c r="F854" s="38"/>
      <c r="G854" s="38"/>
      <c r="H854" s="38"/>
      <c r="I854" s="38"/>
      <c r="J854" s="38"/>
      <c r="K854" s="38"/>
      <c r="L854" s="38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</row>
    <row r="855" ht="9.75" customHeight="1">
      <c r="A855" s="26"/>
      <c r="B855" s="27"/>
      <c r="C855" s="27"/>
      <c r="D855" s="27"/>
      <c r="E855" s="38"/>
      <c r="F855" s="38"/>
      <c r="G855" s="38"/>
      <c r="H855" s="38"/>
      <c r="I855" s="38"/>
      <c r="J855" s="38"/>
      <c r="K855" s="38"/>
      <c r="L855" s="38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</row>
    <row r="856" ht="9.75" customHeight="1">
      <c r="A856" s="26"/>
      <c r="B856" s="27"/>
      <c r="C856" s="27"/>
      <c r="D856" s="27"/>
      <c r="E856" s="38"/>
      <c r="F856" s="38"/>
      <c r="G856" s="38"/>
      <c r="H856" s="38"/>
      <c r="I856" s="38"/>
      <c r="J856" s="38"/>
      <c r="K856" s="38"/>
      <c r="L856" s="38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</row>
    <row r="857" ht="9.75" customHeight="1">
      <c r="A857" s="26"/>
      <c r="B857" s="27"/>
      <c r="C857" s="27"/>
      <c r="D857" s="27"/>
      <c r="E857" s="38"/>
      <c r="F857" s="38"/>
      <c r="G857" s="38"/>
      <c r="H857" s="38"/>
      <c r="I857" s="38"/>
      <c r="J857" s="38"/>
      <c r="K857" s="38"/>
      <c r="L857" s="38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</row>
    <row r="858" ht="9.75" customHeight="1">
      <c r="A858" s="26"/>
      <c r="B858" s="27"/>
      <c r="C858" s="27"/>
      <c r="D858" s="27"/>
      <c r="E858" s="38"/>
      <c r="F858" s="38"/>
      <c r="G858" s="38"/>
      <c r="H858" s="38"/>
      <c r="I858" s="38"/>
      <c r="J858" s="38"/>
      <c r="K858" s="38"/>
      <c r="L858" s="38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</row>
    <row r="859" ht="9.75" customHeight="1">
      <c r="A859" s="26"/>
      <c r="B859" s="27"/>
      <c r="C859" s="27"/>
      <c r="D859" s="27"/>
      <c r="E859" s="38"/>
      <c r="F859" s="38"/>
      <c r="G859" s="38"/>
      <c r="H859" s="38"/>
      <c r="I859" s="38"/>
      <c r="J859" s="38"/>
      <c r="K859" s="38"/>
      <c r="L859" s="38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</row>
    <row r="860" ht="9.75" customHeight="1">
      <c r="A860" s="26"/>
      <c r="B860" s="27"/>
      <c r="C860" s="27"/>
      <c r="D860" s="27"/>
      <c r="E860" s="38"/>
      <c r="F860" s="38"/>
      <c r="G860" s="38"/>
      <c r="H860" s="38"/>
      <c r="I860" s="38"/>
      <c r="J860" s="38"/>
      <c r="K860" s="38"/>
      <c r="L860" s="38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</row>
    <row r="861" ht="9.75" customHeight="1">
      <c r="A861" s="26"/>
      <c r="B861" s="27"/>
      <c r="C861" s="27"/>
      <c r="D861" s="27"/>
      <c r="E861" s="38"/>
      <c r="F861" s="38"/>
      <c r="G861" s="38"/>
      <c r="H861" s="38"/>
      <c r="I861" s="38"/>
      <c r="J861" s="38"/>
      <c r="K861" s="38"/>
      <c r="L861" s="38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</row>
    <row r="862" ht="9.75" customHeight="1">
      <c r="A862" s="26"/>
      <c r="B862" s="27"/>
      <c r="C862" s="27"/>
      <c r="D862" s="27"/>
      <c r="E862" s="38"/>
      <c r="F862" s="38"/>
      <c r="G862" s="38"/>
      <c r="H862" s="38"/>
      <c r="I862" s="38"/>
      <c r="J862" s="38"/>
      <c r="K862" s="38"/>
      <c r="L862" s="38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</row>
    <row r="863" ht="9.75" customHeight="1">
      <c r="A863" s="26"/>
      <c r="B863" s="27"/>
      <c r="C863" s="27"/>
      <c r="D863" s="27"/>
      <c r="E863" s="38"/>
      <c r="F863" s="38"/>
      <c r="G863" s="38"/>
      <c r="H863" s="38"/>
      <c r="I863" s="38"/>
      <c r="J863" s="38"/>
      <c r="K863" s="38"/>
      <c r="L863" s="38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</row>
    <row r="864" ht="9.75" customHeight="1">
      <c r="A864" s="26"/>
      <c r="B864" s="27"/>
      <c r="C864" s="27"/>
      <c r="D864" s="27"/>
      <c r="E864" s="38"/>
      <c r="F864" s="38"/>
      <c r="G864" s="38"/>
      <c r="H864" s="38"/>
      <c r="I864" s="38"/>
      <c r="J864" s="38"/>
      <c r="K864" s="38"/>
      <c r="L864" s="38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</row>
    <row r="865" ht="9.75" customHeight="1">
      <c r="A865" s="26"/>
      <c r="B865" s="27"/>
      <c r="C865" s="27"/>
      <c r="D865" s="27"/>
      <c r="E865" s="38"/>
      <c r="F865" s="38"/>
      <c r="G865" s="38"/>
      <c r="H865" s="38"/>
      <c r="I865" s="38"/>
      <c r="J865" s="38"/>
      <c r="K865" s="38"/>
      <c r="L865" s="38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</row>
    <row r="866" ht="9.75" customHeight="1">
      <c r="A866" s="26"/>
      <c r="B866" s="27"/>
      <c r="C866" s="27"/>
      <c r="D866" s="27"/>
      <c r="E866" s="38"/>
      <c r="F866" s="38"/>
      <c r="G866" s="38"/>
      <c r="H866" s="38"/>
      <c r="I866" s="38"/>
      <c r="J866" s="38"/>
      <c r="K866" s="38"/>
      <c r="L866" s="38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</row>
    <row r="867" ht="9.75" customHeight="1">
      <c r="A867" s="26"/>
      <c r="B867" s="27"/>
      <c r="C867" s="27"/>
      <c r="D867" s="27"/>
      <c r="E867" s="38"/>
      <c r="F867" s="38"/>
      <c r="G867" s="38"/>
      <c r="H867" s="38"/>
      <c r="I867" s="38"/>
      <c r="J867" s="38"/>
      <c r="K867" s="38"/>
      <c r="L867" s="38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</row>
    <row r="868" ht="9.75" customHeight="1">
      <c r="A868" s="26"/>
      <c r="B868" s="27"/>
      <c r="C868" s="27"/>
      <c r="D868" s="27"/>
      <c r="E868" s="38"/>
      <c r="F868" s="38"/>
      <c r="G868" s="38"/>
      <c r="H868" s="38"/>
      <c r="I868" s="38"/>
      <c r="J868" s="38"/>
      <c r="K868" s="38"/>
      <c r="L868" s="38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</row>
    <row r="869" ht="9.75" customHeight="1">
      <c r="A869" s="26"/>
      <c r="B869" s="27"/>
      <c r="C869" s="27"/>
      <c r="D869" s="27"/>
      <c r="E869" s="38"/>
      <c r="F869" s="38"/>
      <c r="G869" s="38"/>
      <c r="H869" s="38"/>
      <c r="I869" s="38"/>
      <c r="J869" s="38"/>
      <c r="K869" s="38"/>
      <c r="L869" s="38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</row>
    <row r="870" ht="9.75" customHeight="1">
      <c r="A870" s="26"/>
      <c r="B870" s="27"/>
      <c r="C870" s="27"/>
      <c r="D870" s="27"/>
      <c r="E870" s="38"/>
      <c r="F870" s="38"/>
      <c r="G870" s="38"/>
      <c r="H870" s="38"/>
      <c r="I870" s="38"/>
      <c r="J870" s="38"/>
      <c r="K870" s="38"/>
      <c r="L870" s="38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</row>
    <row r="871" ht="9.75" customHeight="1">
      <c r="A871" s="26"/>
      <c r="B871" s="27"/>
      <c r="C871" s="27"/>
      <c r="D871" s="27"/>
      <c r="E871" s="38"/>
      <c r="F871" s="38"/>
      <c r="G871" s="38"/>
      <c r="H871" s="38"/>
      <c r="I871" s="38"/>
      <c r="J871" s="38"/>
      <c r="K871" s="38"/>
      <c r="L871" s="38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</row>
    <row r="872" ht="9.75" customHeight="1">
      <c r="A872" s="26"/>
      <c r="B872" s="27"/>
      <c r="C872" s="27"/>
      <c r="D872" s="27"/>
      <c r="E872" s="38"/>
      <c r="F872" s="38"/>
      <c r="G872" s="38"/>
      <c r="H872" s="38"/>
      <c r="I872" s="38"/>
      <c r="J872" s="38"/>
      <c r="K872" s="38"/>
      <c r="L872" s="38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</row>
    <row r="873" ht="9.75" customHeight="1">
      <c r="A873" s="26"/>
      <c r="B873" s="27"/>
      <c r="C873" s="27"/>
      <c r="D873" s="27"/>
      <c r="E873" s="38"/>
      <c r="F873" s="38"/>
      <c r="G873" s="38"/>
      <c r="H873" s="38"/>
      <c r="I873" s="38"/>
      <c r="J873" s="38"/>
      <c r="K873" s="38"/>
      <c r="L873" s="38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</row>
    <row r="874" ht="9.75" customHeight="1">
      <c r="A874" s="26"/>
      <c r="B874" s="27"/>
      <c r="C874" s="27"/>
      <c r="D874" s="27"/>
      <c r="E874" s="38"/>
      <c r="F874" s="38"/>
      <c r="G874" s="38"/>
      <c r="H874" s="38"/>
      <c r="I874" s="38"/>
      <c r="J874" s="38"/>
      <c r="K874" s="38"/>
      <c r="L874" s="38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</row>
    <row r="875" ht="9.75" customHeight="1">
      <c r="A875" s="26"/>
      <c r="B875" s="27"/>
      <c r="C875" s="27"/>
      <c r="D875" s="27"/>
      <c r="E875" s="38"/>
      <c r="F875" s="38"/>
      <c r="G875" s="38"/>
      <c r="H875" s="38"/>
      <c r="I875" s="38"/>
      <c r="J875" s="38"/>
      <c r="K875" s="38"/>
      <c r="L875" s="38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</row>
    <row r="876" ht="9.75" customHeight="1">
      <c r="A876" s="26"/>
      <c r="B876" s="27"/>
      <c r="C876" s="27"/>
      <c r="D876" s="27"/>
      <c r="E876" s="38"/>
      <c r="F876" s="38"/>
      <c r="G876" s="38"/>
      <c r="H876" s="38"/>
      <c r="I876" s="38"/>
      <c r="J876" s="38"/>
      <c r="K876" s="38"/>
      <c r="L876" s="38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</row>
    <row r="877" ht="9.75" customHeight="1">
      <c r="A877" s="26"/>
      <c r="B877" s="27"/>
      <c r="C877" s="27"/>
      <c r="D877" s="27"/>
      <c r="E877" s="38"/>
      <c r="F877" s="38"/>
      <c r="G877" s="38"/>
      <c r="H877" s="38"/>
      <c r="I877" s="38"/>
      <c r="J877" s="38"/>
      <c r="K877" s="38"/>
      <c r="L877" s="38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</row>
    <row r="878" ht="9.75" customHeight="1">
      <c r="A878" s="26"/>
      <c r="B878" s="27"/>
      <c r="C878" s="27"/>
      <c r="D878" s="27"/>
      <c r="E878" s="38"/>
      <c r="F878" s="38"/>
      <c r="G878" s="38"/>
      <c r="H878" s="38"/>
      <c r="I878" s="38"/>
      <c r="J878" s="38"/>
      <c r="K878" s="38"/>
      <c r="L878" s="38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</row>
    <row r="879" ht="9.75" customHeight="1">
      <c r="A879" s="26"/>
      <c r="B879" s="27"/>
      <c r="C879" s="27"/>
      <c r="D879" s="27"/>
      <c r="E879" s="38"/>
      <c r="F879" s="38"/>
      <c r="G879" s="38"/>
      <c r="H879" s="38"/>
      <c r="I879" s="38"/>
      <c r="J879" s="38"/>
      <c r="K879" s="38"/>
      <c r="L879" s="38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</row>
    <row r="880" ht="9.75" customHeight="1">
      <c r="A880" s="26"/>
      <c r="B880" s="27"/>
      <c r="C880" s="27"/>
      <c r="D880" s="27"/>
      <c r="E880" s="38"/>
      <c r="F880" s="38"/>
      <c r="G880" s="38"/>
      <c r="H880" s="38"/>
      <c r="I880" s="38"/>
      <c r="J880" s="38"/>
      <c r="K880" s="38"/>
      <c r="L880" s="38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</row>
    <row r="881" ht="9.75" customHeight="1">
      <c r="A881" s="26"/>
      <c r="B881" s="27"/>
      <c r="C881" s="27"/>
      <c r="D881" s="27"/>
      <c r="E881" s="38"/>
      <c r="F881" s="38"/>
      <c r="G881" s="38"/>
      <c r="H881" s="38"/>
      <c r="I881" s="38"/>
      <c r="J881" s="38"/>
      <c r="K881" s="38"/>
      <c r="L881" s="38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</row>
    <row r="882" ht="9.75" customHeight="1">
      <c r="A882" s="26"/>
      <c r="B882" s="27"/>
      <c r="C882" s="27"/>
      <c r="D882" s="27"/>
      <c r="E882" s="38"/>
      <c r="F882" s="38"/>
      <c r="G882" s="38"/>
      <c r="H882" s="38"/>
      <c r="I882" s="38"/>
      <c r="J882" s="38"/>
      <c r="K882" s="38"/>
      <c r="L882" s="38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</row>
    <row r="883" ht="9.75" customHeight="1">
      <c r="A883" s="26"/>
      <c r="B883" s="27"/>
      <c r="C883" s="27"/>
      <c r="D883" s="27"/>
      <c r="E883" s="38"/>
      <c r="F883" s="38"/>
      <c r="G883" s="38"/>
      <c r="H883" s="38"/>
      <c r="I883" s="38"/>
      <c r="J883" s="38"/>
      <c r="K883" s="38"/>
      <c r="L883" s="38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</row>
    <row r="884" ht="9.75" customHeight="1">
      <c r="A884" s="26"/>
      <c r="B884" s="27"/>
      <c r="C884" s="27"/>
      <c r="D884" s="27"/>
      <c r="E884" s="38"/>
      <c r="F884" s="38"/>
      <c r="G884" s="38"/>
      <c r="H884" s="38"/>
      <c r="I884" s="38"/>
      <c r="J884" s="38"/>
      <c r="K884" s="38"/>
      <c r="L884" s="38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</row>
    <row r="885" ht="9.75" customHeight="1">
      <c r="A885" s="26"/>
      <c r="B885" s="27"/>
      <c r="C885" s="27"/>
      <c r="D885" s="27"/>
      <c r="E885" s="38"/>
      <c r="F885" s="38"/>
      <c r="G885" s="38"/>
      <c r="H885" s="38"/>
      <c r="I885" s="38"/>
      <c r="J885" s="38"/>
      <c r="K885" s="38"/>
      <c r="L885" s="38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</row>
    <row r="886" ht="9.75" customHeight="1">
      <c r="A886" s="26"/>
      <c r="B886" s="27"/>
      <c r="C886" s="27"/>
      <c r="D886" s="27"/>
      <c r="E886" s="38"/>
      <c r="F886" s="38"/>
      <c r="G886" s="38"/>
      <c r="H886" s="38"/>
      <c r="I886" s="38"/>
      <c r="J886" s="38"/>
      <c r="K886" s="38"/>
      <c r="L886" s="38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</row>
    <row r="887" ht="9.75" customHeight="1">
      <c r="A887" s="26"/>
      <c r="B887" s="27"/>
      <c r="C887" s="27"/>
      <c r="D887" s="27"/>
      <c r="E887" s="38"/>
      <c r="F887" s="38"/>
      <c r="G887" s="38"/>
      <c r="H887" s="38"/>
      <c r="I887" s="38"/>
      <c r="J887" s="38"/>
      <c r="K887" s="38"/>
      <c r="L887" s="38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</row>
    <row r="888" ht="9.75" customHeight="1">
      <c r="A888" s="26"/>
      <c r="B888" s="27"/>
      <c r="C888" s="27"/>
      <c r="D888" s="27"/>
      <c r="E888" s="38"/>
      <c r="F888" s="38"/>
      <c r="G888" s="38"/>
      <c r="H888" s="38"/>
      <c r="I888" s="38"/>
      <c r="J888" s="38"/>
      <c r="K888" s="38"/>
      <c r="L888" s="38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</row>
    <row r="889" ht="9.75" customHeight="1">
      <c r="A889" s="26"/>
      <c r="B889" s="27"/>
      <c r="C889" s="27"/>
      <c r="D889" s="27"/>
      <c r="E889" s="38"/>
      <c r="F889" s="38"/>
      <c r="G889" s="38"/>
      <c r="H889" s="38"/>
      <c r="I889" s="38"/>
      <c r="J889" s="38"/>
      <c r="K889" s="38"/>
      <c r="L889" s="38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</row>
    <row r="890" ht="9.75" customHeight="1">
      <c r="A890" s="26"/>
      <c r="B890" s="27"/>
      <c r="C890" s="27"/>
      <c r="D890" s="27"/>
      <c r="E890" s="38"/>
      <c r="F890" s="38"/>
      <c r="G890" s="38"/>
      <c r="H890" s="38"/>
      <c r="I890" s="38"/>
      <c r="J890" s="38"/>
      <c r="K890" s="38"/>
      <c r="L890" s="38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</row>
    <row r="891" ht="9.75" customHeight="1">
      <c r="A891" s="26"/>
      <c r="B891" s="27"/>
      <c r="C891" s="27"/>
      <c r="D891" s="27"/>
      <c r="E891" s="38"/>
      <c r="F891" s="38"/>
      <c r="G891" s="38"/>
      <c r="H891" s="38"/>
      <c r="I891" s="38"/>
      <c r="J891" s="38"/>
      <c r="K891" s="38"/>
      <c r="L891" s="38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</row>
    <row r="892" ht="9.75" customHeight="1">
      <c r="A892" s="26"/>
      <c r="B892" s="27"/>
      <c r="C892" s="27"/>
      <c r="D892" s="27"/>
      <c r="E892" s="38"/>
      <c r="F892" s="38"/>
      <c r="G892" s="38"/>
      <c r="H892" s="38"/>
      <c r="I892" s="38"/>
      <c r="J892" s="38"/>
      <c r="K892" s="38"/>
      <c r="L892" s="38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</row>
    <row r="893" ht="9.75" customHeight="1">
      <c r="A893" s="26"/>
      <c r="B893" s="27"/>
      <c r="C893" s="27"/>
      <c r="D893" s="27"/>
      <c r="E893" s="38"/>
      <c r="F893" s="38"/>
      <c r="G893" s="38"/>
      <c r="H893" s="38"/>
      <c r="I893" s="38"/>
      <c r="J893" s="38"/>
      <c r="K893" s="38"/>
      <c r="L893" s="38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</row>
    <row r="894" ht="9.75" customHeight="1">
      <c r="A894" s="26"/>
      <c r="B894" s="27"/>
      <c r="C894" s="27"/>
      <c r="D894" s="27"/>
      <c r="E894" s="38"/>
      <c r="F894" s="38"/>
      <c r="G894" s="38"/>
      <c r="H894" s="38"/>
      <c r="I894" s="38"/>
      <c r="J894" s="38"/>
      <c r="K894" s="38"/>
      <c r="L894" s="38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</row>
    <row r="895" ht="9.75" customHeight="1">
      <c r="A895" s="26"/>
      <c r="B895" s="27"/>
      <c r="C895" s="27"/>
      <c r="D895" s="27"/>
      <c r="E895" s="38"/>
      <c r="F895" s="38"/>
      <c r="G895" s="38"/>
      <c r="H895" s="38"/>
      <c r="I895" s="38"/>
      <c r="J895" s="38"/>
      <c r="K895" s="38"/>
      <c r="L895" s="38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</row>
    <row r="896" ht="9.75" customHeight="1">
      <c r="A896" s="26"/>
      <c r="B896" s="27"/>
      <c r="C896" s="27"/>
      <c r="D896" s="27"/>
      <c r="E896" s="38"/>
      <c r="F896" s="38"/>
      <c r="G896" s="38"/>
      <c r="H896" s="38"/>
      <c r="I896" s="38"/>
      <c r="J896" s="38"/>
      <c r="K896" s="38"/>
      <c r="L896" s="38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</row>
    <row r="897" ht="9.75" customHeight="1">
      <c r="A897" s="26"/>
      <c r="B897" s="27"/>
      <c r="C897" s="27"/>
      <c r="D897" s="27"/>
      <c r="E897" s="38"/>
      <c r="F897" s="38"/>
      <c r="G897" s="38"/>
      <c r="H897" s="38"/>
      <c r="I897" s="38"/>
      <c r="J897" s="38"/>
      <c r="K897" s="38"/>
      <c r="L897" s="38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</row>
    <row r="898" ht="9.75" customHeight="1">
      <c r="A898" s="26"/>
      <c r="B898" s="27"/>
      <c r="C898" s="27"/>
      <c r="D898" s="27"/>
      <c r="E898" s="38"/>
      <c r="F898" s="38"/>
      <c r="G898" s="38"/>
      <c r="H898" s="38"/>
      <c r="I898" s="38"/>
      <c r="J898" s="38"/>
      <c r="K898" s="38"/>
      <c r="L898" s="38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</row>
    <row r="899" ht="9.75" customHeight="1">
      <c r="A899" s="26"/>
      <c r="B899" s="27"/>
      <c r="C899" s="27"/>
      <c r="D899" s="27"/>
      <c r="E899" s="38"/>
      <c r="F899" s="38"/>
      <c r="G899" s="38"/>
      <c r="H899" s="38"/>
      <c r="I899" s="38"/>
      <c r="J899" s="38"/>
      <c r="K899" s="38"/>
      <c r="L899" s="38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</row>
    <row r="900" ht="9.75" customHeight="1">
      <c r="A900" s="26"/>
      <c r="B900" s="27"/>
      <c r="C900" s="27"/>
      <c r="D900" s="27"/>
      <c r="E900" s="38"/>
      <c r="F900" s="38"/>
      <c r="G900" s="38"/>
      <c r="H900" s="38"/>
      <c r="I900" s="38"/>
      <c r="J900" s="38"/>
      <c r="K900" s="38"/>
      <c r="L900" s="38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</row>
    <row r="901" ht="9.75" customHeight="1">
      <c r="A901" s="26"/>
      <c r="B901" s="27"/>
      <c r="C901" s="27"/>
      <c r="D901" s="27"/>
      <c r="E901" s="38"/>
      <c r="F901" s="38"/>
      <c r="G901" s="38"/>
      <c r="H901" s="38"/>
      <c r="I901" s="38"/>
      <c r="J901" s="38"/>
      <c r="K901" s="38"/>
      <c r="L901" s="38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</row>
    <row r="902" ht="9.75" customHeight="1">
      <c r="A902" s="26"/>
      <c r="B902" s="27"/>
      <c r="C902" s="27"/>
      <c r="D902" s="27"/>
      <c r="E902" s="38"/>
      <c r="F902" s="38"/>
      <c r="G902" s="38"/>
      <c r="H902" s="38"/>
      <c r="I902" s="38"/>
      <c r="J902" s="38"/>
      <c r="K902" s="38"/>
      <c r="L902" s="38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</row>
    <row r="903" ht="9.75" customHeight="1">
      <c r="A903" s="26"/>
      <c r="B903" s="27"/>
      <c r="C903" s="27"/>
      <c r="D903" s="27"/>
      <c r="E903" s="38"/>
      <c r="F903" s="38"/>
      <c r="G903" s="38"/>
      <c r="H903" s="38"/>
      <c r="I903" s="38"/>
      <c r="J903" s="38"/>
      <c r="K903" s="38"/>
      <c r="L903" s="38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</row>
    <row r="904" ht="9.75" customHeight="1">
      <c r="A904" s="26"/>
      <c r="B904" s="27"/>
      <c r="C904" s="27"/>
      <c r="D904" s="27"/>
      <c r="E904" s="38"/>
      <c r="F904" s="38"/>
      <c r="G904" s="38"/>
      <c r="H904" s="38"/>
      <c r="I904" s="38"/>
      <c r="J904" s="38"/>
      <c r="K904" s="38"/>
      <c r="L904" s="38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</row>
    <row r="905" ht="9.75" customHeight="1">
      <c r="A905" s="26"/>
      <c r="B905" s="27"/>
      <c r="C905" s="27"/>
      <c r="D905" s="27"/>
      <c r="E905" s="38"/>
      <c r="F905" s="38"/>
      <c r="G905" s="38"/>
      <c r="H905" s="38"/>
      <c r="I905" s="38"/>
      <c r="J905" s="38"/>
      <c r="K905" s="38"/>
      <c r="L905" s="38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</row>
    <row r="906" ht="9.75" customHeight="1">
      <c r="A906" s="26"/>
      <c r="B906" s="27"/>
      <c r="C906" s="27"/>
      <c r="D906" s="27"/>
      <c r="E906" s="38"/>
      <c r="F906" s="38"/>
      <c r="G906" s="38"/>
      <c r="H906" s="38"/>
      <c r="I906" s="38"/>
      <c r="J906" s="38"/>
      <c r="K906" s="38"/>
      <c r="L906" s="38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</row>
    <row r="907" ht="9.75" customHeight="1">
      <c r="A907" s="26"/>
      <c r="B907" s="27"/>
      <c r="C907" s="27"/>
      <c r="D907" s="27"/>
      <c r="E907" s="38"/>
      <c r="F907" s="38"/>
      <c r="G907" s="38"/>
      <c r="H907" s="38"/>
      <c r="I907" s="38"/>
      <c r="J907" s="38"/>
      <c r="K907" s="38"/>
      <c r="L907" s="38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</row>
    <row r="908" ht="9.75" customHeight="1">
      <c r="A908" s="26"/>
      <c r="B908" s="27"/>
      <c r="C908" s="27"/>
      <c r="D908" s="27"/>
      <c r="E908" s="38"/>
      <c r="F908" s="38"/>
      <c r="G908" s="38"/>
      <c r="H908" s="38"/>
      <c r="I908" s="38"/>
      <c r="J908" s="38"/>
      <c r="K908" s="38"/>
      <c r="L908" s="38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</row>
    <row r="909" ht="9.75" customHeight="1">
      <c r="A909" s="26"/>
      <c r="B909" s="27"/>
      <c r="C909" s="27"/>
      <c r="D909" s="27"/>
      <c r="E909" s="38"/>
      <c r="F909" s="38"/>
      <c r="G909" s="38"/>
      <c r="H909" s="38"/>
      <c r="I909" s="38"/>
      <c r="J909" s="38"/>
      <c r="K909" s="38"/>
      <c r="L909" s="38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</row>
    <row r="910" ht="9.75" customHeight="1">
      <c r="A910" s="26"/>
      <c r="B910" s="27"/>
      <c r="C910" s="27"/>
      <c r="D910" s="27"/>
      <c r="E910" s="38"/>
      <c r="F910" s="38"/>
      <c r="G910" s="38"/>
      <c r="H910" s="38"/>
      <c r="I910" s="38"/>
      <c r="J910" s="38"/>
      <c r="K910" s="38"/>
      <c r="L910" s="38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</row>
    <row r="911" ht="9.75" customHeight="1">
      <c r="A911" s="26"/>
      <c r="B911" s="27"/>
      <c r="C911" s="27"/>
      <c r="D911" s="27"/>
      <c r="E911" s="38"/>
      <c r="F911" s="38"/>
      <c r="G911" s="38"/>
      <c r="H911" s="38"/>
      <c r="I911" s="38"/>
      <c r="J911" s="38"/>
      <c r="K911" s="38"/>
      <c r="L911" s="38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</row>
    <row r="912" ht="9.75" customHeight="1">
      <c r="A912" s="26"/>
      <c r="B912" s="27"/>
      <c r="C912" s="27"/>
      <c r="D912" s="27"/>
      <c r="E912" s="38"/>
      <c r="F912" s="38"/>
      <c r="G912" s="38"/>
      <c r="H912" s="38"/>
      <c r="I912" s="38"/>
      <c r="J912" s="38"/>
      <c r="K912" s="38"/>
      <c r="L912" s="38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</row>
    <row r="913" ht="9.75" customHeight="1">
      <c r="A913" s="26"/>
      <c r="B913" s="27"/>
      <c r="C913" s="27"/>
      <c r="D913" s="27"/>
      <c r="E913" s="38"/>
      <c r="F913" s="38"/>
      <c r="G913" s="38"/>
      <c r="H913" s="38"/>
      <c r="I913" s="38"/>
      <c r="J913" s="38"/>
      <c r="K913" s="38"/>
      <c r="L913" s="38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</row>
    <row r="914" ht="9.75" customHeight="1">
      <c r="A914" s="26"/>
      <c r="B914" s="27"/>
      <c r="C914" s="27"/>
      <c r="D914" s="27"/>
      <c r="E914" s="38"/>
      <c r="F914" s="38"/>
      <c r="G914" s="38"/>
      <c r="H914" s="38"/>
      <c r="I914" s="38"/>
      <c r="J914" s="38"/>
      <c r="K914" s="38"/>
      <c r="L914" s="38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</row>
    <row r="915" ht="9.75" customHeight="1">
      <c r="A915" s="26"/>
      <c r="B915" s="27"/>
      <c r="C915" s="27"/>
      <c r="D915" s="27"/>
      <c r="E915" s="38"/>
      <c r="F915" s="38"/>
      <c r="G915" s="38"/>
      <c r="H915" s="38"/>
      <c r="I915" s="38"/>
      <c r="J915" s="38"/>
      <c r="K915" s="38"/>
      <c r="L915" s="38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</row>
    <row r="916" ht="9.75" customHeight="1">
      <c r="A916" s="26"/>
      <c r="B916" s="27"/>
      <c r="C916" s="27"/>
      <c r="D916" s="27"/>
      <c r="E916" s="38"/>
      <c r="F916" s="38"/>
      <c r="G916" s="38"/>
      <c r="H916" s="38"/>
      <c r="I916" s="38"/>
      <c r="J916" s="38"/>
      <c r="K916" s="38"/>
      <c r="L916" s="38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</row>
    <row r="917" ht="9.75" customHeight="1">
      <c r="A917" s="26"/>
      <c r="B917" s="27"/>
      <c r="C917" s="27"/>
      <c r="D917" s="27"/>
      <c r="E917" s="38"/>
      <c r="F917" s="38"/>
      <c r="G917" s="38"/>
      <c r="H917" s="38"/>
      <c r="I917" s="38"/>
      <c r="J917" s="38"/>
      <c r="K917" s="38"/>
      <c r="L917" s="38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</row>
    <row r="918" ht="9.75" customHeight="1">
      <c r="A918" s="26"/>
      <c r="B918" s="27"/>
      <c r="C918" s="27"/>
      <c r="D918" s="27"/>
      <c r="E918" s="38"/>
      <c r="F918" s="38"/>
      <c r="G918" s="38"/>
      <c r="H918" s="38"/>
      <c r="I918" s="38"/>
      <c r="J918" s="38"/>
      <c r="K918" s="38"/>
      <c r="L918" s="38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</row>
    <row r="919" ht="9.75" customHeight="1">
      <c r="A919" s="26"/>
      <c r="B919" s="27"/>
      <c r="C919" s="27"/>
      <c r="D919" s="27"/>
      <c r="E919" s="38"/>
      <c r="F919" s="38"/>
      <c r="G919" s="38"/>
      <c r="H919" s="38"/>
      <c r="I919" s="38"/>
      <c r="J919" s="38"/>
      <c r="K919" s="38"/>
      <c r="L919" s="38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</row>
    <row r="920" ht="9.75" customHeight="1">
      <c r="A920" s="26"/>
      <c r="B920" s="27"/>
      <c r="C920" s="27"/>
      <c r="D920" s="27"/>
      <c r="E920" s="38"/>
      <c r="F920" s="38"/>
      <c r="G920" s="38"/>
      <c r="H920" s="38"/>
      <c r="I920" s="38"/>
      <c r="J920" s="38"/>
      <c r="K920" s="38"/>
      <c r="L920" s="38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</row>
    <row r="921" ht="9.75" customHeight="1">
      <c r="A921" s="26"/>
      <c r="B921" s="27"/>
      <c r="C921" s="27"/>
      <c r="D921" s="27"/>
      <c r="E921" s="38"/>
      <c r="F921" s="38"/>
      <c r="G921" s="38"/>
      <c r="H921" s="38"/>
      <c r="I921" s="38"/>
      <c r="J921" s="38"/>
      <c r="K921" s="38"/>
      <c r="L921" s="38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</row>
    <row r="922" ht="9.75" customHeight="1">
      <c r="A922" s="26"/>
      <c r="B922" s="27"/>
      <c r="C922" s="27"/>
      <c r="D922" s="27"/>
      <c r="E922" s="38"/>
      <c r="F922" s="38"/>
      <c r="G922" s="38"/>
      <c r="H922" s="38"/>
      <c r="I922" s="38"/>
      <c r="J922" s="38"/>
      <c r="K922" s="38"/>
      <c r="L922" s="38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</row>
    <row r="923" ht="9.75" customHeight="1">
      <c r="A923" s="26"/>
      <c r="B923" s="27"/>
      <c r="C923" s="27"/>
      <c r="D923" s="27"/>
      <c r="E923" s="38"/>
      <c r="F923" s="38"/>
      <c r="G923" s="38"/>
      <c r="H923" s="38"/>
      <c r="I923" s="38"/>
      <c r="J923" s="38"/>
      <c r="K923" s="38"/>
      <c r="L923" s="38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</row>
    <row r="924" ht="9.75" customHeight="1">
      <c r="A924" s="26"/>
      <c r="B924" s="27"/>
      <c r="C924" s="27"/>
      <c r="D924" s="27"/>
      <c r="E924" s="38"/>
      <c r="F924" s="38"/>
      <c r="G924" s="38"/>
      <c r="H924" s="38"/>
      <c r="I924" s="38"/>
      <c r="J924" s="38"/>
      <c r="K924" s="38"/>
      <c r="L924" s="38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</row>
    <row r="925" ht="9.75" customHeight="1">
      <c r="A925" s="26"/>
      <c r="B925" s="27"/>
      <c r="C925" s="27"/>
      <c r="D925" s="27"/>
      <c r="E925" s="38"/>
      <c r="F925" s="38"/>
      <c r="G925" s="38"/>
      <c r="H925" s="38"/>
      <c r="I925" s="38"/>
      <c r="J925" s="38"/>
      <c r="K925" s="38"/>
      <c r="L925" s="38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</row>
    <row r="926" ht="9.75" customHeight="1">
      <c r="A926" s="26"/>
      <c r="B926" s="27"/>
      <c r="C926" s="27"/>
      <c r="D926" s="27"/>
      <c r="E926" s="38"/>
      <c r="F926" s="38"/>
      <c r="G926" s="38"/>
      <c r="H926" s="38"/>
      <c r="I926" s="38"/>
      <c r="J926" s="38"/>
      <c r="K926" s="38"/>
      <c r="L926" s="38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</row>
    <row r="927" ht="9.75" customHeight="1">
      <c r="A927" s="26"/>
      <c r="B927" s="27"/>
      <c r="C927" s="27"/>
      <c r="D927" s="27"/>
      <c r="E927" s="38"/>
      <c r="F927" s="38"/>
      <c r="G927" s="38"/>
      <c r="H927" s="38"/>
      <c r="I927" s="38"/>
      <c r="J927" s="38"/>
      <c r="K927" s="38"/>
      <c r="L927" s="38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</row>
    <row r="928" ht="9.75" customHeight="1">
      <c r="A928" s="26"/>
      <c r="B928" s="27"/>
      <c r="C928" s="27"/>
      <c r="D928" s="27"/>
      <c r="E928" s="38"/>
      <c r="F928" s="38"/>
      <c r="G928" s="38"/>
      <c r="H928" s="38"/>
      <c r="I928" s="38"/>
      <c r="J928" s="38"/>
      <c r="K928" s="38"/>
      <c r="L928" s="38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</row>
    <row r="929" ht="9.75" customHeight="1">
      <c r="A929" s="26"/>
      <c r="B929" s="27"/>
      <c r="C929" s="27"/>
      <c r="D929" s="27"/>
      <c r="E929" s="38"/>
      <c r="F929" s="38"/>
      <c r="G929" s="38"/>
      <c r="H929" s="38"/>
      <c r="I929" s="38"/>
      <c r="J929" s="38"/>
      <c r="K929" s="38"/>
      <c r="L929" s="38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</row>
    <row r="930" ht="9.75" customHeight="1">
      <c r="A930" s="26"/>
      <c r="B930" s="27"/>
      <c r="C930" s="27"/>
      <c r="D930" s="27"/>
      <c r="E930" s="38"/>
      <c r="F930" s="38"/>
      <c r="G930" s="38"/>
      <c r="H930" s="38"/>
      <c r="I930" s="38"/>
      <c r="J930" s="38"/>
      <c r="K930" s="38"/>
      <c r="L930" s="38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</row>
    <row r="931" ht="9.75" customHeight="1">
      <c r="A931" s="26"/>
      <c r="B931" s="27"/>
      <c r="C931" s="27"/>
      <c r="D931" s="27"/>
      <c r="E931" s="38"/>
      <c r="F931" s="38"/>
      <c r="G931" s="38"/>
      <c r="H931" s="38"/>
      <c r="I931" s="38"/>
      <c r="J931" s="38"/>
      <c r="K931" s="38"/>
      <c r="L931" s="38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</row>
    <row r="932" ht="9.75" customHeight="1">
      <c r="A932" s="26"/>
      <c r="B932" s="27"/>
      <c r="C932" s="27"/>
      <c r="D932" s="27"/>
      <c r="E932" s="38"/>
      <c r="F932" s="38"/>
      <c r="G932" s="38"/>
      <c r="H932" s="38"/>
      <c r="I932" s="38"/>
      <c r="J932" s="38"/>
      <c r="K932" s="38"/>
      <c r="L932" s="38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</row>
    <row r="933" ht="9.75" customHeight="1">
      <c r="A933" s="26"/>
      <c r="B933" s="27"/>
      <c r="C933" s="27"/>
      <c r="D933" s="27"/>
      <c r="E933" s="38"/>
      <c r="F933" s="38"/>
      <c r="G933" s="38"/>
      <c r="H933" s="38"/>
      <c r="I933" s="38"/>
      <c r="J933" s="38"/>
      <c r="K933" s="38"/>
      <c r="L933" s="38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</row>
    <row r="934" ht="9.75" customHeight="1">
      <c r="A934" s="26"/>
      <c r="B934" s="27"/>
      <c r="C934" s="27"/>
      <c r="D934" s="27"/>
      <c r="E934" s="38"/>
      <c r="F934" s="38"/>
      <c r="G934" s="38"/>
      <c r="H934" s="38"/>
      <c r="I934" s="38"/>
      <c r="J934" s="38"/>
      <c r="K934" s="38"/>
      <c r="L934" s="38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</row>
    <row r="935" ht="9.75" customHeight="1">
      <c r="A935" s="26"/>
      <c r="B935" s="27"/>
      <c r="C935" s="27"/>
      <c r="D935" s="27"/>
      <c r="E935" s="38"/>
      <c r="F935" s="38"/>
      <c r="G935" s="38"/>
      <c r="H935" s="38"/>
      <c r="I935" s="38"/>
      <c r="J935" s="38"/>
      <c r="K935" s="38"/>
      <c r="L935" s="38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</row>
    <row r="936" ht="9.75" customHeight="1">
      <c r="A936" s="26"/>
      <c r="B936" s="27"/>
      <c r="C936" s="27"/>
      <c r="D936" s="27"/>
      <c r="E936" s="38"/>
      <c r="F936" s="38"/>
      <c r="G936" s="38"/>
      <c r="H936" s="38"/>
      <c r="I936" s="38"/>
      <c r="J936" s="38"/>
      <c r="K936" s="38"/>
      <c r="L936" s="38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</row>
    <row r="937" ht="9.75" customHeight="1">
      <c r="A937" s="26"/>
      <c r="B937" s="27"/>
      <c r="C937" s="27"/>
      <c r="D937" s="27"/>
      <c r="E937" s="38"/>
      <c r="F937" s="38"/>
      <c r="G937" s="38"/>
      <c r="H937" s="38"/>
      <c r="I937" s="38"/>
      <c r="J937" s="38"/>
      <c r="K937" s="38"/>
      <c r="L937" s="38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</row>
    <row r="938" ht="9.75" customHeight="1">
      <c r="A938" s="26"/>
      <c r="B938" s="27"/>
      <c r="C938" s="27"/>
      <c r="D938" s="27"/>
      <c r="E938" s="38"/>
      <c r="F938" s="38"/>
      <c r="G938" s="38"/>
      <c r="H938" s="38"/>
      <c r="I938" s="38"/>
      <c r="J938" s="38"/>
      <c r="K938" s="38"/>
      <c r="L938" s="38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</row>
    <row r="939" ht="9.75" customHeight="1">
      <c r="A939" s="26"/>
      <c r="B939" s="27"/>
      <c r="C939" s="27"/>
      <c r="D939" s="27"/>
      <c r="E939" s="38"/>
      <c r="F939" s="38"/>
      <c r="G939" s="38"/>
      <c r="H939" s="38"/>
      <c r="I939" s="38"/>
      <c r="J939" s="38"/>
      <c r="K939" s="38"/>
      <c r="L939" s="38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</row>
    <row r="940" ht="9.75" customHeight="1">
      <c r="A940" s="26"/>
      <c r="B940" s="27"/>
      <c r="C940" s="27"/>
      <c r="D940" s="27"/>
      <c r="E940" s="38"/>
      <c r="F940" s="38"/>
      <c r="G940" s="38"/>
      <c r="H940" s="38"/>
      <c r="I940" s="38"/>
      <c r="J940" s="38"/>
      <c r="K940" s="38"/>
      <c r="L940" s="38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</row>
    <row r="941" ht="9.75" customHeight="1">
      <c r="A941" s="26"/>
      <c r="B941" s="27"/>
      <c r="C941" s="27"/>
      <c r="D941" s="27"/>
      <c r="E941" s="38"/>
      <c r="F941" s="38"/>
      <c r="G941" s="38"/>
      <c r="H941" s="38"/>
      <c r="I941" s="38"/>
      <c r="J941" s="38"/>
      <c r="K941" s="38"/>
      <c r="L941" s="38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</row>
    <row r="942" ht="9.75" customHeight="1">
      <c r="A942" s="26"/>
      <c r="B942" s="27"/>
      <c r="C942" s="27"/>
      <c r="D942" s="27"/>
      <c r="E942" s="38"/>
      <c r="F942" s="38"/>
      <c r="G942" s="38"/>
      <c r="H942" s="38"/>
      <c r="I942" s="38"/>
      <c r="J942" s="38"/>
      <c r="K942" s="38"/>
      <c r="L942" s="38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</row>
    <row r="943" ht="9.75" customHeight="1">
      <c r="A943" s="26"/>
      <c r="B943" s="27"/>
      <c r="C943" s="27"/>
      <c r="D943" s="27"/>
      <c r="E943" s="38"/>
      <c r="F943" s="38"/>
      <c r="G943" s="38"/>
      <c r="H943" s="38"/>
      <c r="I943" s="38"/>
      <c r="J943" s="38"/>
      <c r="K943" s="38"/>
      <c r="L943" s="38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</row>
    <row r="944" ht="9.75" customHeight="1">
      <c r="A944" s="26"/>
      <c r="B944" s="27"/>
      <c r="C944" s="27"/>
      <c r="D944" s="27"/>
      <c r="E944" s="38"/>
      <c r="F944" s="38"/>
      <c r="G944" s="38"/>
      <c r="H944" s="38"/>
      <c r="I944" s="38"/>
      <c r="J944" s="38"/>
      <c r="K944" s="38"/>
      <c r="L944" s="38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</row>
    <row r="945" ht="9.75" customHeight="1">
      <c r="A945" s="26"/>
      <c r="B945" s="27"/>
      <c r="C945" s="27"/>
      <c r="D945" s="27"/>
      <c r="E945" s="38"/>
      <c r="F945" s="38"/>
      <c r="G945" s="38"/>
      <c r="H945" s="38"/>
      <c r="I945" s="38"/>
      <c r="J945" s="38"/>
      <c r="K945" s="38"/>
      <c r="L945" s="38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</row>
    <row r="946" ht="9.75" customHeight="1">
      <c r="A946" s="26"/>
      <c r="B946" s="27"/>
      <c r="C946" s="27"/>
      <c r="D946" s="27"/>
      <c r="E946" s="38"/>
      <c r="F946" s="38"/>
      <c r="G946" s="38"/>
      <c r="H946" s="38"/>
      <c r="I946" s="38"/>
      <c r="J946" s="38"/>
      <c r="K946" s="38"/>
      <c r="L946" s="38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</row>
    <row r="947" ht="9.75" customHeight="1">
      <c r="A947" s="26"/>
      <c r="B947" s="27"/>
      <c r="C947" s="27"/>
      <c r="D947" s="27"/>
      <c r="E947" s="38"/>
      <c r="F947" s="38"/>
      <c r="G947" s="38"/>
      <c r="H947" s="38"/>
      <c r="I947" s="38"/>
      <c r="J947" s="38"/>
      <c r="K947" s="38"/>
      <c r="L947" s="38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</row>
    <row r="948" ht="9.75" customHeight="1">
      <c r="A948" s="26"/>
      <c r="B948" s="27"/>
      <c r="C948" s="27"/>
      <c r="D948" s="27"/>
      <c r="E948" s="38"/>
      <c r="F948" s="38"/>
      <c r="G948" s="38"/>
      <c r="H948" s="38"/>
      <c r="I948" s="38"/>
      <c r="J948" s="38"/>
      <c r="K948" s="38"/>
      <c r="L948" s="38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</row>
    <row r="949" ht="9.75" customHeight="1">
      <c r="A949" s="26"/>
      <c r="B949" s="27"/>
      <c r="C949" s="27"/>
      <c r="D949" s="27"/>
      <c r="E949" s="38"/>
      <c r="F949" s="38"/>
      <c r="G949" s="38"/>
      <c r="H949" s="38"/>
      <c r="I949" s="38"/>
      <c r="J949" s="38"/>
      <c r="K949" s="38"/>
      <c r="L949" s="38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</row>
    <row r="950" ht="9.75" customHeight="1">
      <c r="A950" s="26"/>
      <c r="B950" s="27"/>
      <c r="C950" s="27"/>
      <c r="D950" s="27"/>
      <c r="E950" s="38"/>
      <c r="F950" s="38"/>
      <c r="G950" s="38"/>
      <c r="H950" s="38"/>
      <c r="I950" s="38"/>
      <c r="J950" s="38"/>
      <c r="K950" s="38"/>
      <c r="L950" s="38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</row>
    <row r="951" ht="9.75" customHeight="1">
      <c r="A951" s="26"/>
      <c r="B951" s="27"/>
      <c r="C951" s="27"/>
      <c r="D951" s="27"/>
      <c r="E951" s="38"/>
      <c r="F951" s="38"/>
      <c r="G951" s="38"/>
      <c r="H951" s="38"/>
      <c r="I951" s="38"/>
      <c r="J951" s="38"/>
      <c r="K951" s="38"/>
      <c r="L951" s="38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</row>
    <row r="952" ht="9.75" customHeight="1">
      <c r="A952" s="26"/>
      <c r="B952" s="27"/>
      <c r="C952" s="27"/>
      <c r="D952" s="27"/>
      <c r="E952" s="38"/>
      <c r="F952" s="38"/>
      <c r="G952" s="38"/>
      <c r="H952" s="38"/>
      <c r="I952" s="38"/>
      <c r="J952" s="38"/>
      <c r="K952" s="38"/>
      <c r="L952" s="38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</row>
    <row r="953" ht="9.75" customHeight="1">
      <c r="A953" s="26"/>
      <c r="B953" s="27"/>
      <c r="C953" s="27"/>
      <c r="D953" s="27"/>
      <c r="E953" s="38"/>
      <c r="F953" s="38"/>
      <c r="G953" s="38"/>
      <c r="H953" s="38"/>
      <c r="I953" s="38"/>
      <c r="J953" s="38"/>
      <c r="K953" s="38"/>
      <c r="L953" s="38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</row>
    <row r="954" ht="9.75" customHeight="1">
      <c r="A954" s="26"/>
      <c r="B954" s="27"/>
      <c r="C954" s="27"/>
      <c r="D954" s="27"/>
      <c r="E954" s="38"/>
      <c r="F954" s="38"/>
      <c r="G954" s="38"/>
      <c r="H954" s="38"/>
      <c r="I954" s="38"/>
      <c r="J954" s="38"/>
      <c r="K954" s="38"/>
      <c r="L954" s="38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</row>
    <row r="955" ht="9.75" customHeight="1">
      <c r="A955" s="26"/>
      <c r="B955" s="27"/>
      <c r="C955" s="27"/>
      <c r="D955" s="27"/>
      <c r="E955" s="38"/>
      <c r="F955" s="38"/>
      <c r="G955" s="38"/>
      <c r="H955" s="38"/>
      <c r="I955" s="38"/>
      <c r="J955" s="38"/>
      <c r="K955" s="38"/>
      <c r="L955" s="38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</row>
    <row r="956" ht="9.75" customHeight="1">
      <c r="A956" s="26"/>
      <c r="B956" s="27"/>
      <c r="C956" s="27"/>
      <c r="D956" s="27"/>
      <c r="E956" s="38"/>
      <c r="F956" s="38"/>
      <c r="G956" s="38"/>
      <c r="H956" s="38"/>
      <c r="I956" s="38"/>
      <c r="J956" s="38"/>
      <c r="K956" s="38"/>
      <c r="L956" s="38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</row>
    <row r="957" ht="9.75" customHeight="1">
      <c r="A957" s="26"/>
      <c r="B957" s="27"/>
      <c r="C957" s="27"/>
      <c r="D957" s="27"/>
      <c r="E957" s="38"/>
      <c r="F957" s="38"/>
      <c r="G957" s="38"/>
      <c r="H957" s="38"/>
      <c r="I957" s="38"/>
      <c r="J957" s="38"/>
      <c r="K957" s="38"/>
      <c r="L957" s="38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</row>
    <row r="958" ht="9.75" customHeight="1">
      <c r="A958" s="26"/>
      <c r="B958" s="27"/>
      <c r="C958" s="27"/>
      <c r="D958" s="27"/>
      <c r="E958" s="38"/>
      <c r="F958" s="38"/>
      <c r="G958" s="38"/>
      <c r="H958" s="38"/>
      <c r="I958" s="38"/>
      <c r="J958" s="38"/>
      <c r="K958" s="38"/>
      <c r="L958" s="38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</row>
    <row r="959" ht="9.75" customHeight="1">
      <c r="A959" s="26"/>
      <c r="B959" s="27"/>
      <c r="C959" s="27"/>
      <c r="D959" s="27"/>
      <c r="E959" s="38"/>
      <c r="F959" s="38"/>
      <c r="G959" s="38"/>
      <c r="H959" s="38"/>
      <c r="I959" s="38"/>
      <c r="J959" s="38"/>
      <c r="K959" s="38"/>
      <c r="L959" s="38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</row>
    <row r="960" ht="9.75" customHeight="1">
      <c r="A960" s="26"/>
      <c r="B960" s="27"/>
      <c r="C960" s="27"/>
      <c r="D960" s="27"/>
      <c r="E960" s="38"/>
      <c r="F960" s="38"/>
      <c r="G960" s="38"/>
      <c r="H960" s="38"/>
      <c r="I960" s="38"/>
      <c r="J960" s="38"/>
      <c r="K960" s="38"/>
      <c r="L960" s="38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</row>
    <row r="961" ht="9.75" customHeight="1">
      <c r="A961" s="26"/>
      <c r="B961" s="27"/>
      <c r="C961" s="27"/>
      <c r="D961" s="27"/>
      <c r="E961" s="38"/>
      <c r="F961" s="38"/>
      <c r="G961" s="38"/>
      <c r="H961" s="38"/>
      <c r="I961" s="38"/>
      <c r="J961" s="38"/>
      <c r="K961" s="38"/>
      <c r="L961" s="38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</row>
    <row r="962" ht="9.75" customHeight="1">
      <c r="A962" s="26"/>
      <c r="B962" s="27"/>
      <c r="C962" s="27"/>
      <c r="D962" s="27"/>
      <c r="E962" s="38"/>
      <c r="F962" s="38"/>
      <c r="G962" s="38"/>
      <c r="H962" s="38"/>
      <c r="I962" s="38"/>
      <c r="J962" s="38"/>
      <c r="K962" s="38"/>
      <c r="L962" s="38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</row>
    <row r="963" ht="9.75" customHeight="1">
      <c r="A963" s="26"/>
      <c r="B963" s="27"/>
      <c r="C963" s="27"/>
      <c r="D963" s="27"/>
      <c r="E963" s="38"/>
      <c r="F963" s="38"/>
      <c r="G963" s="38"/>
      <c r="H963" s="38"/>
      <c r="I963" s="38"/>
      <c r="J963" s="38"/>
      <c r="K963" s="38"/>
      <c r="L963" s="38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</row>
    <row r="964" ht="9.75" customHeight="1">
      <c r="A964" s="26"/>
      <c r="B964" s="27"/>
      <c r="C964" s="27"/>
      <c r="D964" s="27"/>
      <c r="E964" s="38"/>
      <c r="F964" s="38"/>
      <c r="G964" s="38"/>
      <c r="H964" s="38"/>
      <c r="I964" s="38"/>
      <c r="J964" s="38"/>
      <c r="K964" s="38"/>
      <c r="L964" s="38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</row>
    <row r="965" ht="9.75" customHeight="1">
      <c r="A965" s="26"/>
      <c r="B965" s="27"/>
      <c r="C965" s="27"/>
      <c r="D965" s="27"/>
      <c r="E965" s="38"/>
      <c r="F965" s="38"/>
      <c r="G965" s="38"/>
      <c r="H965" s="38"/>
      <c r="I965" s="38"/>
      <c r="J965" s="38"/>
      <c r="K965" s="38"/>
      <c r="L965" s="38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</row>
    <row r="966" ht="9.75" customHeight="1">
      <c r="A966" s="26"/>
      <c r="B966" s="27"/>
      <c r="C966" s="27"/>
      <c r="D966" s="27"/>
      <c r="E966" s="38"/>
      <c r="F966" s="38"/>
      <c r="G966" s="38"/>
      <c r="H966" s="38"/>
      <c r="I966" s="38"/>
      <c r="J966" s="38"/>
      <c r="K966" s="38"/>
      <c r="L966" s="38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</row>
    <row r="967" ht="9.75" customHeight="1">
      <c r="A967" s="26"/>
      <c r="B967" s="27"/>
      <c r="C967" s="27"/>
      <c r="D967" s="27"/>
      <c r="E967" s="38"/>
      <c r="F967" s="38"/>
      <c r="G967" s="38"/>
      <c r="H967" s="38"/>
      <c r="I967" s="38"/>
      <c r="J967" s="38"/>
      <c r="K967" s="38"/>
      <c r="L967" s="38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</row>
    <row r="968" ht="9.75" customHeight="1">
      <c r="A968" s="26"/>
      <c r="B968" s="27"/>
      <c r="C968" s="27"/>
      <c r="D968" s="27"/>
      <c r="E968" s="38"/>
      <c r="F968" s="38"/>
      <c r="G968" s="38"/>
      <c r="H968" s="38"/>
      <c r="I968" s="38"/>
      <c r="J968" s="38"/>
      <c r="K968" s="38"/>
      <c r="L968" s="38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</row>
    <row r="969" ht="9.75" customHeight="1">
      <c r="A969" s="26"/>
      <c r="B969" s="27"/>
      <c r="C969" s="27"/>
      <c r="D969" s="27"/>
      <c r="E969" s="38"/>
      <c r="F969" s="38"/>
      <c r="G969" s="38"/>
      <c r="H969" s="38"/>
      <c r="I969" s="38"/>
      <c r="J969" s="38"/>
      <c r="K969" s="38"/>
      <c r="L969" s="38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</row>
    <row r="970" ht="9.75" customHeight="1">
      <c r="A970" s="26"/>
      <c r="B970" s="27"/>
      <c r="C970" s="27"/>
      <c r="D970" s="27"/>
      <c r="E970" s="38"/>
      <c r="F970" s="38"/>
      <c r="G970" s="38"/>
      <c r="H970" s="38"/>
      <c r="I970" s="38"/>
      <c r="J970" s="38"/>
      <c r="K970" s="38"/>
      <c r="L970" s="38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</row>
    <row r="971" ht="9.75" customHeight="1">
      <c r="A971" s="26"/>
      <c r="B971" s="27"/>
      <c r="C971" s="27"/>
      <c r="D971" s="27"/>
      <c r="E971" s="38"/>
      <c r="F971" s="38"/>
      <c r="G971" s="38"/>
      <c r="H971" s="38"/>
      <c r="I971" s="38"/>
      <c r="J971" s="38"/>
      <c r="K971" s="38"/>
      <c r="L971" s="38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</row>
    <row r="972" ht="9.75" customHeight="1">
      <c r="A972" s="26"/>
      <c r="B972" s="27"/>
      <c r="C972" s="27"/>
      <c r="D972" s="27"/>
      <c r="E972" s="38"/>
      <c r="F972" s="38"/>
      <c r="G972" s="38"/>
      <c r="H972" s="38"/>
      <c r="I972" s="38"/>
      <c r="J972" s="38"/>
      <c r="K972" s="38"/>
      <c r="L972" s="38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</row>
    <row r="973" ht="9.75" customHeight="1">
      <c r="A973" s="26"/>
      <c r="B973" s="27"/>
      <c r="C973" s="27"/>
      <c r="D973" s="27"/>
      <c r="E973" s="38"/>
      <c r="F973" s="38"/>
      <c r="G973" s="38"/>
      <c r="H973" s="38"/>
      <c r="I973" s="38"/>
      <c r="J973" s="38"/>
      <c r="K973" s="38"/>
      <c r="L973" s="38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</row>
    <row r="974" ht="9.75" customHeight="1">
      <c r="A974" s="26"/>
      <c r="B974" s="27"/>
      <c r="C974" s="27"/>
      <c r="D974" s="27"/>
      <c r="E974" s="38"/>
      <c r="F974" s="38"/>
      <c r="G974" s="38"/>
      <c r="H974" s="38"/>
      <c r="I974" s="38"/>
      <c r="J974" s="38"/>
      <c r="K974" s="38"/>
      <c r="L974" s="38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</row>
    <row r="975" ht="9.75" customHeight="1">
      <c r="A975" s="26"/>
      <c r="B975" s="27"/>
      <c r="C975" s="27"/>
      <c r="D975" s="27"/>
      <c r="E975" s="38"/>
      <c r="F975" s="38"/>
      <c r="G975" s="38"/>
      <c r="H975" s="38"/>
      <c r="I975" s="38"/>
      <c r="J975" s="38"/>
      <c r="K975" s="38"/>
      <c r="L975" s="38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</row>
    <row r="976" ht="9.75" customHeight="1">
      <c r="A976" s="26"/>
      <c r="B976" s="27"/>
      <c r="C976" s="27"/>
      <c r="D976" s="27"/>
      <c r="E976" s="38"/>
      <c r="F976" s="38"/>
      <c r="G976" s="38"/>
      <c r="H976" s="38"/>
      <c r="I976" s="38"/>
      <c r="J976" s="38"/>
      <c r="K976" s="38"/>
      <c r="L976" s="38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</row>
    <row r="977" ht="9.75" customHeight="1">
      <c r="A977" s="26"/>
      <c r="B977" s="27"/>
      <c r="C977" s="27"/>
      <c r="D977" s="27"/>
      <c r="E977" s="38"/>
      <c r="F977" s="38"/>
      <c r="G977" s="38"/>
      <c r="H977" s="38"/>
      <c r="I977" s="38"/>
      <c r="J977" s="38"/>
      <c r="K977" s="38"/>
      <c r="L977" s="38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</row>
    <row r="978" ht="9.75" customHeight="1">
      <c r="A978" s="26"/>
      <c r="B978" s="27"/>
      <c r="C978" s="27"/>
      <c r="D978" s="27"/>
      <c r="E978" s="38"/>
      <c r="F978" s="38"/>
      <c r="G978" s="38"/>
      <c r="H978" s="38"/>
      <c r="I978" s="38"/>
      <c r="J978" s="38"/>
      <c r="K978" s="38"/>
      <c r="L978" s="38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</row>
    <row r="979" ht="9.75" customHeight="1">
      <c r="A979" s="26"/>
      <c r="B979" s="27"/>
      <c r="C979" s="27"/>
      <c r="D979" s="27"/>
      <c r="E979" s="38"/>
      <c r="F979" s="38"/>
      <c r="G979" s="38"/>
      <c r="H979" s="38"/>
      <c r="I979" s="38"/>
      <c r="J979" s="38"/>
      <c r="K979" s="38"/>
      <c r="L979" s="38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</row>
    <row r="980" ht="9.75" customHeight="1">
      <c r="A980" s="26"/>
      <c r="B980" s="27"/>
      <c r="C980" s="27"/>
      <c r="D980" s="27"/>
      <c r="E980" s="38"/>
      <c r="F980" s="38"/>
      <c r="G980" s="38"/>
      <c r="H980" s="38"/>
      <c r="I980" s="38"/>
      <c r="J980" s="38"/>
      <c r="K980" s="38"/>
      <c r="L980" s="38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</row>
    <row r="981" ht="9.75" customHeight="1">
      <c r="A981" s="26"/>
      <c r="B981" s="27"/>
      <c r="C981" s="27"/>
      <c r="D981" s="27"/>
      <c r="E981" s="38"/>
      <c r="F981" s="38"/>
      <c r="G981" s="38"/>
      <c r="H981" s="38"/>
      <c r="I981" s="38"/>
      <c r="J981" s="38"/>
      <c r="K981" s="38"/>
      <c r="L981" s="38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</row>
    <row r="982" ht="9.75" customHeight="1">
      <c r="A982" s="26"/>
      <c r="B982" s="27"/>
      <c r="C982" s="27"/>
      <c r="D982" s="27"/>
      <c r="E982" s="38"/>
      <c r="F982" s="38"/>
      <c r="G982" s="38"/>
      <c r="H982" s="38"/>
      <c r="I982" s="38"/>
      <c r="J982" s="38"/>
      <c r="K982" s="38"/>
      <c r="L982" s="38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</row>
    <row r="983" ht="9.75" customHeight="1">
      <c r="A983" s="26"/>
      <c r="B983" s="27"/>
      <c r="C983" s="27"/>
      <c r="D983" s="27"/>
      <c r="E983" s="38"/>
      <c r="F983" s="38"/>
      <c r="G983" s="38"/>
      <c r="H983" s="38"/>
      <c r="I983" s="38"/>
      <c r="J983" s="38"/>
      <c r="K983" s="38"/>
      <c r="L983" s="38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</row>
    <row r="984" ht="9.75" customHeight="1">
      <c r="A984" s="26"/>
      <c r="B984" s="27"/>
      <c r="C984" s="27"/>
      <c r="D984" s="27"/>
      <c r="E984" s="38"/>
      <c r="F984" s="38"/>
      <c r="G984" s="38"/>
      <c r="H984" s="38"/>
      <c r="I984" s="38"/>
      <c r="J984" s="38"/>
      <c r="K984" s="38"/>
      <c r="L984" s="38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</row>
    <row r="985" ht="9.75" customHeight="1">
      <c r="A985" s="26"/>
      <c r="B985" s="27"/>
      <c r="C985" s="27"/>
      <c r="D985" s="27"/>
      <c r="E985" s="38"/>
      <c r="F985" s="38"/>
      <c r="G985" s="38"/>
      <c r="H985" s="38"/>
      <c r="I985" s="38"/>
      <c r="J985" s="38"/>
      <c r="K985" s="38"/>
      <c r="L985" s="38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</row>
    <row r="986" ht="9.75" customHeight="1">
      <c r="A986" s="26"/>
      <c r="B986" s="27"/>
      <c r="C986" s="27"/>
      <c r="D986" s="27"/>
      <c r="E986" s="38"/>
      <c r="F986" s="38"/>
      <c r="G986" s="38"/>
      <c r="H986" s="38"/>
      <c r="I986" s="38"/>
      <c r="J986" s="38"/>
      <c r="K986" s="38"/>
      <c r="L986" s="38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</row>
    <row r="987" ht="9.75" customHeight="1">
      <c r="A987" s="26"/>
      <c r="B987" s="27"/>
      <c r="C987" s="27"/>
      <c r="D987" s="27"/>
      <c r="E987" s="38"/>
      <c r="F987" s="38"/>
      <c r="G987" s="38"/>
      <c r="H987" s="38"/>
      <c r="I987" s="38"/>
      <c r="J987" s="38"/>
      <c r="K987" s="38"/>
      <c r="L987" s="38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</row>
    <row r="988" ht="9.75" customHeight="1">
      <c r="A988" s="26"/>
      <c r="B988" s="27"/>
      <c r="C988" s="27"/>
      <c r="D988" s="27"/>
      <c r="E988" s="38"/>
      <c r="F988" s="38"/>
      <c r="G988" s="38"/>
      <c r="H988" s="38"/>
      <c r="I988" s="38"/>
      <c r="J988" s="38"/>
      <c r="K988" s="38"/>
      <c r="L988" s="38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</row>
    <row r="989" ht="9.75" customHeight="1">
      <c r="A989" s="26"/>
      <c r="B989" s="27"/>
      <c r="C989" s="27"/>
      <c r="D989" s="27"/>
      <c r="E989" s="38"/>
      <c r="F989" s="38"/>
      <c r="G989" s="38"/>
      <c r="H989" s="38"/>
      <c r="I989" s="38"/>
      <c r="J989" s="38"/>
      <c r="K989" s="38"/>
      <c r="L989" s="38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</row>
    <row r="990" ht="9.75" customHeight="1">
      <c r="A990" s="26"/>
      <c r="B990" s="27"/>
      <c r="C990" s="27"/>
      <c r="D990" s="27"/>
      <c r="E990" s="38"/>
      <c r="F990" s="38"/>
      <c r="G990" s="38"/>
      <c r="H990" s="38"/>
      <c r="I990" s="38"/>
      <c r="J990" s="38"/>
      <c r="K990" s="38"/>
      <c r="L990" s="38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</row>
    <row r="991" ht="9.75" customHeight="1">
      <c r="A991" s="26"/>
      <c r="B991" s="27"/>
      <c r="C991" s="27"/>
      <c r="D991" s="27"/>
      <c r="E991" s="38"/>
      <c r="F991" s="38"/>
      <c r="G991" s="38"/>
      <c r="H991" s="38"/>
      <c r="I991" s="38"/>
      <c r="J991" s="38"/>
      <c r="K991" s="38"/>
      <c r="L991" s="38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</row>
    <row r="992" ht="9.75" customHeight="1">
      <c r="A992" s="26"/>
      <c r="B992" s="27"/>
      <c r="C992" s="27"/>
      <c r="D992" s="27"/>
      <c r="E992" s="38"/>
      <c r="F992" s="38"/>
      <c r="G992" s="38"/>
      <c r="H992" s="38"/>
      <c r="I992" s="38"/>
      <c r="J992" s="38"/>
      <c r="K992" s="38"/>
      <c r="L992" s="38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</row>
    <row r="993" ht="9.75" customHeight="1">
      <c r="A993" s="26"/>
      <c r="B993" s="27"/>
      <c r="C993" s="27"/>
      <c r="D993" s="27"/>
      <c r="E993" s="38"/>
      <c r="F993" s="38"/>
      <c r="G993" s="38"/>
      <c r="H993" s="38"/>
      <c r="I993" s="38"/>
      <c r="J993" s="38"/>
      <c r="K993" s="38"/>
      <c r="L993" s="38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</row>
    <row r="994" ht="9.75" customHeight="1">
      <c r="A994" s="26"/>
      <c r="B994" s="27"/>
      <c r="C994" s="27"/>
      <c r="D994" s="27"/>
      <c r="E994" s="38"/>
      <c r="F994" s="38"/>
      <c r="G994" s="38"/>
      <c r="H994" s="38"/>
      <c r="I994" s="38"/>
      <c r="J994" s="38"/>
      <c r="K994" s="38"/>
      <c r="L994" s="38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1.57"/>
    <col customWidth="1" min="2" max="2" width="28.71"/>
    <col customWidth="1" min="3" max="3" width="30.43"/>
    <col customWidth="1" min="9" max="9" width="49.71"/>
    <col customWidth="1" min="11" max="11" width="19.57"/>
    <col customWidth="1" min="12" max="12" width="24.57"/>
    <col customWidth="1" min="20" max="20" width="38.29"/>
  </cols>
  <sheetData>
    <row r="1" ht="8.25" customHeight="1">
      <c r="C1" s="1"/>
      <c r="U1" s="39"/>
    </row>
    <row r="2">
      <c r="B2" s="7" t="s">
        <v>89</v>
      </c>
      <c r="C2" s="40"/>
      <c r="D2" s="7"/>
      <c r="E2" s="7"/>
      <c r="F2" s="7"/>
      <c r="G2" s="7"/>
      <c r="H2" s="7"/>
      <c r="J2" s="7"/>
    </row>
    <row r="3">
      <c r="B3" s="7"/>
      <c r="C3" s="1"/>
    </row>
    <row r="4">
      <c r="B4" s="7" t="s">
        <v>8</v>
      </c>
      <c r="C4" s="1"/>
    </row>
    <row r="5">
      <c r="B5" s="7"/>
      <c r="C5" s="1"/>
    </row>
    <row r="6">
      <c r="B6" s="41" t="s">
        <v>90</v>
      </c>
      <c r="C6" s="42" t="s">
        <v>15</v>
      </c>
      <c r="D6" s="41" t="s">
        <v>91</v>
      </c>
      <c r="E6" s="41" t="s">
        <v>17</v>
      </c>
      <c r="F6" s="41" t="s">
        <v>7</v>
      </c>
      <c r="G6" s="41" t="s">
        <v>13</v>
      </c>
      <c r="H6" s="41" t="s">
        <v>92</v>
      </c>
      <c r="I6" s="41" t="s">
        <v>93</v>
      </c>
      <c r="J6" s="41" t="s">
        <v>94</v>
      </c>
      <c r="K6" s="41"/>
      <c r="L6" s="41"/>
      <c r="M6" s="41"/>
      <c r="N6" s="41"/>
      <c r="O6" s="41"/>
      <c r="P6" s="41"/>
      <c r="Q6" s="43"/>
    </row>
    <row r="7">
      <c r="C7" s="1"/>
    </row>
    <row r="8">
      <c r="B8" s="7" t="s">
        <v>95</v>
      </c>
      <c r="C8" s="44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</row>
    <row r="9">
      <c r="B9" s="7" t="s">
        <v>96</v>
      </c>
      <c r="C9" s="46" t="s">
        <v>14</v>
      </c>
      <c r="D9" s="47">
        <f t="shared" ref="D9:D18" si="1">SUM(F9,G9)</f>
        <v>10</v>
      </c>
      <c r="E9" s="48">
        <f t="shared" ref="E9:E18" si="2">F9/sum(F9,G9)</f>
        <v>0.9</v>
      </c>
      <c r="F9" s="47">
        <v>9.0</v>
      </c>
      <c r="G9" s="47">
        <v>1.0</v>
      </c>
      <c r="H9" s="47" t="s">
        <v>97</v>
      </c>
      <c r="I9" s="7" t="s">
        <v>95</v>
      </c>
      <c r="J9" s="49">
        <v>45448.0</v>
      </c>
      <c r="K9" s="45"/>
      <c r="L9" s="45"/>
      <c r="M9" s="45"/>
      <c r="N9" s="45"/>
      <c r="O9" s="45"/>
      <c r="P9" s="45"/>
    </row>
    <row r="10">
      <c r="B10" s="7" t="s">
        <v>98</v>
      </c>
      <c r="C10" s="46" t="s">
        <v>10</v>
      </c>
      <c r="D10" s="47">
        <f t="shared" si="1"/>
        <v>10</v>
      </c>
      <c r="E10" s="48">
        <f t="shared" si="2"/>
        <v>0.8</v>
      </c>
      <c r="F10" s="47">
        <v>8.0</v>
      </c>
      <c r="G10" s="47">
        <v>2.0</v>
      </c>
      <c r="H10" s="47" t="s">
        <v>97</v>
      </c>
      <c r="I10" s="7" t="s">
        <v>95</v>
      </c>
      <c r="J10" s="49">
        <v>45448.0</v>
      </c>
      <c r="K10" s="45"/>
      <c r="L10" s="45"/>
      <c r="M10" s="45"/>
      <c r="N10" s="45"/>
      <c r="O10" s="45"/>
      <c r="P10" s="45"/>
    </row>
    <row r="11">
      <c r="B11" s="7" t="s">
        <v>99</v>
      </c>
      <c r="C11" s="46" t="s">
        <v>14</v>
      </c>
      <c r="D11" s="47">
        <f t="shared" si="1"/>
        <v>10</v>
      </c>
      <c r="E11" s="48">
        <f t="shared" si="2"/>
        <v>0.5</v>
      </c>
      <c r="F11" s="47">
        <v>5.0</v>
      </c>
      <c r="G11" s="47">
        <v>5.0</v>
      </c>
      <c r="H11" s="47" t="s">
        <v>97</v>
      </c>
      <c r="I11" s="7" t="s">
        <v>95</v>
      </c>
      <c r="J11" s="49">
        <v>45449.0</v>
      </c>
      <c r="K11" s="45"/>
      <c r="L11" s="45"/>
      <c r="M11" s="45"/>
      <c r="N11" s="45"/>
      <c r="O11" s="45"/>
      <c r="P11" s="45"/>
    </row>
    <row r="12">
      <c r="B12" s="7" t="s">
        <v>100</v>
      </c>
      <c r="C12" s="46" t="s">
        <v>10</v>
      </c>
      <c r="D12" s="47">
        <f t="shared" si="1"/>
        <v>10</v>
      </c>
      <c r="E12" s="48">
        <f t="shared" si="2"/>
        <v>0.9</v>
      </c>
      <c r="F12" s="47">
        <v>9.0</v>
      </c>
      <c r="G12" s="47">
        <v>1.0</v>
      </c>
      <c r="H12" s="47" t="s">
        <v>97</v>
      </c>
      <c r="I12" s="7" t="s">
        <v>95</v>
      </c>
      <c r="J12" s="49">
        <v>45449.0</v>
      </c>
      <c r="K12" s="45"/>
      <c r="L12" s="45"/>
      <c r="M12" s="45"/>
      <c r="N12" s="45"/>
      <c r="O12" s="45"/>
      <c r="P12" s="45"/>
    </row>
    <row r="13">
      <c r="B13" s="7" t="s">
        <v>101</v>
      </c>
      <c r="C13" s="46" t="s">
        <v>14</v>
      </c>
      <c r="D13" s="47">
        <f t="shared" si="1"/>
        <v>11</v>
      </c>
      <c r="E13" s="48">
        <f t="shared" si="2"/>
        <v>0.9090909091</v>
      </c>
      <c r="F13" s="47">
        <v>10.0</v>
      </c>
      <c r="G13" s="47">
        <v>1.0</v>
      </c>
      <c r="H13" s="47" t="s">
        <v>97</v>
      </c>
      <c r="I13" s="7" t="s">
        <v>95</v>
      </c>
      <c r="J13" s="49">
        <v>45450.0</v>
      </c>
      <c r="K13" s="45"/>
      <c r="L13" s="45"/>
      <c r="M13" s="45"/>
      <c r="N13" s="45"/>
      <c r="O13" s="45"/>
      <c r="P13" s="45"/>
    </row>
    <row r="14">
      <c r="B14" s="7" t="s">
        <v>102</v>
      </c>
      <c r="C14" s="46" t="s">
        <v>10</v>
      </c>
      <c r="D14" s="47">
        <f t="shared" si="1"/>
        <v>10</v>
      </c>
      <c r="E14" s="48">
        <f t="shared" si="2"/>
        <v>0.7</v>
      </c>
      <c r="F14" s="47">
        <v>7.0</v>
      </c>
      <c r="G14" s="47">
        <v>3.0</v>
      </c>
      <c r="H14" s="47" t="s">
        <v>97</v>
      </c>
      <c r="I14" s="7" t="s">
        <v>95</v>
      </c>
      <c r="J14" s="49">
        <v>45450.0</v>
      </c>
      <c r="K14" s="45"/>
      <c r="L14" s="45"/>
      <c r="M14" s="45"/>
      <c r="N14" s="45"/>
      <c r="O14" s="45"/>
      <c r="P14" s="45"/>
    </row>
    <row r="15">
      <c r="B15" s="7" t="s">
        <v>103</v>
      </c>
      <c r="C15" s="46" t="s">
        <v>14</v>
      </c>
      <c r="D15" s="47">
        <f t="shared" si="1"/>
        <v>10</v>
      </c>
      <c r="E15" s="48">
        <f t="shared" si="2"/>
        <v>0.8</v>
      </c>
      <c r="F15" s="47">
        <v>8.0</v>
      </c>
      <c r="G15" s="47">
        <v>2.0</v>
      </c>
      <c r="H15" s="47" t="s">
        <v>97</v>
      </c>
      <c r="I15" s="7" t="s">
        <v>95</v>
      </c>
      <c r="J15" s="49">
        <v>45451.0</v>
      </c>
      <c r="K15" s="45"/>
      <c r="L15" s="45"/>
      <c r="M15" s="45"/>
      <c r="N15" s="45"/>
      <c r="O15" s="45"/>
      <c r="P15" s="45"/>
    </row>
    <row r="16">
      <c r="B16" s="7" t="s">
        <v>104</v>
      </c>
      <c r="C16" s="46" t="s">
        <v>10</v>
      </c>
      <c r="D16" s="47">
        <f t="shared" si="1"/>
        <v>10</v>
      </c>
      <c r="E16" s="48">
        <f t="shared" si="2"/>
        <v>0.7</v>
      </c>
      <c r="F16" s="47">
        <v>7.0</v>
      </c>
      <c r="G16" s="47">
        <v>3.0</v>
      </c>
      <c r="H16" s="47" t="s">
        <v>97</v>
      </c>
      <c r="I16" s="7" t="s">
        <v>95</v>
      </c>
      <c r="J16" s="49">
        <v>45451.0</v>
      </c>
      <c r="K16" s="45"/>
      <c r="L16" s="45"/>
      <c r="M16" s="45"/>
      <c r="N16" s="45"/>
      <c r="O16" s="45"/>
      <c r="P16" s="45"/>
    </row>
    <row r="17">
      <c r="B17" s="7" t="s">
        <v>105</v>
      </c>
      <c r="C17" s="46" t="s">
        <v>10</v>
      </c>
      <c r="D17" s="47">
        <f t="shared" si="1"/>
        <v>10</v>
      </c>
      <c r="E17" s="48">
        <f t="shared" si="2"/>
        <v>1</v>
      </c>
      <c r="F17" s="47">
        <v>10.0</v>
      </c>
      <c r="G17" s="47">
        <v>0.0</v>
      </c>
      <c r="H17" s="47" t="s">
        <v>97</v>
      </c>
      <c r="I17" s="7" t="s">
        <v>106</v>
      </c>
      <c r="J17" s="49">
        <v>45452.0</v>
      </c>
      <c r="K17" s="45"/>
      <c r="L17" s="45"/>
      <c r="M17" s="45"/>
      <c r="N17" s="45"/>
      <c r="O17" s="45"/>
      <c r="P17" s="45"/>
    </row>
    <row r="18">
      <c r="B18" s="7" t="s">
        <v>107</v>
      </c>
      <c r="C18" s="46" t="s">
        <v>14</v>
      </c>
      <c r="D18" s="47">
        <f t="shared" si="1"/>
        <v>10</v>
      </c>
      <c r="E18" s="48">
        <f t="shared" si="2"/>
        <v>0.8</v>
      </c>
      <c r="F18" s="47">
        <v>8.0</v>
      </c>
      <c r="G18" s="47">
        <v>2.0</v>
      </c>
      <c r="H18" s="47" t="s">
        <v>97</v>
      </c>
      <c r="I18" s="7" t="s">
        <v>95</v>
      </c>
      <c r="J18" s="49">
        <v>45452.0</v>
      </c>
      <c r="K18" s="45"/>
      <c r="L18" s="45"/>
      <c r="M18" s="45"/>
      <c r="N18" s="45"/>
      <c r="O18" s="45"/>
      <c r="P18" s="45"/>
    </row>
    <row r="19">
      <c r="B19" s="50"/>
      <c r="C19" s="46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</row>
    <row r="20">
      <c r="B20" s="7" t="s">
        <v>95</v>
      </c>
      <c r="C20" s="46"/>
      <c r="D20" s="47"/>
      <c r="E20" s="47"/>
      <c r="F20" s="47"/>
      <c r="G20" s="47"/>
      <c r="H20" s="47"/>
      <c r="I20" s="47"/>
      <c r="J20" s="47"/>
      <c r="K20" s="45"/>
      <c r="L20" s="45"/>
      <c r="M20" s="45"/>
      <c r="N20" s="45"/>
      <c r="O20" s="45"/>
      <c r="P20" s="45"/>
    </row>
    <row r="21">
      <c r="B21" s="7" t="s">
        <v>96</v>
      </c>
      <c r="C21" s="46" t="s">
        <v>9</v>
      </c>
      <c r="D21" s="47">
        <f t="shared" ref="D21:D30" si="3">SUM(F21,G21)</f>
        <v>10</v>
      </c>
      <c r="E21" s="48">
        <f t="shared" ref="E21:E30" si="4">F21/sum(F21,G21)</f>
        <v>1</v>
      </c>
      <c r="F21" s="47">
        <v>10.0</v>
      </c>
      <c r="G21" s="47">
        <v>0.0</v>
      </c>
      <c r="H21" s="47" t="s">
        <v>97</v>
      </c>
      <c r="I21" s="7" t="s">
        <v>95</v>
      </c>
      <c r="J21" s="49">
        <v>45452.0</v>
      </c>
      <c r="K21" s="45"/>
      <c r="L21" s="45"/>
      <c r="M21" s="45"/>
      <c r="N21" s="45"/>
      <c r="O21" s="45"/>
      <c r="P21" s="45"/>
    </row>
    <row r="22">
      <c r="B22" s="7" t="s">
        <v>98</v>
      </c>
      <c r="C22" s="46" t="s">
        <v>9</v>
      </c>
      <c r="D22" s="47">
        <f t="shared" si="3"/>
        <v>11</v>
      </c>
      <c r="E22" s="48">
        <f t="shared" si="4"/>
        <v>0.9090909091</v>
      </c>
      <c r="F22" s="47">
        <v>10.0</v>
      </c>
      <c r="G22" s="47">
        <v>1.0</v>
      </c>
      <c r="H22" s="47" t="s">
        <v>97</v>
      </c>
      <c r="I22" s="7" t="s">
        <v>95</v>
      </c>
      <c r="J22" s="49">
        <v>45453.0</v>
      </c>
      <c r="K22" s="45"/>
      <c r="L22" s="45"/>
      <c r="M22" s="45"/>
      <c r="N22" s="45"/>
      <c r="O22" s="45"/>
      <c r="P22" s="45"/>
    </row>
    <row r="23">
      <c r="B23" s="7" t="s">
        <v>99</v>
      </c>
      <c r="C23" s="46" t="s">
        <v>9</v>
      </c>
      <c r="D23" s="47">
        <f t="shared" si="3"/>
        <v>10</v>
      </c>
      <c r="E23" s="48">
        <f t="shared" si="4"/>
        <v>0.7</v>
      </c>
      <c r="F23" s="47">
        <v>7.0</v>
      </c>
      <c r="G23" s="47">
        <v>3.0</v>
      </c>
      <c r="H23" s="47" t="s">
        <v>97</v>
      </c>
      <c r="I23" s="7" t="s">
        <v>108</v>
      </c>
      <c r="J23" s="49">
        <v>45453.0</v>
      </c>
      <c r="K23" s="45"/>
      <c r="L23" s="45"/>
      <c r="M23" s="45"/>
      <c r="N23" s="45"/>
      <c r="O23" s="45"/>
      <c r="P23" s="45"/>
    </row>
    <row r="24">
      <c r="B24" s="7" t="s">
        <v>100</v>
      </c>
      <c r="C24" s="46" t="s">
        <v>22</v>
      </c>
      <c r="D24" s="47">
        <f t="shared" si="3"/>
        <v>10</v>
      </c>
      <c r="E24" s="48">
        <f t="shared" si="4"/>
        <v>0.7</v>
      </c>
      <c r="F24" s="47">
        <v>7.0</v>
      </c>
      <c r="G24" s="47">
        <v>3.0</v>
      </c>
      <c r="H24" s="47" t="s">
        <v>97</v>
      </c>
      <c r="I24" s="7" t="s">
        <v>109</v>
      </c>
      <c r="J24" s="49">
        <v>45453.0</v>
      </c>
      <c r="K24" s="45"/>
      <c r="L24" s="45"/>
      <c r="M24" s="45"/>
      <c r="N24" s="45"/>
      <c r="O24" s="45"/>
      <c r="P24" s="45"/>
    </row>
    <row r="25">
      <c r="B25" s="7" t="s">
        <v>101</v>
      </c>
      <c r="C25" s="46" t="s">
        <v>22</v>
      </c>
      <c r="D25" s="47">
        <f t="shared" si="3"/>
        <v>10</v>
      </c>
      <c r="E25" s="48">
        <f t="shared" si="4"/>
        <v>0.7</v>
      </c>
      <c r="F25" s="47">
        <v>7.0</v>
      </c>
      <c r="G25" s="47">
        <v>3.0</v>
      </c>
      <c r="H25" s="47" t="s">
        <v>97</v>
      </c>
      <c r="I25" s="7" t="s">
        <v>110</v>
      </c>
      <c r="J25" s="49">
        <v>45453.0</v>
      </c>
      <c r="K25" s="45"/>
      <c r="L25" s="45"/>
      <c r="M25" s="45"/>
      <c r="N25" s="45"/>
      <c r="O25" s="45"/>
      <c r="P25" s="45"/>
    </row>
    <row r="26">
      <c r="B26" s="7" t="s">
        <v>102</v>
      </c>
      <c r="C26" s="46" t="s">
        <v>22</v>
      </c>
      <c r="D26" s="47">
        <f t="shared" si="3"/>
        <v>10</v>
      </c>
      <c r="E26" s="48">
        <f t="shared" si="4"/>
        <v>0.6</v>
      </c>
      <c r="F26" s="47">
        <v>6.0</v>
      </c>
      <c r="G26" s="47">
        <v>4.0</v>
      </c>
      <c r="H26" s="47" t="s">
        <v>97</v>
      </c>
      <c r="I26" s="7" t="s">
        <v>111</v>
      </c>
      <c r="J26" s="51">
        <v>45459.0</v>
      </c>
      <c r="K26" s="47" t="s">
        <v>112</v>
      </c>
      <c r="L26" s="45"/>
      <c r="M26" s="45"/>
      <c r="N26" s="45"/>
      <c r="O26" s="45"/>
      <c r="P26" s="45"/>
    </row>
    <row r="27">
      <c r="B27" s="7" t="s">
        <v>103</v>
      </c>
      <c r="C27" s="46" t="s">
        <v>113</v>
      </c>
      <c r="D27" s="47">
        <f t="shared" si="3"/>
        <v>10</v>
      </c>
      <c r="E27" s="48">
        <f t="shared" si="4"/>
        <v>0.8</v>
      </c>
      <c r="F27" s="47">
        <v>8.0</v>
      </c>
      <c r="G27" s="47">
        <v>2.0</v>
      </c>
      <c r="H27" s="47" t="s">
        <v>97</v>
      </c>
      <c r="I27" s="7" t="s">
        <v>109</v>
      </c>
      <c r="J27" s="51">
        <v>45459.0</v>
      </c>
      <c r="K27" s="45"/>
      <c r="L27" s="45"/>
      <c r="M27" s="45"/>
      <c r="N27" s="45"/>
      <c r="O27" s="45"/>
      <c r="P27" s="45"/>
    </row>
    <row r="28">
      <c r="B28" s="7" t="s">
        <v>104</v>
      </c>
      <c r="C28" s="46" t="s">
        <v>9</v>
      </c>
      <c r="D28" s="47">
        <f t="shared" si="3"/>
        <v>11</v>
      </c>
      <c r="E28" s="48">
        <f t="shared" si="4"/>
        <v>0.9090909091</v>
      </c>
      <c r="F28" s="47">
        <v>10.0</v>
      </c>
      <c r="G28" s="47">
        <v>1.0</v>
      </c>
      <c r="H28" s="47" t="s">
        <v>97</v>
      </c>
      <c r="I28" s="7" t="s">
        <v>109</v>
      </c>
      <c r="J28" s="51">
        <v>45459.0</v>
      </c>
      <c r="K28" s="46" t="s">
        <v>114</v>
      </c>
      <c r="L28" s="45"/>
      <c r="M28" s="45"/>
      <c r="N28" s="45"/>
      <c r="O28" s="45"/>
      <c r="P28" s="45"/>
    </row>
    <row r="29">
      <c r="B29" s="7" t="s">
        <v>105</v>
      </c>
      <c r="C29" s="46" t="s">
        <v>115</v>
      </c>
      <c r="D29" s="47">
        <f t="shared" si="3"/>
        <v>12</v>
      </c>
      <c r="E29" s="48">
        <f t="shared" si="4"/>
        <v>0.6666666667</v>
      </c>
      <c r="F29" s="47">
        <v>8.0</v>
      </c>
      <c r="G29" s="47">
        <v>4.0</v>
      </c>
      <c r="H29" s="47" t="s">
        <v>97</v>
      </c>
      <c r="I29" s="43" t="s">
        <v>116</v>
      </c>
      <c r="J29" s="51">
        <v>45466.0</v>
      </c>
      <c r="K29" s="45"/>
      <c r="L29" s="45"/>
      <c r="M29" s="45"/>
      <c r="N29" s="45"/>
      <c r="O29" s="45"/>
      <c r="P29" s="45"/>
    </row>
    <row r="30">
      <c r="B30" s="7" t="s">
        <v>107</v>
      </c>
      <c r="C30" s="46" t="s">
        <v>115</v>
      </c>
      <c r="D30" s="47">
        <f t="shared" si="3"/>
        <v>10</v>
      </c>
      <c r="E30" s="48">
        <f t="shared" si="4"/>
        <v>0.8</v>
      </c>
      <c r="F30" s="52">
        <v>8.0</v>
      </c>
      <c r="G30" s="52">
        <v>2.0</v>
      </c>
      <c r="H30" s="47" t="s">
        <v>97</v>
      </c>
      <c r="I30" s="7" t="s">
        <v>117</v>
      </c>
      <c r="J30" s="53">
        <v>45470.0</v>
      </c>
    </row>
    <row r="31">
      <c r="B31" s="50"/>
      <c r="C31" s="1"/>
    </row>
    <row r="32">
      <c r="B32" s="7" t="s">
        <v>95</v>
      </c>
      <c r="C32" s="46"/>
      <c r="D32" s="47"/>
      <c r="E32" s="47"/>
      <c r="F32" s="47"/>
      <c r="G32" s="47"/>
      <c r="H32" s="47"/>
      <c r="I32" s="47"/>
      <c r="J32" s="47"/>
    </row>
    <row r="33">
      <c r="B33" s="7" t="s">
        <v>96</v>
      </c>
      <c r="C33" s="46" t="s">
        <v>9</v>
      </c>
      <c r="D33" s="47">
        <f t="shared" ref="D33:D35" si="5">SUM(F33,G33)</f>
        <v>10</v>
      </c>
      <c r="E33" s="48">
        <f t="shared" ref="E33:E35" si="6">F33/sum(F33,G33)</f>
        <v>1</v>
      </c>
      <c r="F33" s="47">
        <v>10.0</v>
      </c>
      <c r="G33" s="47">
        <v>0.0</v>
      </c>
      <c r="H33" s="47" t="s">
        <v>97</v>
      </c>
      <c r="I33" s="7" t="s">
        <v>95</v>
      </c>
      <c r="J33" s="49">
        <v>45452.0</v>
      </c>
    </row>
    <row r="34">
      <c r="B34" s="7" t="s">
        <v>98</v>
      </c>
      <c r="C34" s="46" t="s">
        <v>9</v>
      </c>
      <c r="D34" s="47">
        <f t="shared" si="5"/>
        <v>11</v>
      </c>
      <c r="E34" s="48">
        <f t="shared" si="6"/>
        <v>0.9090909091</v>
      </c>
      <c r="F34" s="47">
        <v>10.0</v>
      </c>
      <c r="G34" s="47">
        <v>1.0</v>
      </c>
      <c r="H34" s="47" t="s">
        <v>97</v>
      </c>
      <c r="I34" s="7" t="s">
        <v>95</v>
      </c>
      <c r="J34" s="49">
        <v>45453.0</v>
      </c>
    </row>
    <row r="35">
      <c r="B35" s="7" t="s">
        <v>99</v>
      </c>
      <c r="C35" s="46" t="s">
        <v>113</v>
      </c>
      <c r="D35" s="47">
        <f t="shared" si="5"/>
        <v>9</v>
      </c>
      <c r="E35" s="48">
        <f t="shared" si="6"/>
        <v>0.7777777778</v>
      </c>
      <c r="F35" s="47">
        <v>7.0</v>
      </c>
      <c r="G35" s="47">
        <v>2.0</v>
      </c>
      <c r="H35" s="47" t="s">
        <v>97</v>
      </c>
      <c r="I35" s="7" t="s">
        <v>95</v>
      </c>
      <c r="J35" s="51">
        <v>45463.0</v>
      </c>
    </row>
    <row r="36">
      <c r="B36" s="7" t="s">
        <v>100</v>
      </c>
      <c r="C36" s="46" t="s">
        <v>22</v>
      </c>
      <c r="D36" s="47"/>
      <c r="E36" s="47"/>
      <c r="F36" s="47"/>
      <c r="G36" s="47"/>
      <c r="H36" s="47"/>
      <c r="I36" s="47"/>
      <c r="J36" s="47"/>
    </row>
    <row r="37">
      <c r="B37" s="7" t="s">
        <v>101</v>
      </c>
      <c r="C37" s="46" t="s">
        <v>9</v>
      </c>
      <c r="D37" s="47"/>
      <c r="E37" s="47"/>
      <c r="F37" s="47"/>
      <c r="G37" s="47"/>
      <c r="H37" s="47"/>
      <c r="I37" s="47"/>
      <c r="J37" s="47"/>
    </row>
    <row r="38">
      <c r="B38" s="7" t="s">
        <v>102</v>
      </c>
      <c r="C38" s="46" t="s">
        <v>113</v>
      </c>
      <c r="D38" s="47"/>
      <c r="E38" s="47"/>
      <c r="F38" s="47"/>
      <c r="G38" s="47"/>
      <c r="H38" s="47"/>
      <c r="I38" s="47"/>
      <c r="J38" s="47"/>
    </row>
    <row r="39">
      <c r="B39" s="7" t="s">
        <v>103</v>
      </c>
      <c r="C39" s="46" t="s">
        <v>22</v>
      </c>
      <c r="D39" s="47"/>
      <c r="E39" s="47"/>
      <c r="F39" s="47"/>
      <c r="G39" s="47"/>
      <c r="H39" s="47"/>
      <c r="I39" s="47"/>
      <c r="J39" s="47"/>
    </row>
    <row r="40">
      <c r="B40" s="7" t="s">
        <v>104</v>
      </c>
      <c r="C40" s="46" t="s">
        <v>9</v>
      </c>
      <c r="D40" s="47"/>
      <c r="E40" s="47"/>
      <c r="F40" s="47"/>
      <c r="G40" s="47"/>
      <c r="H40" s="47"/>
      <c r="I40" s="47"/>
      <c r="J40" s="47"/>
    </row>
    <row r="41">
      <c r="B41" s="7" t="s">
        <v>105</v>
      </c>
      <c r="C41" s="46" t="s">
        <v>113</v>
      </c>
      <c r="D41" s="47"/>
      <c r="E41" s="47"/>
      <c r="F41" s="47"/>
      <c r="G41" s="47"/>
      <c r="H41" s="47"/>
      <c r="I41" s="47"/>
      <c r="J41" s="47"/>
    </row>
    <row r="42">
      <c r="B42" s="7" t="s">
        <v>107</v>
      </c>
      <c r="C42" s="46" t="s">
        <v>22</v>
      </c>
    </row>
    <row r="43">
      <c r="B43" s="50"/>
      <c r="C43" s="1"/>
    </row>
    <row r="44">
      <c r="B44" s="7" t="s">
        <v>95</v>
      </c>
      <c r="C44" s="46"/>
      <c r="D44" s="47"/>
      <c r="E44" s="47"/>
      <c r="F44" s="47"/>
      <c r="G44" s="47"/>
      <c r="H44" s="47"/>
      <c r="I44" s="47"/>
      <c r="J44" s="47"/>
    </row>
    <row r="45">
      <c r="B45" s="7" t="s">
        <v>96</v>
      </c>
      <c r="C45" s="46" t="s">
        <v>25</v>
      </c>
      <c r="D45" s="47"/>
      <c r="E45" s="48"/>
      <c r="F45" s="47"/>
      <c r="G45" s="47"/>
      <c r="H45" s="47"/>
      <c r="I45" s="7"/>
      <c r="J45" s="49"/>
    </row>
    <row r="46">
      <c r="B46" s="7" t="s">
        <v>98</v>
      </c>
      <c r="C46" s="46" t="s">
        <v>118</v>
      </c>
      <c r="D46" s="47"/>
      <c r="E46" s="48"/>
      <c r="F46" s="47"/>
      <c r="G46" s="47"/>
      <c r="H46" s="47"/>
      <c r="I46" s="7"/>
      <c r="J46" s="49"/>
    </row>
    <row r="47">
      <c r="B47" s="7" t="s">
        <v>99</v>
      </c>
      <c r="C47" s="46" t="s">
        <v>26</v>
      </c>
      <c r="D47" s="47"/>
      <c r="E47" s="47"/>
      <c r="F47" s="47"/>
      <c r="G47" s="47"/>
      <c r="H47" s="47"/>
      <c r="I47" s="47"/>
      <c r="J47" s="47"/>
    </row>
    <row r="48">
      <c r="B48" s="7" t="s">
        <v>100</v>
      </c>
      <c r="C48" s="46" t="s">
        <v>119</v>
      </c>
      <c r="D48" s="47"/>
      <c r="E48" s="47"/>
      <c r="F48" s="47"/>
      <c r="G48" s="47"/>
      <c r="H48" s="47"/>
      <c r="I48" s="47"/>
      <c r="J48" s="47"/>
    </row>
    <row r="49">
      <c r="B49" s="7" t="s">
        <v>101</v>
      </c>
      <c r="C49" s="46"/>
      <c r="D49" s="47"/>
      <c r="E49" s="47"/>
      <c r="F49" s="47"/>
      <c r="G49" s="47"/>
      <c r="H49" s="47"/>
      <c r="I49" s="47"/>
      <c r="J49" s="47"/>
    </row>
    <row r="50">
      <c r="B50" s="7" t="s">
        <v>102</v>
      </c>
      <c r="C50" s="46"/>
      <c r="D50" s="47"/>
      <c r="E50" s="47"/>
      <c r="F50" s="47"/>
      <c r="G50" s="47"/>
      <c r="H50" s="47"/>
      <c r="I50" s="47"/>
      <c r="J50" s="47"/>
    </row>
    <row r="51">
      <c r="B51" s="7" t="s">
        <v>103</v>
      </c>
      <c r="C51" s="46"/>
      <c r="D51" s="47"/>
      <c r="E51" s="47"/>
      <c r="F51" s="47"/>
      <c r="G51" s="47"/>
      <c r="H51" s="47"/>
      <c r="I51" s="47"/>
      <c r="J51" s="47"/>
    </row>
    <row r="52">
      <c r="B52" s="7" t="s">
        <v>104</v>
      </c>
      <c r="C52" s="46"/>
      <c r="D52" s="47"/>
      <c r="E52" s="47"/>
      <c r="F52" s="47"/>
      <c r="G52" s="47"/>
      <c r="H52" s="47"/>
      <c r="I52" s="47"/>
      <c r="J52" s="47"/>
    </row>
    <row r="53">
      <c r="B53" s="7" t="s">
        <v>105</v>
      </c>
      <c r="C53" s="46"/>
      <c r="D53" s="47"/>
      <c r="E53" s="47"/>
      <c r="F53" s="47"/>
      <c r="G53" s="47"/>
      <c r="H53" s="47"/>
      <c r="I53" s="47"/>
      <c r="J53" s="47"/>
    </row>
    <row r="54">
      <c r="B54" s="7" t="s">
        <v>107</v>
      </c>
      <c r="C54" s="46"/>
    </row>
    <row r="55">
      <c r="B55" s="50"/>
      <c r="C55" s="1"/>
    </row>
    <row r="56">
      <c r="B56" s="50"/>
      <c r="C56" s="1"/>
    </row>
    <row r="57">
      <c r="B57" s="7" t="s">
        <v>120</v>
      </c>
      <c r="C57" s="1"/>
    </row>
    <row r="58">
      <c r="B58" s="7" t="s">
        <v>96</v>
      </c>
      <c r="C58" s="46" t="s">
        <v>14</v>
      </c>
    </row>
    <row r="59">
      <c r="B59" s="7" t="s">
        <v>98</v>
      </c>
      <c r="C59" s="46" t="s">
        <v>10</v>
      </c>
      <c r="T59" s="54"/>
      <c r="U59" s="39"/>
    </row>
    <row r="60">
      <c r="B60" s="7" t="s">
        <v>99</v>
      </c>
      <c r="C60" s="46" t="s">
        <v>9</v>
      </c>
      <c r="U60" s="39"/>
    </row>
    <row r="61">
      <c r="B61" s="7" t="s">
        <v>100</v>
      </c>
      <c r="C61" s="46"/>
      <c r="D61" s="7"/>
      <c r="E61" s="7"/>
      <c r="F61" s="7"/>
      <c r="G61" s="7"/>
      <c r="H61" s="7"/>
      <c r="I61" s="7"/>
      <c r="J61" s="7"/>
      <c r="L61" s="7"/>
      <c r="M61" s="7"/>
      <c r="N61" s="7"/>
      <c r="P61" s="7"/>
      <c r="Q61" s="7"/>
      <c r="R61" s="7"/>
      <c r="S61" s="7"/>
      <c r="T61" s="7"/>
      <c r="U61" s="39"/>
    </row>
    <row r="62">
      <c r="B62" s="7" t="s">
        <v>101</v>
      </c>
      <c r="C62" s="46"/>
      <c r="D62" s="45"/>
      <c r="E62" s="45"/>
      <c r="F62" s="45"/>
      <c r="G62" s="45"/>
      <c r="H62" s="45"/>
      <c r="I62" s="45"/>
      <c r="J62" s="45"/>
      <c r="U62" s="39"/>
    </row>
    <row r="63">
      <c r="B63" s="7" t="s">
        <v>102</v>
      </c>
      <c r="C63" s="46"/>
      <c r="D63" s="47"/>
      <c r="E63" s="47"/>
      <c r="F63" s="47"/>
      <c r="G63" s="47"/>
      <c r="H63" s="47"/>
      <c r="I63" s="47"/>
      <c r="J63" s="47"/>
      <c r="U63" s="39"/>
    </row>
    <row r="64">
      <c r="B64" s="7" t="s">
        <v>103</v>
      </c>
      <c r="C64" s="46"/>
      <c r="D64" s="47"/>
      <c r="E64" s="47"/>
      <c r="F64" s="47"/>
      <c r="G64" s="47"/>
      <c r="H64" s="47"/>
      <c r="I64" s="47"/>
      <c r="J64" s="47"/>
      <c r="U64" s="39"/>
    </row>
    <row r="65">
      <c r="B65" s="7" t="s">
        <v>104</v>
      </c>
      <c r="C65" s="44"/>
      <c r="D65" s="45"/>
      <c r="E65" s="45"/>
      <c r="F65" s="45"/>
      <c r="G65" s="45"/>
      <c r="H65" s="45"/>
      <c r="I65" s="45"/>
      <c r="J65" s="45"/>
      <c r="U65" s="39"/>
    </row>
    <row r="66">
      <c r="B66" s="7" t="s">
        <v>105</v>
      </c>
      <c r="C66" s="1"/>
      <c r="U66" s="39"/>
    </row>
    <row r="67">
      <c r="B67" s="7" t="s">
        <v>107</v>
      </c>
      <c r="C67" s="1"/>
      <c r="U67" s="39"/>
    </row>
    <row r="68">
      <c r="C68" s="1"/>
      <c r="U68" s="39"/>
    </row>
    <row r="69">
      <c r="B69" s="7" t="s">
        <v>121</v>
      </c>
      <c r="C69" s="1"/>
      <c r="U69" s="39"/>
    </row>
    <row r="70">
      <c r="C70" s="1"/>
      <c r="U70" s="39"/>
    </row>
    <row r="71">
      <c r="C71" s="42" t="s">
        <v>15</v>
      </c>
      <c r="D71" s="41" t="s">
        <v>91</v>
      </c>
      <c r="E71" s="41" t="s">
        <v>17</v>
      </c>
      <c r="F71" s="41" t="s">
        <v>7</v>
      </c>
      <c r="G71" s="41" t="s">
        <v>13</v>
      </c>
      <c r="H71" s="41" t="s">
        <v>92</v>
      </c>
      <c r="I71" s="41" t="s">
        <v>93</v>
      </c>
      <c r="J71" s="41" t="s">
        <v>94</v>
      </c>
      <c r="U71" s="39"/>
    </row>
    <row r="72">
      <c r="B72" s="7"/>
      <c r="C72" s="55"/>
      <c r="D72" s="56"/>
      <c r="E72" s="57"/>
      <c r="F72" s="58"/>
      <c r="G72" s="59"/>
      <c r="H72" s="60"/>
      <c r="U72" s="39"/>
    </row>
    <row r="73">
      <c r="B73" s="7" t="s">
        <v>96</v>
      </c>
      <c r="C73" s="55" t="s">
        <v>122</v>
      </c>
      <c r="D73" s="56">
        <f t="shared" ref="D73:D78" si="7">SUM(F73,G73)</f>
        <v>5</v>
      </c>
      <c r="E73" s="60">
        <f t="shared" ref="E73:E78" si="8">F73/D73</f>
        <v>0.8</v>
      </c>
      <c r="F73" s="61">
        <v>4.0</v>
      </c>
      <c r="G73" s="59">
        <v>1.0</v>
      </c>
      <c r="H73" s="61" t="s">
        <v>123</v>
      </c>
      <c r="I73" s="61" t="s">
        <v>123</v>
      </c>
      <c r="J73" s="62">
        <v>45461.0</v>
      </c>
      <c r="U73" s="39"/>
    </row>
    <row r="74">
      <c r="B74" s="7" t="s">
        <v>96</v>
      </c>
      <c r="C74" s="55" t="s">
        <v>124</v>
      </c>
      <c r="D74" s="56">
        <f t="shared" si="7"/>
        <v>8</v>
      </c>
      <c r="E74" s="60">
        <f t="shared" si="8"/>
        <v>0.75</v>
      </c>
      <c r="F74" s="61">
        <v>6.0</v>
      </c>
      <c r="G74" s="59">
        <v>2.0</v>
      </c>
      <c r="H74" s="61" t="s">
        <v>123</v>
      </c>
      <c r="I74" s="61" t="s">
        <v>125</v>
      </c>
      <c r="J74" s="62">
        <v>45459.0</v>
      </c>
      <c r="U74" s="39"/>
    </row>
    <row r="75">
      <c r="B75" s="7" t="s">
        <v>96</v>
      </c>
      <c r="C75" s="55" t="s">
        <v>126</v>
      </c>
      <c r="D75" s="56">
        <f t="shared" si="7"/>
        <v>6</v>
      </c>
      <c r="E75" s="60">
        <f t="shared" si="8"/>
        <v>0.8333333333</v>
      </c>
      <c r="F75" s="61">
        <v>5.0</v>
      </c>
      <c r="G75" s="59">
        <v>1.0</v>
      </c>
      <c r="H75" s="61" t="s">
        <v>123</v>
      </c>
      <c r="I75" s="61" t="s">
        <v>123</v>
      </c>
      <c r="J75" s="62">
        <v>45455.0</v>
      </c>
      <c r="U75" s="39"/>
    </row>
    <row r="76">
      <c r="B76" s="7" t="s">
        <v>96</v>
      </c>
      <c r="C76" s="55" t="s">
        <v>126</v>
      </c>
      <c r="D76" s="56">
        <f t="shared" si="7"/>
        <v>7</v>
      </c>
      <c r="E76" s="60">
        <f t="shared" si="8"/>
        <v>0.7142857143</v>
      </c>
      <c r="F76" s="61">
        <v>5.0</v>
      </c>
      <c r="G76" s="59">
        <v>2.0</v>
      </c>
      <c r="H76" s="61" t="s">
        <v>123</v>
      </c>
      <c r="I76" s="61" t="s">
        <v>123</v>
      </c>
      <c r="J76" s="62">
        <v>45456.0</v>
      </c>
      <c r="U76" s="39"/>
    </row>
    <row r="77">
      <c r="B77" s="7" t="s">
        <v>96</v>
      </c>
      <c r="C77" s="55" t="s">
        <v>126</v>
      </c>
      <c r="D77" s="56">
        <f t="shared" si="7"/>
        <v>4</v>
      </c>
      <c r="E77" s="60">
        <f t="shared" si="8"/>
        <v>0.75</v>
      </c>
      <c r="F77" s="61">
        <v>3.0</v>
      </c>
      <c r="G77" s="59">
        <v>1.0</v>
      </c>
      <c r="H77" s="61" t="s">
        <v>123</v>
      </c>
      <c r="I77" s="61" t="s">
        <v>123</v>
      </c>
      <c r="J77" s="62">
        <v>45457.0</v>
      </c>
      <c r="U77" s="39"/>
    </row>
    <row r="78">
      <c r="B78" s="7" t="s">
        <v>96</v>
      </c>
      <c r="C78" s="55" t="s">
        <v>127</v>
      </c>
      <c r="D78" s="56">
        <f t="shared" si="7"/>
        <v>0</v>
      </c>
      <c r="E78" s="60" t="str">
        <f t="shared" si="8"/>
        <v>#DIV/0!</v>
      </c>
      <c r="F78" s="58"/>
      <c r="G78" s="59"/>
      <c r="H78" s="61" t="s">
        <v>123</v>
      </c>
      <c r="I78" s="61" t="s">
        <v>123</v>
      </c>
      <c r="U78" s="39"/>
    </row>
    <row r="79">
      <c r="B79" s="50"/>
      <c r="C79" s="1"/>
      <c r="U79" s="39"/>
    </row>
    <row r="80">
      <c r="B80" s="7" t="s">
        <v>98</v>
      </c>
      <c r="C80" s="55" t="s">
        <v>122</v>
      </c>
      <c r="D80" s="56">
        <f t="shared" ref="D80:D84" si="9">SUM(F80,G80)</f>
        <v>13</v>
      </c>
      <c r="E80" s="60">
        <f t="shared" ref="E80:E84" si="10">F80/D80</f>
        <v>0.7692307692</v>
      </c>
      <c r="F80" s="63">
        <v>10.0</v>
      </c>
      <c r="G80" s="63">
        <v>3.0</v>
      </c>
      <c r="H80" s="61" t="s">
        <v>123</v>
      </c>
      <c r="I80" s="7" t="s">
        <v>128</v>
      </c>
      <c r="J80" s="62">
        <v>45465.0</v>
      </c>
      <c r="U80" s="39"/>
    </row>
    <row r="81">
      <c r="B81" s="7" t="s">
        <v>98</v>
      </c>
      <c r="C81" s="55" t="s">
        <v>124</v>
      </c>
      <c r="D81" s="56">
        <f t="shared" si="9"/>
        <v>9</v>
      </c>
      <c r="E81" s="60">
        <f t="shared" si="10"/>
        <v>0.4444444444</v>
      </c>
      <c r="F81" s="63">
        <v>4.0</v>
      </c>
      <c r="G81" s="63">
        <v>5.0</v>
      </c>
      <c r="H81" s="61" t="s">
        <v>123</v>
      </c>
      <c r="I81" s="61" t="s">
        <v>129</v>
      </c>
      <c r="J81" s="62">
        <v>45459.0</v>
      </c>
      <c r="U81" s="39"/>
    </row>
    <row r="82">
      <c r="B82" s="7" t="s">
        <v>98</v>
      </c>
      <c r="C82" s="64" t="s">
        <v>130</v>
      </c>
      <c r="D82" s="56">
        <f t="shared" si="9"/>
        <v>3</v>
      </c>
      <c r="E82" s="60">
        <f t="shared" si="10"/>
        <v>0.3333333333</v>
      </c>
      <c r="F82" s="63">
        <v>1.0</v>
      </c>
      <c r="G82" s="63">
        <v>2.0</v>
      </c>
      <c r="H82" s="61" t="s">
        <v>123</v>
      </c>
      <c r="I82" s="61" t="s">
        <v>131</v>
      </c>
      <c r="J82" s="62">
        <v>45459.0</v>
      </c>
      <c r="U82" s="39"/>
    </row>
    <row r="83">
      <c r="B83" s="7" t="s">
        <v>98</v>
      </c>
      <c r="C83" s="64" t="s">
        <v>132</v>
      </c>
      <c r="D83" s="56">
        <f t="shared" si="9"/>
        <v>8</v>
      </c>
      <c r="E83" s="60">
        <f t="shared" si="10"/>
        <v>0.75</v>
      </c>
      <c r="F83" s="63">
        <v>6.0</v>
      </c>
      <c r="G83" s="63">
        <v>2.0</v>
      </c>
      <c r="H83" s="61" t="s">
        <v>123</v>
      </c>
      <c r="I83" s="61" t="s">
        <v>133</v>
      </c>
      <c r="J83" s="62">
        <v>45459.0</v>
      </c>
      <c r="U83" s="39"/>
    </row>
    <row r="84">
      <c r="B84" s="7" t="s">
        <v>98</v>
      </c>
      <c r="C84" s="55" t="s">
        <v>127</v>
      </c>
      <c r="D84" s="56">
        <f t="shared" si="9"/>
        <v>0</v>
      </c>
      <c r="E84" s="60" t="str">
        <f t="shared" si="10"/>
        <v>#DIV/0!</v>
      </c>
      <c r="H84" s="61" t="s">
        <v>123</v>
      </c>
      <c r="I84" s="61" t="s">
        <v>123</v>
      </c>
      <c r="U84" s="39"/>
    </row>
    <row r="85">
      <c r="B85" s="50"/>
      <c r="C85" s="1"/>
      <c r="U85" s="39"/>
    </row>
    <row r="86">
      <c r="B86" s="7" t="s">
        <v>99</v>
      </c>
      <c r="C86" s="55" t="s">
        <v>122</v>
      </c>
      <c r="D86" s="56">
        <f t="shared" ref="D86:D89" si="11">SUM(F86,G86)</f>
        <v>12</v>
      </c>
      <c r="E86" s="60">
        <f t="shared" ref="E86:E89" si="12">F86/D86</f>
        <v>0.75</v>
      </c>
      <c r="F86" s="63">
        <v>9.0</v>
      </c>
      <c r="G86" s="63">
        <v>3.0</v>
      </c>
      <c r="H86" s="61"/>
      <c r="I86" s="7" t="s">
        <v>134</v>
      </c>
      <c r="J86" s="62">
        <v>45465.0</v>
      </c>
      <c r="U86" s="39"/>
    </row>
    <row r="87">
      <c r="B87" s="7" t="s">
        <v>99</v>
      </c>
      <c r="C87" s="55" t="s">
        <v>124</v>
      </c>
      <c r="D87" s="56">
        <f t="shared" si="11"/>
        <v>11</v>
      </c>
      <c r="E87" s="60">
        <f t="shared" si="12"/>
        <v>0.8181818182</v>
      </c>
      <c r="F87" s="63">
        <v>9.0</v>
      </c>
      <c r="G87" s="63">
        <v>2.0</v>
      </c>
      <c r="H87" s="61" t="s">
        <v>123</v>
      </c>
      <c r="I87" s="7" t="s">
        <v>95</v>
      </c>
      <c r="J87" s="62">
        <v>45461.0</v>
      </c>
      <c r="U87" s="39"/>
    </row>
    <row r="88">
      <c r="B88" s="7" t="s">
        <v>99</v>
      </c>
      <c r="C88" s="55" t="s">
        <v>126</v>
      </c>
      <c r="D88" s="56">
        <f t="shared" si="11"/>
        <v>0</v>
      </c>
      <c r="E88" s="60" t="str">
        <f t="shared" si="12"/>
        <v>#DIV/0!</v>
      </c>
      <c r="H88" s="61" t="s">
        <v>123</v>
      </c>
      <c r="I88" s="61" t="s">
        <v>123</v>
      </c>
      <c r="U88" s="39"/>
    </row>
    <row r="89">
      <c r="B89" s="7" t="s">
        <v>99</v>
      </c>
      <c r="C89" s="55" t="s">
        <v>127</v>
      </c>
      <c r="D89" s="56">
        <f t="shared" si="11"/>
        <v>0</v>
      </c>
      <c r="E89" s="60" t="str">
        <f t="shared" si="12"/>
        <v>#DIV/0!</v>
      </c>
      <c r="H89" s="61" t="s">
        <v>123</v>
      </c>
      <c r="I89" s="61" t="s">
        <v>123</v>
      </c>
      <c r="U89" s="39"/>
    </row>
    <row r="90">
      <c r="B90" s="50"/>
      <c r="C90" s="1"/>
      <c r="U90" s="39"/>
    </row>
    <row r="91">
      <c r="B91" s="7" t="s">
        <v>100</v>
      </c>
      <c r="C91" s="55" t="s">
        <v>122</v>
      </c>
      <c r="D91" s="56">
        <f t="shared" ref="D91:D94" si="13">SUM(F91,G91)</f>
        <v>10</v>
      </c>
      <c r="E91" s="60">
        <f t="shared" ref="E91:E94" si="14">F91/D91</f>
        <v>0.8</v>
      </c>
      <c r="F91" s="63">
        <v>8.0</v>
      </c>
      <c r="G91" s="63">
        <v>2.0</v>
      </c>
      <c r="H91" s="61" t="s">
        <v>123</v>
      </c>
      <c r="I91" s="61" t="s">
        <v>135</v>
      </c>
      <c r="J91" s="62">
        <v>45465.0</v>
      </c>
      <c r="U91" s="39"/>
    </row>
    <row r="92">
      <c r="B92" s="7" t="s">
        <v>100</v>
      </c>
      <c r="C92" s="55" t="s">
        <v>124</v>
      </c>
      <c r="D92" s="56">
        <f t="shared" si="13"/>
        <v>9</v>
      </c>
      <c r="E92" s="60">
        <f t="shared" si="14"/>
        <v>0.8888888889</v>
      </c>
      <c r="F92" s="63">
        <v>8.0</v>
      </c>
      <c r="G92" s="63">
        <v>1.0</v>
      </c>
      <c r="H92" s="61" t="s">
        <v>123</v>
      </c>
      <c r="I92" s="61" t="s">
        <v>123</v>
      </c>
      <c r="J92" s="62">
        <v>45465.0</v>
      </c>
      <c r="K92" s="63" t="s">
        <v>136</v>
      </c>
      <c r="U92" s="39"/>
    </row>
    <row r="93">
      <c r="B93" s="7" t="s">
        <v>100</v>
      </c>
      <c r="C93" s="55" t="s">
        <v>126</v>
      </c>
      <c r="D93" s="56">
        <f t="shared" si="13"/>
        <v>0</v>
      </c>
      <c r="E93" s="60" t="str">
        <f t="shared" si="14"/>
        <v>#DIV/0!</v>
      </c>
      <c r="H93" s="61" t="s">
        <v>123</v>
      </c>
      <c r="I93" s="61" t="s">
        <v>123</v>
      </c>
      <c r="U93" s="39"/>
    </row>
    <row r="94">
      <c r="B94" s="7" t="s">
        <v>100</v>
      </c>
      <c r="C94" s="55" t="s">
        <v>127</v>
      </c>
      <c r="D94" s="56">
        <f t="shared" si="13"/>
        <v>0</v>
      </c>
      <c r="E94" s="60" t="str">
        <f t="shared" si="14"/>
        <v>#DIV/0!</v>
      </c>
      <c r="H94" s="61" t="s">
        <v>123</v>
      </c>
      <c r="I94" s="61" t="s">
        <v>123</v>
      </c>
      <c r="U94" s="39"/>
    </row>
    <row r="95">
      <c r="B95" s="50"/>
      <c r="C95" s="1"/>
      <c r="U95" s="39"/>
    </row>
    <row r="96">
      <c r="B96" s="7" t="s">
        <v>101</v>
      </c>
      <c r="C96" s="55" t="s">
        <v>122</v>
      </c>
      <c r="D96" s="56">
        <f t="shared" ref="D96:D99" si="15">SUM(F96,G96)</f>
        <v>10</v>
      </c>
      <c r="E96" s="60">
        <f t="shared" ref="E96:E99" si="16">F96/D96</f>
        <v>0.7</v>
      </c>
      <c r="F96" s="63">
        <v>7.0</v>
      </c>
      <c r="G96" s="63">
        <v>3.0</v>
      </c>
      <c r="H96" s="63" t="s">
        <v>123</v>
      </c>
      <c r="I96" s="63" t="s">
        <v>134</v>
      </c>
      <c r="J96" s="62">
        <v>45471.0</v>
      </c>
      <c r="U96" s="39"/>
    </row>
    <row r="97">
      <c r="B97" s="7" t="s">
        <v>101</v>
      </c>
      <c r="C97" s="55" t="s">
        <v>124</v>
      </c>
      <c r="D97" s="56">
        <f t="shared" si="15"/>
        <v>0</v>
      </c>
      <c r="E97" s="60" t="str">
        <f t="shared" si="16"/>
        <v>#DIV/0!</v>
      </c>
      <c r="U97" s="39"/>
    </row>
    <row r="98">
      <c r="B98" s="7" t="s">
        <v>101</v>
      </c>
      <c r="C98" s="55" t="s">
        <v>126</v>
      </c>
      <c r="D98" s="56">
        <f t="shared" si="15"/>
        <v>0</v>
      </c>
      <c r="E98" s="60" t="str">
        <f t="shared" si="16"/>
        <v>#DIV/0!</v>
      </c>
      <c r="U98" s="39"/>
    </row>
    <row r="99">
      <c r="B99" s="7" t="s">
        <v>101</v>
      </c>
      <c r="C99" s="55" t="s">
        <v>127</v>
      </c>
      <c r="D99" s="56">
        <f t="shared" si="15"/>
        <v>0</v>
      </c>
      <c r="E99" s="60" t="str">
        <f t="shared" si="16"/>
        <v>#DIV/0!</v>
      </c>
      <c r="U99" s="39"/>
    </row>
    <row r="100">
      <c r="B100" s="50"/>
      <c r="C100" s="1"/>
      <c r="U100" s="39"/>
    </row>
    <row r="101">
      <c r="B101" s="7" t="s">
        <v>102</v>
      </c>
      <c r="C101" s="55" t="s">
        <v>122</v>
      </c>
      <c r="D101" s="56">
        <f t="shared" ref="D101:D104" si="17">SUM(F101,G101)</f>
        <v>16</v>
      </c>
      <c r="E101" s="60">
        <f t="shared" ref="E101:E104" si="18">F101/D101</f>
        <v>0.875</v>
      </c>
      <c r="F101" s="63">
        <v>14.0</v>
      </c>
      <c r="G101" s="63">
        <v>2.0</v>
      </c>
      <c r="H101" s="63" t="s">
        <v>123</v>
      </c>
      <c r="I101" s="63" t="s">
        <v>129</v>
      </c>
      <c r="J101" s="62">
        <v>45471.0</v>
      </c>
      <c r="U101" s="39"/>
    </row>
    <row r="102">
      <c r="B102" s="7" t="s">
        <v>102</v>
      </c>
      <c r="C102" s="55" t="s">
        <v>124</v>
      </c>
      <c r="D102" s="56">
        <f t="shared" si="17"/>
        <v>0</v>
      </c>
      <c r="E102" s="60" t="str">
        <f t="shared" si="18"/>
        <v>#DIV/0!</v>
      </c>
      <c r="U102" s="39"/>
    </row>
    <row r="103">
      <c r="B103" s="7" t="s">
        <v>102</v>
      </c>
      <c r="C103" s="55" t="s">
        <v>126</v>
      </c>
      <c r="D103" s="56">
        <f t="shared" si="17"/>
        <v>0</v>
      </c>
      <c r="E103" s="60" t="str">
        <f t="shared" si="18"/>
        <v>#DIV/0!</v>
      </c>
      <c r="U103" s="39"/>
    </row>
    <row r="104">
      <c r="B104" s="7" t="s">
        <v>102</v>
      </c>
      <c r="C104" s="55" t="s">
        <v>127</v>
      </c>
      <c r="D104" s="56">
        <f t="shared" si="17"/>
        <v>0</v>
      </c>
      <c r="E104" s="60" t="str">
        <f t="shared" si="18"/>
        <v>#DIV/0!</v>
      </c>
      <c r="U104" s="39"/>
    </row>
    <row r="105">
      <c r="C105" s="1"/>
      <c r="U105" s="39"/>
    </row>
    <row r="106">
      <c r="B106" s="7" t="s">
        <v>103</v>
      </c>
      <c r="C106" s="55" t="s">
        <v>122</v>
      </c>
      <c r="D106" s="56">
        <f t="shared" ref="D106:D109" si="19">SUM(F106,G106)</f>
        <v>7</v>
      </c>
      <c r="E106" s="60">
        <f t="shared" ref="E106:E109" si="20">F106/D106</f>
        <v>0.8571428571</v>
      </c>
      <c r="F106" s="63">
        <v>6.0</v>
      </c>
      <c r="G106" s="63">
        <v>1.0</v>
      </c>
      <c r="H106" s="63" t="s">
        <v>123</v>
      </c>
      <c r="I106" s="63" t="s">
        <v>129</v>
      </c>
      <c r="J106" s="62">
        <v>45474.0</v>
      </c>
      <c r="U106" s="39"/>
    </row>
    <row r="107">
      <c r="B107" s="7" t="s">
        <v>103</v>
      </c>
      <c r="C107" s="55" t="s">
        <v>124</v>
      </c>
      <c r="D107" s="56">
        <f t="shared" si="19"/>
        <v>0</v>
      </c>
      <c r="E107" s="60" t="str">
        <f t="shared" si="20"/>
        <v>#DIV/0!</v>
      </c>
      <c r="U107" s="39"/>
    </row>
    <row r="108">
      <c r="B108" s="7" t="s">
        <v>103</v>
      </c>
      <c r="C108" s="55" t="s">
        <v>126</v>
      </c>
      <c r="D108" s="56">
        <f t="shared" si="19"/>
        <v>0</v>
      </c>
      <c r="E108" s="60" t="str">
        <f t="shared" si="20"/>
        <v>#DIV/0!</v>
      </c>
      <c r="U108" s="39"/>
    </row>
    <row r="109">
      <c r="B109" s="7" t="s">
        <v>103</v>
      </c>
      <c r="C109" s="55" t="s">
        <v>127</v>
      </c>
      <c r="D109" s="56">
        <f t="shared" si="19"/>
        <v>0</v>
      </c>
      <c r="E109" s="60" t="str">
        <f t="shared" si="20"/>
        <v>#DIV/0!</v>
      </c>
      <c r="U109" s="39"/>
    </row>
    <row r="110">
      <c r="C110" s="1"/>
      <c r="U110" s="39"/>
    </row>
    <row r="111">
      <c r="B111" s="7" t="s">
        <v>104</v>
      </c>
      <c r="C111" s="55" t="s">
        <v>122</v>
      </c>
      <c r="D111" s="56">
        <f t="shared" ref="D111:D114" si="21">SUM(F111,G111)</f>
        <v>15</v>
      </c>
      <c r="E111" s="60">
        <f t="shared" ref="E111:E114" si="22">F111/D111</f>
        <v>0.5333333333</v>
      </c>
      <c r="F111" s="63">
        <v>8.0</v>
      </c>
      <c r="G111" s="63">
        <v>7.0</v>
      </c>
      <c r="H111" s="63" t="s">
        <v>123</v>
      </c>
      <c r="I111" s="63" t="s">
        <v>137</v>
      </c>
      <c r="J111" s="62">
        <v>45474.0</v>
      </c>
      <c r="U111" s="39"/>
    </row>
    <row r="112">
      <c r="B112" s="7" t="s">
        <v>104</v>
      </c>
      <c r="C112" s="55" t="s">
        <v>124</v>
      </c>
      <c r="D112" s="56">
        <f t="shared" si="21"/>
        <v>0</v>
      </c>
      <c r="E112" s="60" t="str">
        <f t="shared" si="22"/>
        <v>#DIV/0!</v>
      </c>
      <c r="U112" s="39"/>
    </row>
    <row r="113">
      <c r="B113" s="7" t="s">
        <v>104</v>
      </c>
      <c r="C113" s="55" t="s">
        <v>126</v>
      </c>
      <c r="D113" s="56">
        <f t="shared" si="21"/>
        <v>0</v>
      </c>
      <c r="E113" s="60" t="str">
        <f t="shared" si="22"/>
        <v>#DIV/0!</v>
      </c>
      <c r="U113" s="39"/>
    </row>
    <row r="114">
      <c r="B114" s="7" t="s">
        <v>104</v>
      </c>
      <c r="C114" s="55" t="s">
        <v>127</v>
      </c>
      <c r="D114" s="56">
        <f t="shared" si="21"/>
        <v>0</v>
      </c>
      <c r="E114" s="60" t="str">
        <f t="shared" si="22"/>
        <v>#DIV/0!</v>
      </c>
      <c r="U114" s="39"/>
    </row>
    <row r="115">
      <c r="C115" s="1"/>
      <c r="U115" s="39"/>
    </row>
    <row r="116">
      <c r="C116" s="1"/>
      <c r="U116" s="39"/>
    </row>
    <row r="117">
      <c r="C117" s="1"/>
      <c r="U117" s="39"/>
    </row>
    <row r="118">
      <c r="C118" s="1"/>
      <c r="U118" s="39"/>
    </row>
    <row r="119">
      <c r="C119" s="1"/>
      <c r="U119" s="39"/>
    </row>
    <row r="120">
      <c r="C120" s="1"/>
      <c r="U120" s="39"/>
    </row>
    <row r="121">
      <c r="C121" s="1"/>
      <c r="U121" s="39"/>
    </row>
    <row r="122">
      <c r="B122" s="7" t="s">
        <v>138</v>
      </c>
      <c r="C122" s="1"/>
      <c r="D122" s="39"/>
      <c r="E122" s="39"/>
      <c r="F122" s="39"/>
      <c r="G122" s="39"/>
      <c r="H122" s="39"/>
      <c r="U122" s="39"/>
    </row>
    <row r="123">
      <c r="C123" s="1"/>
      <c r="D123" s="39"/>
      <c r="E123" s="39"/>
      <c r="F123" s="41"/>
      <c r="G123" s="41"/>
      <c r="H123" s="41"/>
      <c r="U123" s="39"/>
    </row>
    <row r="124">
      <c r="B124" s="41" t="s">
        <v>139</v>
      </c>
      <c r="C124" s="42" t="s">
        <v>140</v>
      </c>
      <c r="D124" s="41" t="s">
        <v>141</v>
      </c>
      <c r="E124" s="41" t="s">
        <v>142</v>
      </c>
      <c r="F124" s="41"/>
      <c r="G124" s="41"/>
      <c r="H124" s="7"/>
      <c r="U124" s="39"/>
    </row>
    <row r="125">
      <c r="B125" s="65" t="s">
        <v>143</v>
      </c>
      <c r="C125" s="5">
        <v>1.0</v>
      </c>
      <c r="D125" s="63" t="s">
        <v>144</v>
      </c>
      <c r="E125" s="63">
        <v>1.0</v>
      </c>
      <c r="F125" s="52"/>
      <c r="G125" s="52"/>
      <c r="H125" s="66"/>
      <c r="U125" s="39"/>
    </row>
    <row r="126">
      <c r="B126" s="67" t="s">
        <v>145</v>
      </c>
      <c r="C126" s="5">
        <v>7.0</v>
      </c>
      <c r="D126" s="63" t="s">
        <v>144</v>
      </c>
      <c r="E126" s="63">
        <v>2.0</v>
      </c>
      <c r="F126" s="52"/>
      <c r="G126" s="52"/>
      <c r="H126" s="66"/>
      <c r="U126" s="39"/>
    </row>
    <row r="127">
      <c r="B127" s="67" t="s">
        <v>146</v>
      </c>
      <c r="C127" s="5">
        <v>5.0</v>
      </c>
      <c r="D127" s="63" t="s">
        <v>144</v>
      </c>
      <c r="E127" s="63">
        <v>2.0</v>
      </c>
      <c r="F127" s="52"/>
      <c r="G127" s="52"/>
      <c r="H127" s="66"/>
      <c r="U127" s="39"/>
    </row>
    <row r="128">
      <c r="B128" s="68" t="s">
        <v>147</v>
      </c>
      <c r="C128" s="5">
        <v>12.0</v>
      </c>
      <c r="D128" s="63" t="s">
        <v>144</v>
      </c>
      <c r="E128" s="63">
        <v>1.0</v>
      </c>
      <c r="F128" s="52"/>
      <c r="G128" s="52"/>
      <c r="H128" s="66"/>
      <c r="U128" s="39"/>
    </row>
    <row r="129">
      <c r="B129" s="67" t="s">
        <v>148</v>
      </c>
      <c r="C129" s="5">
        <v>5.0</v>
      </c>
      <c r="D129" s="63" t="s">
        <v>144</v>
      </c>
      <c r="E129" s="63">
        <v>2.0</v>
      </c>
      <c r="F129" s="52"/>
      <c r="G129" s="52"/>
      <c r="H129" s="66"/>
      <c r="U129" s="39"/>
    </row>
    <row r="130">
      <c r="B130" s="65" t="s">
        <v>149</v>
      </c>
      <c r="C130" s="5">
        <v>6.0</v>
      </c>
      <c r="D130" s="63" t="s">
        <v>144</v>
      </c>
      <c r="E130" s="63">
        <v>1.0</v>
      </c>
      <c r="F130" s="52"/>
      <c r="G130" s="52"/>
      <c r="H130" s="66"/>
      <c r="U130" s="39"/>
    </row>
    <row r="131">
      <c r="B131" s="67" t="s">
        <v>150</v>
      </c>
      <c r="C131" s="5">
        <v>8.0</v>
      </c>
      <c r="D131" s="63" t="s">
        <v>144</v>
      </c>
      <c r="E131" s="63">
        <v>1.0</v>
      </c>
      <c r="F131" s="52"/>
      <c r="G131" s="52"/>
      <c r="H131" s="66"/>
      <c r="U131" s="39"/>
    </row>
    <row r="132">
      <c r="B132" s="67" t="s">
        <v>151</v>
      </c>
      <c r="C132" s="5">
        <v>3.0</v>
      </c>
      <c r="D132" s="63" t="s">
        <v>144</v>
      </c>
      <c r="E132" s="63">
        <v>1.0</v>
      </c>
      <c r="F132" s="52"/>
      <c r="G132" s="52"/>
      <c r="H132" s="66"/>
      <c r="U132" s="39"/>
    </row>
    <row r="133">
      <c r="B133" s="67" t="s">
        <v>152</v>
      </c>
      <c r="C133" s="5">
        <v>1.0</v>
      </c>
      <c r="D133" s="63" t="s">
        <v>144</v>
      </c>
      <c r="E133" s="63">
        <v>1.0</v>
      </c>
      <c r="F133" s="52"/>
      <c r="G133" s="52"/>
      <c r="H133" s="66"/>
      <c r="U133" s="39"/>
    </row>
    <row r="134">
      <c r="B134" s="69" t="s">
        <v>153</v>
      </c>
      <c r="C134" s="5">
        <v>3.0</v>
      </c>
      <c r="D134" s="63" t="s">
        <v>144</v>
      </c>
      <c r="E134" s="63">
        <v>2.0</v>
      </c>
      <c r="F134" s="52"/>
      <c r="G134" s="52"/>
      <c r="H134" s="66"/>
      <c r="U134" s="39"/>
    </row>
    <row r="135">
      <c r="B135" s="67" t="s">
        <v>154</v>
      </c>
      <c r="C135" s="5">
        <v>10.0</v>
      </c>
      <c r="D135" s="63" t="s">
        <v>144</v>
      </c>
      <c r="E135" s="63">
        <v>2.0</v>
      </c>
      <c r="F135" s="52"/>
      <c r="G135" s="52"/>
      <c r="H135" s="66"/>
      <c r="U135" s="39"/>
    </row>
    <row r="136">
      <c r="B136" s="67" t="s">
        <v>155</v>
      </c>
      <c r="C136" s="5">
        <v>4.0</v>
      </c>
      <c r="D136" s="63" t="s">
        <v>144</v>
      </c>
      <c r="E136" s="63">
        <v>1.0</v>
      </c>
      <c r="F136" s="52"/>
      <c r="G136" s="52"/>
      <c r="H136" s="66"/>
      <c r="U136" s="39"/>
    </row>
    <row r="137">
      <c r="B137" s="70" t="s">
        <v>156</v>
      </c>
      <c r="C137" s="5">
        <v>3.0</v>
      </c>
      <c r="D137" s="63" t="s">
        <v>144</v>
      </c>
      <c r="E137" s="63">
        <v>1.0</v>
      </c>
      <c r="F137" s="52"/>
      <c r="G137" s="52"/>
      <c r="H137" s="66"/>
      <c r="U137" s="39"/>
    </row>
    <row r="138">
      <c r="B138" s="67" t="s">
        <v>157</v>
      </c>
      <c r="C138" s="5">
        <v>2.0</v>
      </c>
      <c r="D138" s="63" t="s">
        <v>144</v>
      </c>
      <c r="E138" s="63">
        <v>2.0</v>
      </c>
      <c r="F138" s="52"/>
      <c r="G138" s="52"/>
      <c r="H138" s="66"/>
      <c r="U138" s="39"/>
    </row>
    <row r="139">
      <c r="B139" s="70" t="s">
        <v>158</v>
      </c>
      <c r="C139" s="5">
        <v>8.0</v>
      </c>
      <c r="D139" s="63" t="s">
        <v>144</v>
      </c>
      <c r="E139" s="63">
        <v>2.0</v>
      </c>
      <c r="F139" s="52"/>
      <c r="G139" s="52"/>
      <c r="H139" s="66"/>
      <c r="U139" s="39"/>
    </row>
    <row r="140">
      <c r="B140" s="65" t="s">
        <v>159</v>
      </c>
      <c r="C140" s="5">
        <v>4.0</v>
      </c>
      <c r="D140" s="63" t="s">
        <v>144</v>
      </c>
      <c r="E140" s="63">
        <v>1.0</v>
      </c>
      <c r="F140" s="52"/>
      <c r="G140" s="52"/>
      <c r="H140" s="66"/>
      <c r="U140" s="39"/>
    </row>
    <row r="141">
      <c r="B141" s="67" t="s">
        <v>160</v>
      </c>
      <c r="C141" s="5">
        <v>18.0</v>
      </c>
      <c r="D141" s="63" t="s">
        <v>144</v>
      </c>
      <c r="E141" s="63">
        <v>1.0</v>
      </c>
      <c r="F141" s="52"/>
      <c r="G141" s="52"/>
      <c r="H141" s="66"/>
      <c r="U141" s="39"/>
    </row>
    <row r="142">
      <c r="B142" s="68" t="s">
        <v>161</v>
      </c>
      <c r="C142" s="5">
        <v>20.0</v>
      </c>
      <c r="D142" s="63" t="s">
        <v>144</v>
      </c>
      <c r="E142" s="63">
        <v>2.0</v>
      </c>
      <c r="F142" s="52"/>
      <c r="G142" s="52"/>
      <c r="H142" s="66"/>
      <c r="U142" s="39"/>
    </row>
    <row r="143">
      <c r="B143" s="70" t="s">
        <v>162</v>
      </c>
      <c r="C143" s="5">
        <v>3.0</v>
      </c>
      <c r="D143" s="63" t="s">
        <v>144</v>
      </c>
      <c r="E143" s="63">
        <v>2.0</v>
      </c>
      <c r="F143" s="52"/>
      <c r="G143" s="52"/>
      <c r="H143" s="66"/>
      <c r="U143" s="39"/>
    </row>
    <row r="144">
      <c r="B144" s="65" t="s">
        <v>163</v>
      </c>
      <c r="C144" s="5">
        <v>3.0</v>
      </c>
      <c r="D144" s="63" t="s">
        <v>144</v>
      </c>
      <c r="E144" s="63">
        <v>1.0</v>
      </c>
      <c r="F144" s="52"/>
      <c r="G144" s="52"/>
      <c r="H144" s="66"/>
      <c r="U144" s="39"/>
    </row>
    <row r="145">
      <c r="B145" s="65" t="s">
        <v>164</v>
      </c>
      <c r="C145" s="5">
        <v>2.0</v>
      </c>
      <c r="D145" s="63" t="s">
        <v>144</v>
      </c>
      <c r="E145" s="63">
        <v>1.0</v>
      </c>
      <c r="F145" s="52"/>
      <c r="G145" s="52"/>
      <c r="H145" s="66"/>
      <c r="U145" s="39"/>
    </row>
    <row r="146">
      <c r="B146" s="68" t="s">
        <v>165</v>
      </c>
      <c r="C146" s="5">
        <v>6.0</v>
      </c>
      <c r="D146" s="63" t="s">
        <v>144</v>
      </c>
      <c r="E146" s="63">
        <v>2.0</v>
      </c>
      <c r="F146" s="52"/>
      <c r="G146" s="52"/>
      <c r="H146" s="66"/>
      <c r="U146" s="39"/>
    </row>
    <row r="147">
      <c r="B147" s="67" t="s">
        <v>166</v>
      </c>
      <c r="C147" s="5">
        <v>31.0</v>
      </c>
      <c r="D147" s="63" t="s">
        <v>144</v>
      </c>
      <c r="E147" s="63">
        <v>2.0</v>
      </c>
      <c r="F147" s="52"/>
      <c r="G147" s="52"/>
      <c r="H147" s="66"/>
      <c r="U147" s="39"/>
    </row>
    <row r="148">
      <c r="B148" s="67" t="s">
        <v>167</v>
      </c>
      <c r="C148" s="5">
        <v>20.0</v>
      </c>
      <c r="D148" s="63" t="s">
        <v>144</v>
      </c>
      <c r="E148" s="63">
        <v>2.0</v>
      </c>
      <c r="F148" s="52"/>
      <c r="G148" s="52"/>
      <c r="H148" s="66"/>
      <c r="U148" s="39"/>
    </row>
    <row r="149">
      <c r="C149" s="1"/>
      <c r="U149" s="39"/>
    </row>
    <row r="150">
      <c r="C150" s="1"/>
      <c r="U150" s="39"/>
    </row>
    <row r="151">
      <c r="C151" s="1"/>
      <c r="U151" s="39"/>
    </row>
    <row r="152">
      <c r="C152" s="1"/>
      <c r="U152" s="39"/>
    </row>
    <row r="153">
      <c r="C153" s="1"/>
      <c r="U153" s="39"/>
    </row>
    <row r="154">
      <c r="C154" s="1"/>
      <c r="U154" s="39"/>
    </row>
    <row r="155">
      <c r="C155" s="1"/>
      <c r="U155" s="39"/>
    </row>
    <row r="156">
      <c r="C156" s="1"/>
      <c r="U156" s="39"/>
    </row>
    <row r="157">
      <c r="C157" s="1"/>
      <c r="U157" s="39"/>
    </row>
    <row r="158">
      <c r="C158" s="1"/>
      <c r="U158" s="39"/>
    </row>
    <row r="159">
      <c r="C159" s="1"/>
      <c r="U159" s="39"/>
    </row>
    <row r="160">
      <c r="C160" s="1"/>
      <c r="U160" s="39"/>
    </row>
    <row r="161">
      <c r="C161" s="1"/>
      <c r="U161" s="39"/>
    </row>
    <row r="162">
      <c r="C162" s="1"/>
      <c r="U162" s="39"/>
    </row>
    <row r="163">
      <c r="C163" s="1"/>
      <c r="U163" s="39"/>
    </row>
    <row r="164">
      <c r="C164" s="1"/>
      <c r="U164" s="39"/>
    </row>
    <row r="165">
      <c r="C165" s="1"/>
      <c r="U165" s="39"/>
    </row>
    <row r="166">
      <c r="C166" s="1"/>
      <c r="U166" s="39"/>
    </row>
    <row r="167">
      <c r="C167" s="1"/>
      <c r="U167" s="39"/>
    </row>
    <row r="168">
      <c r="C168" s="1"/>
      <c r="U168" s="39"/>
    </row>
    <row r="169">
      <c r="C169" s="1"/>
      <c r="U169" s="39"/>
    </row>
    <row r="170">
      <c r="C170" s="1"/>
      <c r="U170" s="39"/>
    </row>
    <row r="171">
      <c r="C171" s="1"/>
      <c r="U171" s="39"/>
    </row>
    <row r="172">
      <c r="C172" s="1"/>
      <c r="U172" s="39"/>
    </row>
    <row r="173">
      <c r="C173" s="1"/>
      <c r="U173" s="39"/>
    </row>
    <row r="174">
      <c r="C174" s="1"/>
      <c r="U174" s="39"/>
    </row>
    <row r="175">
      <c r="C175" s="1"/>
      <c r="U175" s="39"/>
    </row>
    <row r="176">
      <c r="C176" s="1"/>
      <c r="U176" s="39"/>
    </row>
    <row r="177">
      <c r="C177" s="1"/>
      <c r="U177" s="39"/>
    </row>
    <row r="178">
      <c r="C178" s="1"/>
      <c r="U178" s="39"/>
    </row>
    <row r="179">
      <c r="C179" s="1"/>
      <c r="U179" s="39"/>
    </row>
    <row r="180">
      <c r="C180" s="1"/>
      <c r="U180" s="39"/>
    </row>
    <row r="181">
      <c r="C181" s="1"/>
      <c r="U181" s="39"/>
    </row>
    <row r="182">
      <c r="C182" s="1"/>
      <c r="U182" s="39"/>
    </row>
    <row r="183">
      <c r="C183" s="1"/>
      <c r="U183" s="39"/>
    </row>
    <row r="184">
      <c r="C184" s="1"/>
      <c r="U184" s="39"/>
    </row>
    <row r="185">
      <c r="C185" s="1"/>
      <c r="U185" s="39"/>
    </row>
    <row r="186">
      <c r="C186" s="1"/>
      <c r="U186" s="39"/>
    </row>
    <row r="187">
      <c r="C187" s="1"/>
      <c r="U187" s="39"/>
    </row>
    <row r="188">
      <c r="C188" s="1"/>
      <c r="U188" s="39"/>
    </row>
    <row r="189">
      <c r="C189" s="1"/>
      <c r="U189" s="39"/>
    </row>
    <row r="190">
      <c r="C190" s="1"/>
      <c r="U190" s="39"/>
    </row>
    <row r="191">
      <c r="C191" s="1"/>
      <c r="U191" s="39"/>
    </row>
    <row r="192">
      <c r="C192" s="1"/>
      <c r="U192" s="39"/>
    </row>
    <row r="193">
      <c r="C193" s="1"/>
      <c r="U193" s="39"/>
    </row>
    <row r="194">
      <c r="C194" s="1"/>
      <c r="U194" s="39"/>
    </row>
    <row r="195">
      <c r="C195" s="1"/>
      <c r="U195" s="39"/>
    </row>
    <row r="196">
      <c r="C196" s="1"/>
      <c r="U196" s="39"/>
    </row>
    <row r="197">
      <c r="C197" s="1"/>
      <c r="U197" s="39"/>
    </row>
    <row r="198">
      <c r="C198" s="1"/>
      <c r="U198" s="39"/>
    </row>
    <row r="199">
      <c r="C199" s="1"/>
      <c r="U199" s="39"/>
    </row>
    <row r="200">
      <c r="C200" s="1"/>
      <c r="U200" s="39"/>
    </row>
    <row r="201">
      <c r="C201" s="1"/>
      <c r="U201" s="39"/>
    </row>
    <row r="202">
      <c r="C202" s="1"/>
      <c r="U202" s="39"/>
    </row>
    <row r="203">
      <c r="C203" s="1"/>
      <c r="U203" s="39"/>
    </row>
    <row r="204">
      <c r="C204" s="1"/>
      <c r="U204" s="39"/>
    </row>
    <row r="205">
      <c r="C205" s="1"/>
      <c r="U205" s="39"/>
    </row>
    <row r="206">
      <c r="C206" s="1"/>
      <c r="U206" s="39"/>
    </row>
    <row r="207">
      <c r="C207" s="1"/>
      <c r="U207" s="39"/>
    </row>
    <row r="208">
      <c r="C208" s="1"/>
      <c r="U208" s="39"/>
    </row>
    <row r="209">
      <c r="C209" s="1"/>
      <c r="U209" s="39"/>
    </row>
    <row r="210">
      <c r="C210" s="1"/>
      <c r="U210" s="39"/>
    </row>
    <row r="211">
      <c r="C211" s="1"/>
      <c r="U211" s="39"/>
    </row>
    <row r="212">
      <c r="C212" s="1"/>
      <c r="U212" s="39"/>
    </row>
    <row r="213">
      <c r="C213" s="1"/>
      <c r="U213" s="39"/>
    </row>
    <row r="214">
      <c r="C214" s="1"/>
      <c r="U214" s="39"/>
    </row>
    <row r="215">
      <c r="C215" s="1"/>
      <c r="U215" s="39"/>
    </row>
    <row r="216">
      <c r="C216" s="1"/>
      <c r="U216" s="39"/>
    </row>
    <row r="217">
      <c r="C217" s="1"/>
      <c r="U217" s="39"/>
    </row>
    <row r="218">
      <c r="C218" s="1"/>
      <c r="U218" s="39"/>
    </row>
    <row r="219">
      <c r="C219" s="1"/>
      <c r="U219" s="39"/>
    </row>
    <row r="220">
      <c r="C220" s="1"/>
      <c r="U220" s="39"/>
    </row>
    <row r="221">
      <c r="C221" s="1"/>
      <c r="U221" s="39"/>
    </row>
    <row r="222">
      <c r="C222" s="1"/>
      <c r="U222" s="39"/>
    </row>
    <row r="223">
      <c r="C223" s="1"/>
      <c r="U223" s="39"/>
    </row>
    <row r="224">
      <c r="C224" s="1"/>
      <c r="U224" s="39"/>
    </row>
    <row r="225">
      <c r="C225" s="1"/>
      <c r="U225" s="39"/>
    </row>
    <row r="226">
      <c r="C226" s="1"/>
      <c r="U226" s="39"/>
    </row>
    <row r="227">
      <c r="C227" s="1"/>
      <c r="U227" s="39"/>
    </row>
    <row r="228">
      <c r="C228" s="1"/>
      <c r="U228" s="39"/>
    </row>
    <row r="229">
      <c r="C229" s="1"/>
      <c r="U229" s="39"/>
    </row>
    <row r="230">
      <c r="C230" s="1"/>
      <c r="U230" s="39"/>
    </row>
    <row r="231">
      <c r="C231" s="1"/>
      <c r="U231" s="39"/>
    </row>
    <row r="232">
      <c r="C232" s="1"/>
      <c r="U232" s="39"/>
    </row>
    <row r="233">
      <c r="C233" s="1"/>
      <c r="U233" s="39"/>
    </row>
    <row r="234">
      <c r="C234" s="1"/>
      <c r="U234" s="39"/>
    </row>
    <row r="235">
      <c r="C235" s="1"/>
      <c r="U235" s="39"/>
    </row>
    <row r="236">
      <c r="C236" s="1"/>
      <c r="U236" s="39"/>
    </row>
    <row r="237">
      <c r="C237" s="1"/>
      <c r="U237" s="39"/>
    </row>
    <row r="238">
      <c r="C238" s="1"/>
      <c r="U238" s="39"/>
    </row>
    <row r="239">
      <c r="C239" s="1"/>
      <c r="U239" s="39"/>
    </row>
    <row r="240">
      <c r="C240" s="1"/>
      <c r="U240" s="39"/>
    </row>
    <row r="241">
      <c r="C241" s="1"/>
      <c r="U241" s="39"/>
    </row>
    <row r="242">
      <c r="C242" s="1"/>
      <c r="U242" s="39"/>
    </row>
    <row r="243">
      <c r="C243" s="1"/>
      <c r="U243" s="39"/>
    </row>
    <row r="244">
      <c r="C244" s="1"/>
      <c r="U244" s="39"/>
    </row>
    <row r="245">
      <c r="C245" s="1"/>
      <c r="U245" s="39"/>
    </row>
    <row r="246">
      <c r="C246" s="1"/>
      <c r="U246" s="39"/>
    </row>
    <row r="247">
      <c r="C247" s="1"/>
      <c r="U247" s="39"/>
    </row>
    <row r="248">
      <c r="C248" s="1"/>
      <c r="U248" s="39"/>
    </row>
    <row r="249">
      <c r="C249" s="1"/>
      <c r="U249" s="39"/>
    </row>
    <row r="250">
      <c r="C250" s="1"/>
      <c r="U250" s="39"/>
    </row>
    <row r="251">
      <c r="C251" s="1"/>
      <c r="U251" s="39"/>
    </row>
    <row r="252">
      <c r="C252" s="1"/>
      <c r="U252" s="39"/>
    </row>
    <row r="253">
      <c r="C253" s="1"/>
      <c r="U253" s="39"/>
    </row>
    <row r="254">
      <c r="C254" s="1"/>
      <c r="U254" s="39"/>
    </row>
    <row r="255">
      <c r="C255" s="1"/>
      <c r="U255" s="39"/>
    </row>
    <row r="256">
      <c r="C256" s="1"/>
      <c r="U256" s="39"/>
    </row>
    <row r="257">
      <c r="C257" s="1"/>
      <c r="U257" s="39"/>
    </row>
    <row r="258">
      <c r="C258" s="1"/>
      <c r="U258" s="39"/>
    </row>
    <row r="259">
      <c r="C259" s="1"/>
      <c r="U259" s="39"/>
    </row>
    <row r="260">
      <c r="C260" s="1"/>
      <c r="U260" s="39"/>
    </row>
    <row r="261">
      <c r="C261" s="1"/>
      <c r="U261" s="39"/>
    </row>
    <row r="262">
      <c r="C262" s="1"/>
      <c r="U262" s="39"/>
    </row>
    <row r="263">
      <c r="C263" s="1"/>
      <c r="U263" s="39"/>
    </row>
    <row r="264">
      <c r="C264" s="1"/>
      <c r="U264" s="39"/>
    </row>
    <row r="265">
      <c r="C265" s="1"/>
      <c r="U265" s="39"/>
    </row>
    <row r="266">
      <c r="C266" s="1"/>
      <c r="U266" s="39"/>
    </row>
    <row r="267">
      <c r="C267" s="1"/>
      <c r="U267" s="39"/>
    </row>
    <row r="268">
      <c r="C268" s="1"/>
      <c r="U268" s="39"/>
    </row>
    <row r="269">
      <c r="C269" s="1"/>
      <c r="U269" s="39"/>
    </row>
    <row r="270">
      <c r="C270" s="1"/>
      <c r="U270" s="39"/>
    </row>
    <row r="271">
      <c r="C271" s="1"/>
      <c r="U271" s="39"/>
    </row>
    <row r="272">
      <c r="C272" s="1"/>
      <c r="U272" s="39"/>
    </row>
    <row r="273">
      <c r="C273" s="1"/>
      <c r="U273" s="39"/>
    </row>
    <row r="274">
      <c r="C274" s="1"/>
      <c r="U274" s="39"/>
    </row>
    <row r="275">
      <c r="C275" s="1"/>
      <c r="U275" s="39"/>
    </row>
    <row r="276">
      <c r="C276" s="1"/>
      <c r="U276" s="39"/>
    </row>
    <row r="277">
      <c r="C277" s="1"/>
      <c r="U277" s="39"/>
    </row>
    <row r="278">
      <c r="C278" s="1"/>
      <c r="U278" s="39"/>
    </row>
    <row r="279">
      <c r="C279" s="1"/>
      <c r="U279" s="39"/>
    </row>
    <row r="280">
      <c r="C280" s="1"/>
      <c r="U280" s="39"/>
    </row>
    <row r="281">
      <c r="C281" s="1"/>
      <c r="U281" s="39"/>
    </row>
    <row r="282">
      <c r="C282" s="1"/>
      <c r="U282" s="39"/>
    </row>
    <row r="283">
      <c r="C283" s="1"/>
      <c r="U283" s="39"/>
    </row>
    <row r="284">
      <c r="C284" s="1"/>
      <c r="U284" s="39"/>
    </row>
    <row r="285">
      <c r="C285" s="1"/>
      <c r="U285" s="39"/>
    </row>
    <row r="286">
      <c r="C286" s="1"/>
      <c r="U286" s="39"/>
    </row>
    <row r="287">
      <c r="C287" s="1"/>
      <c r="U287" s="39"/>
    </row>
    <row r="288">
      <c r="C288" s="1"/>
      <c r="U288" s="39"/>
    </row>
    <row r="289">
      <c r="C289" s="1"/>
      <c r="U289" s="39"/>
    </row>
    <row r="290">
      <c r="C290" s="1"/>
      <c r="U290" s="39"/>
    </row>
    <row r="291">
      <c r="C291" s="1"/>
      <c r="U291" s="39"/>
    </row>
    <row r="292">
      <c r="C292" s="1"/>
      <c r="U292" s="39"/>
    </row>
    <row r="293">
      <c r="C293" s="1"/>
      <c r="U293" s="39"/>
    </row>
    <row r="294">
      <c r="C294" s="1"/>
      <c r="U294" s="39"/>
    </row>
    <row r="295">
      <c r="C295" s="1"/>
      <c r="U295" s="39"/>
    </row>
    <row r="296">
      <c r="C296" s="1"/>
      <c r="U296" s="39"/>
    </row>
    <row r="297">
      <c r="C297" s="1"/>
      <c r="U297" s="39"/>
    </row>
    <row r="298">
      <c r="C298" s="1"/>
      <c r="U298" s="39"/>
    </row>
    <row r="299">
      <c r="C299" s="1"/>
      <c r="U299" s="39"/>
    </row>
    <row r="300">
      <c r="C300" s="1"/>
      <c r="U300" s="39"/>
    </row>
    <row r="301">
      <c r="C301" s="1"/>
      <c r="U301" s="39"/>
    </row>
    <row r="302">
      <c r="C302" s="1"/>
      <c r="U302" s="39"/>
    </row>
    <row r="303">
      <c r="C303" s="1"/>
      <c r="U303" s="39"/>
    </row>
    <row r="304">
      <c r="C304" s="1"/>
      <c r="U304" s="39"/>
    </row>
    <row r="305">
      <c r="C305" s="1"/>
      <c r="U305" s="39"/>
    </row>
    <row r="306">
      <c r="C306" s="1"/>
      <c r="U306" s="39"/>
    </row>
    <row r="307">
      <c r="C307" s="1"/>
      <c r="U307" s="39"/>
    </row>
    <row r="308">
      <c r="C308" s="1"/>
      <c r="U308" s="39"/>
    </row>
    <row r="309">
      <c r="C309" s="1"/>
      <c r="U309" s="39"/>
    </row>
    <row r="310">
      <c r="C310" s="1"/>
      <c r="U310" s="39"/>
    </row>
    <row r="311">
      <c r="C311" s="1"/>
      <c r="U311" s="39"/>
    </row>
    <row r="312">
      <c r="C312" s="1"/>
      <c r="U312" s="39"/>
    </row>
    <row r="313">
      <c r="C313" s="1"/>
      <c r="U313" s="39"/>
    </row>
    <row r="314">
      <c r="C314" s="1"/>
      <c r="U314" s="39"/>
    </row>
    <row r="315">
      <c r="C315" s="1"/>
      <c r="U315" s="39"/>
    </row>
    <row r="316">
      <c r="C316" s="1"/>
      <c r="U316" s="39"/>
    </row>
    <row r="317">
      <c r="C317" s="1"/>
      <c r="U317" s="39"/>
    </row>
    <row r="318">
      <c r="C318" s="1"/>
      <c r="U318" s="39"/>
    </row>
    <row r="319">
      <c r="C319" s="1"/>
      <c r="U319" s="39"/>
    </row>
    <row r="320">
      <c r="C320" s="1"/>
      <c r="U320" s="39"/>
    </row>
    <row r="321">
      <c r="C321" s="1"/>
      <c r="U321" s="39"/>
    </row>
    <row r="322">
      <c r="C322" s="1"/>
      <c r="U322" s="39"/>
    </row>
    <row r="323">
      <c r="C323" s="1"/>
      <c r="U323" s="39"/>
    </row>
    <row r="324">
      <c r="C324" s="1"/>
      <c r="U324" s="39"/>
    </row>
    <row r="325">
      <c r="C325" s="1"/>
      <c r="U325" s="39"/>
    </row>
    <row r="326">
      <c r="C326" s="1"/>
      <c r="U326" s="39"/>
    </row>
    <row r="327">
      <c r="C327" s="1"/>
      <c r="U327" s="39"/>
    </row>
    <row r="328">
      <c r="C328" s="1"/>
      <c r="U328" s="39"/>
    </row>
    <row r="329">
      <c r="C329" s="1"/>
      <c r="U329" s="39"/>
    </row>
    <row r="330">
      <c r="C330" s="1"/>
      <c r="U330" s="39"/>
    </row>
    <row r="331">
      <c r="C331" s="1"/>
      <c r="U331" s="39"/>
    </row>
    <row r="332">
      <c r="C332" s="1"/>
      <c r="U332" s="39"/>
    </row>
    <row r="333">
      <c r="C333" s="1"/>
      <c r="U333" s="39"/>
    </row>
    <row r="334">
      <c r="C334" s="1"/>
      <c r="U334" s="39"/>
    </row>
    <row r="335">
      <c r="C335" s="1"/>
      <c r="U335" s="39"/>
    </row>
    <row r="336">
      <c r="C336" s="1"/>
      <c r="U336" s="39"/>
    </row>
    <row r="337">
      <c r="C337" s="1"/>
      <c r="U337" s="39"/>
    </row>
    <row r="338">
      <c r="C338" s="1"/>
      <c r="U338" s="39"/>
    </row>
    <row r="339">
      <c r="C339" s="1"/>
      <c r="U339" s="39"/>
    </row>
    <row r="340">
      <c r="C340" s="1"/>
      <c r="U340" s="39"/>
    </row>
    <row r="341">
      <c r="C341" s="1"/>
      <c r="U341" s="39"/>
    </row>
    <row r="342">
      <c r="C342" s="1"/>
      <c r="U342" s="39"/>
    </row>
    <row r="343">
      <c r="C343" s="1"/>
      <c r="U343" s="39"/>
    </row>
    <row r="344">
      <c r="C344" s="1"/>
      <c r="U344" s="39"/>
    </row>
    <row r="345">
      <c r="C345" s="1"/>
      <c r="U345" s="39"/>
    </row>
    <row r="346">
      <c r="C346" s="1"/>
      <c r="U346" s="39"/>
    </row>
    <row r="347">
      <c r="C347" s="1"/>
      <c r="U347" s="39"/>
    </row>
    <row r="348">
      <c r="C348" s="1"/>
      <c r="U348" s="39"/>
    </row>
    <row r="349">
      <c r="C349" s="1"/>
      <c r="U349" s="39"/>
    </row>
    <row r="350">
      <c r="C350" s="1"/>
      <c r="U350" s="39"/>
    </row>
    <row r="351">
      <c r="C351" s="1"/>
      <c r="U351" s="39"/>
    </row>
    <row r="352">
      <c r="C352" s="1"/>
      <c r="U352" s="39"/>
    </row>
    <row r="353">
      <c r="C353" s="1"/>
      <c r="U353" s="39"/>
    </row>
    <row r="354">
      <c r="C354" s="1"/>
      <c r="U354" s="39"/>
    </row>
    <row r="355">
      <c r="C355" s="1"/>
      <c r="U355" s="39"/>
    </row>
    <row r="356">
      <c r="C356" s="1"/>
      <c r="U356" s="39"/>
    </row>
    <row r="357">
      <c r="C357" s="1"/>
      <c r="U357" s="39"/>
    </row>
    <row r="358">
      <c r="C358" s="1"/>
      <c r="U358" s="39"/>
    </row>
    <row r="359">
      <c r="C359" s="1"/>
      <c r="U359" s="39"/>
    </row>
    <row r="360">
      <c r="C360" s="1"/>
      <c r="U360" s="39"/>
    </row>
    <row r="361">
      <c r="C361" s="1"/>
      <c r="U361" s="39"/>
    </row>
    <row r="362">
      <c r="C362" s="1"/>
      <c r="U362" s="39"/>
    </row>
    <row r="363">
      <c r="C363" s="1"/>
      <c r="U363" s="39"/>
    </row>
    <row r="364">
      <c r="C364" s="1"/>
      <c r="U364" s="39"/>
    </row>
    <row r="365">
      <c r="C365" s="1"/>
      <c r="U365" s="39"/>
    </row>
    <row r="366">
      <c r="C366" s="1"/>
      <c r="U366" s="39"/>
    </row>
    <row r="367">
      <c r="C367" s="1"/>
      <c r="U367" s="39"/>
    </row>
    <row r="368">
      <c r="C368" s="1"/>
      <c r="U368" s="39"/>
    </row>
    <row r="369">
      <c r="C369" s="1"/>
      <c r="U369" s="39"/>
    </row>
    <row r="370">
      <c r="C370" s="1"/>
      <c r="U370" s="39"/>
    </row>
    <row r="371">
      <c r="C371" s="1"/>
      <c r="U371" s="39"/>
    </row>
    <row r="372">
      <c r="C372" s="1"/>
      <c r="U372" s="39"/>
    </row>
    <row r="373">
      <c r="C373" s="1"/>
      <c r="U373" s="39"/>
    </row>
    <row r="374">
      <c r="C374" s="1"/>
      <c r="U374" s="39"/>
    </row>
    <row r="375">
      <c r="C375" s="1"/>
      <c r="U375" s="39"/>
    </row>
    <row r="376">
      <c r="C376" s="1"/>
      <c r="U376" s="39"/>
    </row>
    <row r="377">
      <c r="C377" s="1"/>
      <c r="U377" s="39"/>
    </row>
    <row r="378">
      <c r="C378" s="1"/>
      <c r="U378" s="39"/>
    </row>
    <row r="379">
      <c r="C379" s="1"/>
      <c r="U379" s="39"/>
    </row>
    <row r="380">
      <c r="C380" s="1"/>
      <c r="U380" s="39"/>
    </row>
    <row r="381">
      <c r="C381" s="1"/>
      <c r="U381" s="39"/>
    </row>
    <row r="382">
      <c r="C382" s="1"/>
      <c r="U382" s="39"/>
    </row>
    <row r="383">
      <c r="C383" s="1"/>
      <c r="U383" s="39"/>
    </row>
    <row r="384">
      <c r="C384" s="1"/>
      <c r="U384" s="39"/>
    </row>
    <row r="385">
      <c r="C385" s="1"/>
      <c r="U385" s="39"/>
    </row>
    <row r="386">
      <c r="C386" s="1"/>
      <c r="U386" s="39"/>
    </row>
    <row r="387">
      <c r="C387" s="1"/>
      <c r="U387" s="39"/>
    </row>
    <row r="388">
      <c r="C388" s="1"/>
      <c r="U388" s="39"/>
    </row>
    <row r="389">
      <c r="C389" s="1"/>
      <c r="U389" s="39"/>
    </row>
    <row r="390">
      <c r="C390" s="1"/>
      <c r="U390" s="39"/>
    </row>
    <row r="391">
      <c r="C391" s="1"/>
      <c r="U391" s="39"/>
    </row>
    <row r="392">
      <c r="C392" s="1"/>
      <c r="U392" s="39"/>
    </row>
    <row r="393">
      <c r="C393" s="1"/>
      <c r="U393" s="39"/>
    </row>
    <row r="394">
      <c r="C394" s="1"/>
      <c r="U394" s="39"/>
    </row>
    <row r="395">
      <c r="C395" s="1"/>
      <c r="U395" s="39"/>
    </row>
    <row r="396">
      <c r="C396" s="1"/>
      <c r="U396" s="39"/>
    </row>
    <row r="397">
      <c r="C397" s="1"/>
      <c r="U397" s="39"/>
    </row>
    <row r="398">
      <c r="C398" s="1"/>
      <c r="U398" s="39"/>
    </row>
    <row r="399">
      <c r="C399" s="1"/>
      <c r="U399" s="39"/>
    </row>
    <row r="400">
      <c r="C400" s="1"/>
      <c r="U400" s="39"/>
    </row>
    <row r="401">
      <c r="C401" s="1"/>
      <c r="U401" s="39"/>
    </row>
    <row r="402">
      <c r="C402" s="1"/>
      <c r="U402" s="39"/>
    </row>
    <row r="403">
      <c r="C403" s="1"/>
      <c r="U403" s="39"/>
    </row>
    <row r="404">
      <c r="C404" s="1"/>
      <c r="U404" s="39"/>
    </row>
    <row r="405">
      <c r="C405" s="1"/>
      <c r="U405" s="39"/>
    </row>
    <row r="406">
      <c r="C406" s="1"/>
      <c r="U406" s="39"/>
    </row>
    <row r="407">
      <c r="C407" s="1"/>
      <c r="U407" s="39"/>
    </row>
    <row r="408">
      <c r="C408" s="1"/>
      <c r="U408" s="39"/>
    </row>
    <row r="409">
      <c r="C409" s="1"/>
      <c r="U409" s="39"/>
    </row>
    <row r="410">
      <c r="C410" s="1"/>
      <c r="U410" s="39"/>
    </row>
    <row r="411">
      <c r="C411" s="1"/>
      <c r="U411" s="39"/>
    </row>
    <row r="412">
      <c r="C412" s="1"/>
      <c r="U412" s="39"/>
    </row>
    <row r="413">
      <c r="C413" s="1"/>
      <c r="U413" s="39"/>
    </row>
    <row r="414">
      <c r="C414" s="1"/>
      <c r="U414" s="39"/>
    </row>
    <row r="415">
      <c r="C415" s="1"/>
      <c r="U415" s="39"/>
    </row>
    <row r="416">
      <c r="C416" s="1"/>
      <c r="U416" s="39"/>
    </row>
    <row r="417">
      <c r="C417" s="1"/>
      <c r="U417" s="39"/>
    </row>
    <row r="418">
      <c r="C418" s="1"/>
      <c r="U418" s="39"/>
    </row>
    <row r="419">
      <c r="C419" s="1"/>
      <c r="U419" s="39"/>
    </row>
    <row r="420">
      <c r="C420" s="1"/>
      <c r="U420" s="39"/>
    </row>
    <row r="421">
      <c r="C421" s="1"/>
      <c r="U421" s="39"/>
    </row>
    <row r="422">
      <c r="C422" s="1"/>
      <c r="U422" s="39"/>
    </row>
    <row r="423">
      <c r="C423" s="1"/>
      <c r="U423" s="39"/>
    </row>
    <row r="424">
      <c r="C424" s="1"/>
      <c r="U424" s="39"/>
    </row>
    <row r="425">
      <c r="C425" s="1"/>
      <c r="U425" s="39"/>
    </row>
    <row r="426">
      <c r="C426" s="1"/>
      <c r="U426" s="39"/>
    </row>
    <row r="427">
      <c r="C427" s="1"/>
      <c r="U427" s="39"/>
    </row>
    <row r="428">
      <c r="C428" s="1"/>
      <c r="U428" s="39"/>
    </row>
    <row r="429">
      <c r="C429" s="1"/>
      <c r="U429" s="39"/>
    </row>
    <row r="430">
      <c r="C430" s="1"/>
      <c r="U430" s="39"/>
    </row>
    <row r="431">
      <c r="C431" s="1"/>
      <c r="U431" s="39"/>
    </row>
    <row r="432">
      <c r="C432" s="1"/>
      <c r="U432" s="39"/>
    </row>
    <row r="433">
      <c r="C433" s="1"/>
      <c r="U433" s="39"/>
    </row>
    <row r="434">
      <c r="C434" s="1"/>
      <c r="U434" s="39"/>
    </row>
    <row r="435">
      <c r="C435" s="1"/>
      <c r="U435" s="39"/>
    </row>
    <row r="436">
      <c r="C436" s="1"/>
      <c r="U436" s="39"/>
    </row>
    <row r="437">
      <c r="C437" s="1"/>
      <c r="U437" s="39"/>
    </row>
    <row r="438">
      <c r="C438" s="1"/>
      <c r="U438" s="39"/>
    </row>
    <row r="439">
      <c r="C439" s="1"/>
      <c r="U439" s="39"/>
    </row>
    <row r="440">
      <c r="C440" s="1"/>
      <c r="U440" s="39"/>
    </row>
    <row r="441">
      <c r="C441" s="1"/>
      <c r="U441" s="39"/>
    </row>
    <row r="442">
      <c r="C442" s="1"/>
      <c r="U442" s="39"/>
    </row>
    <row r="443">
      <c r="C443" s="1"/>
      <c r="U443" s="39"/>
    </row>
    <row r="444">
      <c r="C444" s="1"/>
      <c r="U444" s="39"/>
    </row>
    <row r="445">
      <c r="C445" s="1"/>
      <c r="U445" s="39"/>
    </row>
    <row r="446">
      <c r="C446" s="1"/>
      <c r="U446" s="39"/>
    </row>
    <row r="447">
      <c r="C447" s="1"/>
      <c r="U447" s="39"/>
    </row>
    <row r="448">
      <c r="C448" s="1"/>
      <c r="U448" s="39"/>
    </row>
    <row r="449">
      <c r="C449" s="1"/>
      <c r="U449" s="39"/>
    </row>
    <row r="450">
      <c r="C450" s="1"/>
      <c r="U450" s="39"/>
    </row>
    <row r="451">
      <c r="C451" s="1"/>
      <c r="U451" s="39"/>
    </row>
    <row r="452">
      <c r="C452" s="1"/>
      <c r="U452" s="39"/>
    </row>
    <row r="453">
      <c r="C453" s="1"/>
      <c r="U453" s="39"/>
    </row>
    <row r="454">
      <c r="C454" s="1"/>
      <c r="U454" s="39"/>
    </row>
    <row r="455">
      <c r="C455" s="1"/>
      <c r="U455" s="39"/>
    </row>
    <row r="456">
      <c r="C456" s="1"/>
      <c r="U456" s="39"/>
    </row>
    <row r="457">
      <c r="C457" s="1"/>
      <c r="U457" s="39"/>
    </row>
    <row r="458">
      <c r="C458" s="1"/>
      <c r="U458" s="39"/>
    </row>
    <row r="459">
      <c r="C459" s="1"/>
      <c r="U459" s="39"/>
    </row>
    <row r="460">
      <c r="C460" s="1"/>
      <c r="U460" s="39"/>
    </row>
    <row r="461">
      <c r="C461" s="1"/>
      <c r="U461" s="39"/>
    </row>
    <row r="462">
      <c r="C462" s="1"/>
      <c r="U462" s="39"/>
    </row>
    <row r="463">
      <c r="C463" s="1"/>
      <c r="U463" s="39"/>
    </row>
    <row r="464">
      <c r="C464" s="1"/>
      <c r="U464" s="39"/>
    </row>
    <row r="465">
      <c r="C465" s="1"/>
      <c r="U465" s="39"/>
    </row>
    <row r="466">
      <c r="C466" s="1"/>
      <c r="U466" s="39"/>
    </row>
    <row r="467">
      <c r="C467" s="1"/>
      <c r="U467" s="39"/>
    </row>
    <row r="468">
      <c r="C468" s="1"/>
      <c r="U468" s="39"/>
    </row>
    <row r="469">
      <c r="C469" s="1"/>
      <c r="U469" s="39"/>
    </row>
    <row r="470">
      <c r="C470" s="1"/>
      <c r="U470" s="39"/>
    </row>
    <row r="471">
      <c r="C471" s="1"/>
      <c r="U471" s="39"/>
    </row>
    <row r="472">
      <c r="C472" s="1"/>
      <c r="U472" s="39"/>
    </row>
    <row r="473">
      <c r="C473" s="1"/>
      <c r="U473" s="39"/>
    </row>
    <row r="474">
      <c r="C474" s="1"/>
      <c r="U474" s="39"/>
    </row>
    <row r="475">
      <c r="C475" s="1"/>
      <c r="U475" s="39"/>
    </row>
    <row r="476">
      <c r="C476" s="1"/>
      <c r="U476" s="39"/>
    </row>
    <row r="477">
      <c r="C477" s="1"/>
      <c r="U477" s="39"/>
    </row>
    <row r="478">
      <c r="C478" s="1"/>
      <c r="U478" s="39"/>
    </row>
    <row r="479">
      <c r="C479" s="1"/>
      <c r="U479" s="39"/>
    </row>
    <row r="480">
      <c r="C480" s="1"/>
      <c r="U480" s="39"/>
    </row>
    <row r="481">
      <c r="C481" s="1"/>
      <c r="U481" s="39"/>
    </row>
    <row r="482">
      <c r="C482" s="1"/>
      <c r="U482" s="39"/>
    </row>
    <row r="483">
      <c r="C483" s="1"/>
      <c r="U483" s="39"/>
    </row>
    <row r="484">
      <c r="C484" s="1"/>
      <c r="U484" s="39"/>
    </row>
    <row r="485">
      <c r="C485" s="1"/>
      <c r="U485" s="39"/>
    </row>
    <row r="486">
      <c r="C486" s="1"/>
      <c r="U486" s="39"/>
    </row>
    <row r="487">
      <c r="C487" s="1"/>
      <c r="U487" s="39"/>
    </row>
    <row r="488">
      <c r="C488" s="1"/>
      <c r="U488" s="39"/>
    </row>
    <row r="489">
      <c r="C489" s="1"/>
      <c r="U489" s="39"/>
    </row>
    <row r="490">
      <c r="C490" s="1"/>
      <c r="U490" s="39"/>
    </row>
    <row r="491">
      <c r="C491" s="1"/>
      <c r="U491" s="39"/>
    </row>
    <row r="492">
      <c r="C492" s="1"/>
      <c r="U492" s="39"/>
    </row>
    <row r="493">
      <c r="C493" s="1"/>
      <c r="U493" s="39"/>
    </row>
    <row r="494">
      <c r="C494" s="1"/>
      <c r="U494" s="39"/>
    </row>
    <row r="495">
      <c r="C495" s="1"/>
      <c r="U495" s="39"/>
    </row>
    <row r="496">
      <c r="C496" s="1"/>
      <c r="U496" s="39"/>
    </row>
    <row r="497">
      <c r="C497" s="1"/>
      <c r="U497" s="39"/>
    </row>
    <row r="498">
      <c r="C498" s="1"/>
      <c r="U498" s="39"/>
    </row>
    <row r="499">
      <c r="C499" s="1"/>
      <c r="U499" s="39"/>
    </row>
    <row r="500">
      <c r="C500" s="1"/>
      <c r="U500" s="39"/>
    </row>
    <row r="501">
      <c r="C501" s="1"/>
      <c r="U501" s="39"/>
    </row>
    <row r="502">
      <c r="C502" s="1"/>
      <c r="U502" s="39"/>
    </row>
    <row r="503">
      <c r="C503" s="1"/>
      <c r="U503" s="39"/>
    </row>
    <row r="504">
      <c r="C504" s="1"/>
      <c r="U504" s="39"/>
    </row>
    <row r="505">
      <c r="C505" s="1"/>
      <c r="U505" s="39"/>
    </row>
    <row r="506">
      <c r="C506" s="1"/>
      <c r="U506" s="39"/>
    </row>
    <row r="507">
      <c r="C507" s="1"/>
      <c r="U507" s="39"/>
    </row>
    <row r="508">
      <c r="C508" s="1"/>
      <c r="U508" s="39"/>
    </row>
    <row r="509">
      <c r="C509" s="1"/>
      <c r="U509" s="39"/>
    </row>
    <row r="510">
      <c r="C510" s="1"/>
      <c r="U510" s="39"/>
    </row>
    <row r="511">
      <c r="C511" s="1"/>
      <c r="U511" s="39"/>
    </row>
    <row r="512">
      <c r="C512" s="1"/>
      <c r="U512" s="39"/>
    </row>
    <row r="513">
      <c r="C513" s="1"/>
      <c r="U513" s="39"/>
    </row>
    <row r="514">
      <c r="C514" s="1"/>
      <c r="U514" s="39"/>
    </row>
    <row r="515">
      <c r="C515" s="1"/>
      <c r="U515" s="39"/>
    </row>
    <row r="516">
      <c r="C516" s="1"/>
      <c r="U516" s="39"/>
    </row>
    <row r="517">
      <c r="C517" s="1"/>
      <c r="U517" s="39"/>
    </row>
    <row r="518">
      <c r="C518" s="1"/>
      <c r="U518" s="39"/>
    </row>
    <row r="519">
      <c r="C519" s="1"/>
      <c r="U519" s="39"/>
    </row>
    <row r="520">
      <c r="C520" s="1"/>
      <c r="U520" s="39"/>
    </row>
    <row r="521">
      <c r="C521" s="1"/>
      <c r="U521" s="39"/>
    </row>
    <row r="522">
      <c r="C522" s="1"/>
      <c r="U522" s="39"/>
    </row>
    <row r="523">
      <c r="C523" s="1"/>
      <c r="U523" s="39"/>
    </row>
    <row r="524">
      <c r="C524" s="1"/>
      <c r="U524" s="39"/>
    </row>
    <row r="525">
      <c r="C525" s="1"/>
      <c r="U525" s="39"/>
    </row>
    <row r="526">
      <c r="C526" s="1"/>
      <c r="U526" s="39"/>
    </row>
    <row r="527">
      <c r="C527" s="1"/>
      <c r="U527" s="39"/>
    </row>
    <row r="528">
      <c r="C528" s="1"/>
      <c r="U528" s="39"/>
    </row>
    <row r="529">
      <c r="C529" s="1"/>
      <c r="U529" s="39"/>
    </row>
    <row r="530">
      <c r="C530" s="1"/>
      <c r="U530" s="39"/>
    </row>
    <row r="531">
      <c r="C531" s="1"/>
      <c r="U531" s="39"/>
    </row>
    <row r="532">
      <c r="C532" s="1"/>
      <c r="U532" s="39"/>
    </row>
    <row r="533">
      <c r="C533" s="1"/>
      <c r="U533" s="39"/>
    </row>
    <row r="534">
      <c r="C534" s="1"/>
      <c r="U534" s="39"/>
    </row>
    <row r="535">
      <c r="C535" s="1"/>
      <c r="U535" s="39"/>
    </row>
    <row r="536">
      <c r="C536" s="1"/>
      <c r="U536" s="39"/>
    </row>
    <row r="537">
      <c r="C537" s="1"/>
      <c r="U537" s="39"/>
    </row>
    <row r="538">
      <c r="C538" s="1"/>
      <c r="U538" s="39"/>
    </row>
    <row r="539">
      <c r="C539" s="1"/>
      <c r="U539" s="39"/>
    </row>
    <row r="540">
      <c r="C540" s="1"/>
      <c r="U540" s="39"/>
    </row>
    <row r="541">
      <c r="C541" s="1"/>
      <c r="U541" s="39"/>
    </row>
    <row r="542">
      <c r="C542" s="1"/>
      <c r="U542" s="39"/>
    </row>
    <row r="543">
      <c r="C543" s="1"/>
      <c r="U543" s="39"/>
    </row>
    <row r="544">
      <c r="C544" s="1"/>
      <c r="U544" s="39"/>
    </row>
    <row r="545">
      <c r="C545" s="1"/>
      <c r="U545" s="39"/>
    </row>
    <row r="546">
      <c r="C546" s="1"/>
      <c r="U546" s="39"/>
    </row>
    <row r="547">
      <c r="C547" s="1"/>
      <c r="U547" s="39"/>
    </row>
    <row r="548">
      <c r="C548" s="1"/>
      <c r="U548" s="39"/>
    </row>
    <row r="549">
      <c r="C549" s="1"/>
      <c r="U549" s="39"/>
    </row>
    <row r="550">
      <c r="C550" s="1"/>
      <c r="U550" s="39"/>
    </row>
    <row r="551">
      <c r="C551" s="1"/>
      <c r="U551" s="39"/>
    </row>
    <row r="552">
      <c r="C552" s="1"/>
      <c r="U552" s="39"/>
    </row>
    <row r="553">
      <c r="C553" s="1"/>
      <c r="U553" s="39"/>
    </row>
    <row r="554">
      <c r="C554" s="1"/>
      <c r="U554" s="39"/>
    </row>
    <row r="555">
      <c r="C555" s="1"/>
      <c r="U555" s="39"/>
    </row>
    <row r="556">
      <c r="C556" s="1"/>
      <c r="U556" s="39"/>
    </row>
    <row r="557">
      <c r="C557" s="1"/>
      <c r="U557" s="39"/>
    </row>
    <row r="558">
      <c r="C558" s="1"/>
      <c r="U558" s="39"/>
    </row>
    <row r="559">
      <c r="C559" s="1"/>
      <c r="U559" s="39"/>
    </row>
    <row r="560">
      <c r="C560" s="1"/>
      <c r="U560" s="39"/>
    </row>
    <row r="561">
      <c r="C561" s="1"/>
      <c r="U561" s="39"/>
    </row>
    <row r="562">
      <c r="C562" s="1"/>
      <c r="U562" s="39"/>
    </row>
    <row r="563">
      <c r="C563" s="1"/>
      <c r="U563" s="39"/>
    </row>
    <row r="564">
      <c r="C564" s="1"/>
      <c r="U564" s="39"/>
    </row>
    <row r="565">
      <c r="C565" s="1"/>
      <c r="U565" s="39"/>
    </row>
    <row r="566">
      <c r="C566" s="1"/>
      <c r="U566" s="39"/>
    </row>
    <row r="567">
      <c r="C567" s="1"/>
      <c r="U567" s="39"/>
    </row>
    <row r="568">
      <c r="C568" s="1"/>
      <c r="U568" s="39"/>
    </row>
    <row r="569">
      <c r="C569" s="1"/>
      <c r="U569" s="39"/>
    </row>
    <row r="570">
      <c r="C570" s="1"/>
      <c r="U570" s="39"/>
    </row>
    <row r="571">
      <c r="C571" s="1"/>
      <c r="U571" s="39"/>
    </row>
    <row r="572">
      <c r="C572" s="1"/>
      <c r="U572" s="39"/>
    </row>
    <row r="573">
      <c r="C573" s="1"/>
      <c r="U573" s="39"/>
    </row>
    <row r="574">
      <c r="C574" s="1"/>
      <c r="U574" s="39"/>
    </row>
    <row r="575">
      <c r="C575" s="1"/>
      <c r="U575" s="39"/>
    </row>
    <row r="576">
      <c r="C576" s="1"/>
      <c r="U576" s="39"/>
    </row>
    <row r="577">
      <c r="C577" s="1"/>
      <c r="U577" s="39"/>
    </row>
    <row r="578">
      <c r="C578" s="1"/>
      <c r="U578" s="39"/>
    </row>
    <row r="579">
      <c r="C579" s="1"/>
      <c r="U579" s="39"/>
    </row>
    <row r="580">
      <c r="C580" s="1"/>
      <c r="U580" s="39"/>
    </row>
    <row r="581">
      <c r="C581" s="1"/>
      <c r="U581" s="39"/>
    </row>
    <row r="582">
      <c r="C582" s="1"/>
      <c r="U582" s="39"/>
    </row>
    <row r="583">
      <c r="C583" s="1"/>
      <c r="U583" s="39"/>
    </row>
    <row r="584">
      <c r="C584" s="1"/>
      <c r="U584" s="39"/>
    </row>
    <row r="585">
      <c r="C585" s="1"/>
      <c r="U585" s="39"/>
    </row>
    <row r="586">
      <c r="C586" s="1"/>
      <c r="U586" s="39"/>
    </row>
    <row r="587">
      <c r="C587" s="1"/>
      <c r="U587" s="39"/>
    </row>
    <row r="588">
      <c r="C588" s="1"/>
      <c r="U588" s="39"/>
    </row>
    <row r="589">
      <c r="C589" s="1"/>
      <c r="U589" s="39"/>
    </row>
    <row r="590">
      <c r="C590" s="1"/>
      <c r="U590" s="39"/>
    </row>
    <row r="591">
      <c r="C591" s="1"/>
      <c r="U591" s="39"/>
    </row>
    <row r="592">
      <c r="C592" s="1"/>
      <c r="U592" s="39"/>
    </row>
    <row r="593">
      <c r="C593" s="1"/>
      <c r="U593" s="39"/>
    </row>
    <row r="594">
      <c r="C594" s="1"/>
      <c r="U594" s="39"/>
    </row>
    <row r="595">
      <c r="C595" s="1"/>
      <c r="U595" s="39"/>
    </row>
    <row r="596">
      <c r="C596" s="1"/>
      <c r="U596" s="39"/>
    </row>
    <row r="597">
      <c r="C597" s="1"/>
      <c r="U597" s="39"/>
    </row>
    <row r="598">
      <c r="C598" s="1"/>
      <c r="U598" s="39"/>
    </row>
    <row r="599">
      <c r="C599" s="1"/>
      <c r="U599" s="39"/>
    </row>
    <row r="600">
      <c r="C600" s="1"/>
      <c r="U600" s="39"/>
    </row>
    <row r="601">
      <c r="C601" s="1"/>
      <c r="U601" s="39"/>
    </row>
    <row r="602">
      <c r="C602" s="1"/>
      <c r="U602" s="39"/>
    </row>
    <row r="603">
      <c r="C603" s="1"/>
      <c r="U603" s="39"/>
    </row>
    <row r="604">
      <c r="C604" s="1"/>
      <c r="U604" s="39"/>
    </row>
    <row r="605">
      <c r="C605" s="1"/>
      <c r="U605" s="39"/>
    </row>
    <row r="606">
      <c r="C606" s="1"/>
      <c r="U606" s="39"/>
    </row>
    <row r="607">
      <c r="C607" s="1"/>
      <c r="U607" s="39"/>
    </row>
    <row r="608">
      <c r="C608" s="1"/>
      <c r="U608" s="39"/>
    </row>
    <row r="609">
      <c r="C609" s="1"/>
      <c r="U609" s="39"/>
    </row>
    <row r="610">
      <c r="C610" s="1"/>
      <c r="U610" s="39"/>
    </row>
    <row r="611">
      <c r="C611" s="1"/>
      <c r="U611" s="39"/>
    </row>
    <row r="612">
      <c r="C612" s="1"/>
      <c r="U612" s="39"/>
    </row>
    <row r="613">
      <c r="C613" s="1"/>
      <c r="U613" s="39"/>
    </row>
    <row r="614">
      <c r="C614" s="1"/>
      <c r="U614" s="39"/>
    </row>
    <row r="615">
      <c r="C615" s="1"/>
      <c r="U615" s="39"/>
    </row>
    <row r="616">
      <c r="C616" s="1"/>
      <c r="U616" s="39"/>
    </row>
    <row r="617">
      <c r="C617" s="1"/>
      <c r="U617" s="39"/>
    </row>
    <row r="618">
      <c r="C618" s="1"/>
      <c r="U618" s="39"/>
    </row>
    <row r="619">
      <c r="C619" s="1"/>
      <c r="U619" s="39"/>
    </row>
    <row r="620">
      <c r="C620" s="1"/>
      <c r="U620" s="39"/>
    </row>
    <row r="621">
      <c r="C621" s="1"/>
      <c r="U621" s="39"/>
    </row>
    <row r="622">
      <c r="C622" s="1"/>
      <c r="U622" s="39"/>
    </row>
    <row r="623">
      <c r="C623" s="1"/>
      <c r="U623" s="39"/>
    </row>
    <row r="624">
      <c r="C624" s="1"/>
      <c r="U624" s="39"/>
    </row>
    <row r="625">
      <c r="C625" s="1"/>
      <c r="U625" s="39"/>
    </row>
    <row r="626">
      <c r="C626" s="1"/>
      <c r="U626" s="39"/>
    </row>
    <row r="627">
      <c r="C627" s="1"/>
      <c r="U627" s="39"/>
    </row>
    <row r="628">
      <c r="C628" s="1"/>
      <c r="U628" s="39"/>
    </row>
    <row r="629">
      <c r="C629" s="1"/>
      <c r="U629" s="39"/>
    </row>
    <row r="630">
      <c r="C630" s="1"/>
      <c r="U630" s="39"/>
    </row>
    <row r="631">
      <c r="C631" s="1"/>
      <c r="U631" s="39"/>
    </row>
    <row r="632">
      <c r="C632" s="1"/>
      <c r="U632" s="39"/>
    </row>
    <row r="633">
      <c r="C633" s="1"/>
      <c r="U633" s="39"/>
    </row>
    <row r="634">
      <c r="C634" s="1"/>
      <c r="U634" s="39"/>
    </row>
    <row r="635">
      <c r="C635" s="1"/>
      <c r="U635" s="39"/>
    </row>
    <row r="636">
      <c r="C636" s="1"/>
      <c r="U636" s="39"/>
    </row>
    <row r="637">
      <c r="C637" s="1"/>
      <c r="U637" s="39"/>
    </row>
    <row r="638">
      <c r="C638" s="1"/>
      <c r="U638" s="39"/>
    </row>
    <row r="639">
      <c r="C639" s="1"/>
      <c r="U639" s="39"/>
    </row>
    <row r="640">
      <c r="C640" s="1"/>
      <c r="U640" s="39"/>
    </row>
    <row r="641">
      <c r="C641" s="1"/>
      <c r="U641" s="39"/>
    </row>
    <row r="642">
      <c r="C642" s="1"/>
      <c r="U642" s="39"/>
    </row>
    <row r="643">
      <c r="C643" s="1"/>
      <c r="U643" s="39"/>
    </row>
    <row r="644">
      <c r="C644" s="1"/>
      <c r="U644" s="39"/>
    </row>
    <row r="645">
      <c r="C645" s="1"/>
      <c r="U645" s="39"/>
    </row>
    <row r="646">
      <c r="C646" s="1"/>
      <c r="U646" s="39"/>
    </row>
    <row r="647">
      <c r="C647" s="1"/>
      <c r="U647" s="39"/>
    </row>
    <row r="648">
      <c r="C648" s="1"/>
      <c r="U648" s="39"/>
    </row>
    <row r="649">
      <c r="C649" s="1"/>
      <c r="U649" s="39"/>
    </row>
    <row r="650">
      <c r="C650" s="1"/>
      <c r="U650" s="39"/>
    </row>
    <row r="651">
      <c r="C651" s="1"/>
      <c r="U651" s="39"/>
    </row>
    <row r="652">
      <c r="C652" s="1"/>
      <c r="U652" s="39"/>
    </row>
    <row r="653">
      <c r="C653" s="1"/>
      <c r="U653" s="39"/>
    </row>
    <row r="654">
      <c r="C654" s="1"/>
      <c r="U654" s="39"/>
    </row>
    <row r="655">
      <c r="C655" s="1"/>
      <c r="U655" s="39"/>
    </row>
    <row r="656">
      <c r="C656" s="1"/>
      <c r="U656" s="39"/>
    </row>
    <row r="657">
      <c r="C657" s="1"/>
      <c r="U657" s="39"/>
    </row>
    <row r="658">
      <c r="C658" s="1"/>
      <c r="U658" s="39"/>
    </row>
    <row r="659">
      <c r="C659" s="1"/>
      <c r="U659" s="39"/>
    </row>
    <row r="660">
      <c r="C660" s="1"/>
      <c r="U660" s="39"/>
    </row>
    <row r="661">
      <c r="C661" s="1"/>
      <c r="U661" s="39"/>
    </row>
    <row r="662">
      <c r="C662" s="1"/>
      <c r="U662" s="39"/>
    </row>
    <row r="663">
      <c r="C663" s="1"/>
      <c r="U663" s="39"/>
    </row>
    <row r="664">
      <c r="C664" s="1"/>
      <c r="U664" s="39"/>
    </row>
    <row r="665">
      <c r="C665" s="1"/>
      <c r="U665" s="39"/>
    </row>
    <row r="666">
      <c r="C666" s="1"/>
      <c r="U666" s="39"/>
    </row>
    <row r="667">
      <c r="C667" s="1"/>
      <c r="U667" s="39"/>
    </row>
    <row r="668">
      <c r="C668" s="1"/>
      <c r="U668" s="39"/>
    </row>
    <row r="669">
      <c r="C669" s="1"/>
      <c r="U669" s="39"/>
    </row>
    <row r="670">
      <c r="C670" s="1"/>
      <c r="U670" s="39"/>
    </row>
    <row r="671">
      <c r="C671" s="1"/>
      <c r="U671" s="39"/>
    </row>
    <row r="672">
      <c r="C672" s="1"/>
      <c r="U672" s="39"/>
    </row>
    <row r="673">
      <c r="C673" s="1"/>
      <c r="U673" s="39"/>
    </row>
    <row r="674">
      <c r="C674" s="1"/>
      <c r="U674" s="39"/>
    </row>
    <row r="675">
      <c r="C675" s="1"/>
      <c r="U675" s="39"/>
    </row>
    <row r="676">
      <c r="C676" s="1"/>
      <c r="U676" s="39"/>
    </row>
    <row r="677">
      <c r="C677" s="1"/>
      <c r="U677" s="39"/>
    </row>
    <row r="678">
      <c r="C678" s="1"/>
      <c r="U678" s="39"/>
    </row>
    <row r="679">
      <c r="C679" s="1"/>
      <c r="U679" s="39"/>
    </row>
    <row r="680">
      <c r="C680" s="1"/>
      <c r="U680" s="39"/>
    </row>
    <row r="681">
      <c r="C681" s="1"/>
      <c r="U681" s="39"/>
    </row>
    <row r="682">
      <c r="C682" s="1"/>
      <c r="U682" s="39"/>
    </row>
    <row r="683">
      <c r="C683" s="1"/>
      <c r="U683" s="39"/>
    </row>
    <row r="684">
      <c r="C684" s="1"/>
      <c r="U684" s="39"/>
    </row>
    <row r="685">
      <c r="C685" s="1"/>
      <c r="U685" s="39"/>
    </row>
    <row r="686">
      <c r="C686" s="1"/>
      <c r="U686" s="39"/>
    </row>
    <row r="687">
      <c r="C687" s="1"/>
      <c r="U687" s="39"/>
    </row>
    <row r="688">
      <c r="C688" s="1"/>
      <c r="U688" s="39"/>
    </row>
    <row r="689">
      <c r="C689" s="1"/>
      <c r="U689" s="39"/>
    </row>
    <row r="690">
      <c r="C690" s="1"/>
      <c r="U690" s="39"/>
    </row>
    <row r="691">
      <c r="C691" s="1"/>
      <c r="U691" s="39"/>
    </row>
    <row r="692">
      <c r="C692" s="1"/>
      <c r="U692" s="39"/>
    </row>
    <row r="693">
      <c r="C693" s="1"/>
      <c r="U693" s="39"/>
    </row>
    <row r="694">
      <c r="C694" s="1"/>
      <c r="U694" s="39"/>
    </row>
    <row r="695">
      <c r="C695" s="1"/>
      <c r="U695" s="39"/>
    </row>
    <row r="696">
      <c r="C696" s="1"/>
      <c r="U696" s="39"/>
    </row>
    <row r="697">
      <c r="C697" s="1"/>
      <c r="U697" s="39"/>
    </row>
    <row r="698">
      <c r="C698" s="1"/>
      <c r="U698" s="39"/>
    </row>
    <row r="699">
      <c r="C699" s="1"/>
      <c r="U699" s="39"/>
    </row>
    <row r="700">
      <c r="C700" s="1"/>
      <c r="U700" s="39"/>
    </row>
    <row r="701">
      <c r="C701" s="1"/>
      <c r="U701" s="39"/>
    </row>
    <row r="702">
      <c r="C702" s="1"/>
      <c r="U702" s="39"/>
    </row>
    <row r="703">
      <c r="C703" s="1"/>
      <c r="U703" s="39"/>
    </row>
    <row r="704">
      <c r="C704" s="1"/>
      <c r="U704" s="39"/>
    </row>
    <row r="705">
      <c r="C705" s="1"/>
      <c r="U705" s="39"/>
    </row>
    <row r="706">
      <c r="C706" s="1"/>
      <c r="U706" s="39"/>
    </row>
    <row r="707">
      <c r="C707" s="1"/>
      <c r="U707" s="39"/>
    </row>
    <row r="708">
      <c r="C708" s="1"/>
      <c r="U708" s="39"/>
    </row>
    <row r="709">
      <c r="C709" s="1"/>
      <c r="U709" s="39"/>
    </row>
    <row r="710">
      <c r="C710" s="1"/>
      <c r="U710" s="39"/>
    </row>
    <row r="711">
      <c r="C711" s="1"/>
      <c r="U711" s="39"/>
    </row>
    <row r="712">
      <c r="C712" s="1"/>
      <c r="U712" s="39"/>
    </row>
    <row r="713">
      <c r="C713" s="1"/>
      <c r="U713" s="39"/>
    </row>
    <row r="714">
      <c r="C714" s="1"/>
      <c r="U714" s="39"/>
    </row>
    <row r="715">
      <c r="C715" s="1"/>
      <c r="U715" s="39"/>
    </row>
    <row r="716">
      <c r="C716" s="1"/>
      <c r="U716" s="39"/>
    </row>
    <row r="717">
      <c r="C717" s="1"/>
      <c r="U717" s="39"/>
    </row>
    <row r="718">
      <c r="C718" s="1"/>
      <c r="U718" s="39"/>
    </row>
    <row r="719">
      <c r="C719" s="1"/>
      <c r="U719" s="39"/>
    </row>
    <row r="720">
      <c r="C720" s="1"/>
      <c r="U720" s="39"/>
    </row>
    <row r="721">
      <c r="C721" s="1"/>
      <c r="U721" s="39"/>
    </row>
    <row r="722">
      <c r="C722" s="1"/>
      <c r="U722" s="39"/>
    </row>
    <row r="723">
      <c r="C723" s="1"/>
      <c r="U723" s="39"/>
    </row>
    <row r="724">
      <c r="C724" s="1"/>
      <c r="U724" s="39"/>
    </row>
    <row r="725">
      <c r="C725" s="1"/>
      <c r="U725" s="39"/>
    </row>
    <row r="726">
      <c r="C726" s="1"/>
      <c r="U726" s="39"/>
    </row>
    <row r="727">
      <c r="C727" s="1"/>
      <c r="U727" s="39"/>
    </row>
    <row r="728">
      <c r="C728" s="1"/>
      <c r="U728" s="39"/>
    </row>
    <row r="729">
      <c r="C729" s="1"/>
      <c r="U729" s="39"/>
    </row>
    <row r="730">
      <c r="C730" s="1"/>
      <c r="U730" s="39"/>
    </row>
    <row r="731">
      <c r="C731" s="1"/>
      <c r="U731" s="39"/>
    </row>
    <row r="732">
      <c r="C732" s="1"/>
      <c r="U732" s="39"/>
    </row>
    <row r="733">
      <c r="C733" s="1"/>
      <c r="U733" s="39"/>
    </row>
    <row r="734">
      <c r="C734" s="1"/>
      <c r="U734" s="39"/>
    </row>
    <row r="735">
      <c r="C735" s="1"/>
      <c r="U735" s="39"/>
    </row>
    <row r="736">
      <c r="C736" s="1"/>
      <c r="U736" s="39"/>
    </row>
    <row r="737">
      <c r="C737" s="1"/>
      <c r="U737" s="39"/>
    </row>
    <row r="738">
      <c r="C738" s="1"/>
      <c r="U738" s="39"/>
    </row>
    <row r="739">
      <c r="C739" s="1"/>
      <c r="U739" s="39"/>
    </row>
    <row r="740">
      <c r="C740" s="1"/>
      <c r="U740" s="39"/>
    </row>
    <row r="741">
      <c r="C741" s="1"/>
      <c r="U741" s="39"/>
    </row>
    <row r="742">
      <c r="C742" s="1"/>
      <c r="U742" s="39"/>
    </row>
    <row r="743">
      <c r="C743" s="1"/>
      <c r="U743" s="39"/>
    </row>
    <row r="744">
      <c r="C744" s="1"/>
      <c r="U744" s="39"/>
    </row>
    <row r="745">
      <c r="C745" s="1"/>
      <c r="U745" s="39"/>
    </row>
    <row r="746">
      <c r="C746" s="1"/>
      <c r="U746" s="39"/>
    </row>
    <row r="747">
      <c r="C747" s="1"/>
      <c r="U747" s="39"/>
    </row>
    <row r="748">
      <c r="C748" s="1"/>
      <c r="U748" s="39"/>
    </row>
    <row r="749">
      <c r="C749" s="1"/>
      <c r="U749" s="39"/>
    </row>
    <row r="750">
      <c r="C750" s="1"/>
      <c r="U750" s="39"/>
    </row>
    <row r="751">
      <c r="C751" s="1"/>
      <c r="U751" s="39"/>
    </row>
    <row r="752">
      <c r="C752" s="1"/>
      <c r="U752" s="39"/>
    </row>
    <row r="753">
      <c r="C753" s="1"/>
      <c r="U753" s="39"/>
    </row>
    <row r="754">
      <c r="C754" s="1"/>
      <c r="U754" s="39"/>
    </row>
    <row r="755">
      <c r="C755" s="1"/>
      <c r="U755" s="39"/>
    </row>
    <row r="756">
      <c r="C756" s="1"/>
      <c r="U756" s="39"/>
    </row>
    <row r="757">
      <c r="C757" s="1"/>
      <c r="U757" s="39"/>
    </row>
    <row r="758">
      <c r="C758" s="1"/>
      <c r="U758" s="39"/>
    </row>
    <row r="759">
      <c r="C759" s="1"/>
      <c r="U759" s="39"/>
    </row>
    <row r="760">
      <c r="C760" s="1"/>
      <c r="U760" s="39"/>
    </row>
    <row r="761">
      <c r="C761" s="1"/>
      <c r="U761" s="39"/>
    </row>
    <row r="762">
      <c r="C762" s="1"/>
      <c r="U762" s="39"/>
    </row>
    <row r="763">
      <c r="C763" s="1"/>
      <c r="U763" s="39"/>
    </row>
    <row r="764">
      <c r="C764" s="1"/>
      <c r="U764" s="39"/>
    </row>
    <row r="765">
      <c r="C765" s="1"/>
      <c r="U765" s="39"/>
    </row>
    <row r="766">
      <c r="C766" s="1"/>
      <c r="U766" s="39"/>
    </row>
    <row r="767">
      <c r="C767" s="1"/>
      <c r="U767" s="39"/>
    </row>
    <row r="768">
      <c r="C768" s="1"/>
      <c r="U768" s="39"/>
    </row>
    <row r="769">
      <c r="C769" s="1"/>
      <c r="U769" s="39"/>
    </row>
    <row r="770">
      <c r="C770" s="1"/>
      <c r="U770" s="39"/>
    </row>
    <row r="771">
      <c r="C771" s="1"/>
      <c r="U771" s="39"/>
    </row>
    <row r="772">
      <c r="C772" s="1"/>
      <c r="U772" s="39"/>
    </row>
    <row r="773">
      <c r="C773" s="1"/>
      <c r="U773" s="39"/>
    </row>
    <row r="774">
      <c r="C774" s="1"/>
      <c r="U774" s="39"/>
    </row>
    <row r="775">
      <c r="C775" s="1"/>
      <c r="U775" s="39"/>
    </row>
    <row r="776">
      <c r="C776" s="1"/>
      <c r="U776" s="39"/>
    </row>
    <row r="777">
      <c r="C777" s="1"/>
      <c r="U777" s="39"/>
    </row>
    <row r="778">
      <c r="C778" s="1"/>
      <c r="U778" s="39"/>
    </row>
    <row r="779">
      <c r="C779" s="1"/>
      <c r="U779" s="39"/>
    </row>
    <row r="780">
      <c r="C780" s="1"/>
      <c r="U780" s="39"/>
    </row>
    <row r="781">
      <c r="C781" s="1"/>
      <c r="U781" s="39"/>
    </row>
    <row r="782">
      <c r="C782" s="1"/>
      <c r="U782" s="39"/>
    </row>
    <row r="783">
      <c r="C783" s="1"/>
      <c r="U783" s="39"/>
    </row>
    <row r="784">
      <c r="C784" s="1"/>
      <c r="U784" s="39"/>
    </row>
    <row r="785">
      <c r="C785" s="1"/>
      <c r="U785" s="39"/>
    </row>
    <row r="786">
      <c r="C786" s="1"/>
      <c r="U786" s="39"/>
    </row>
    <row r="787">
      <c r="C787" s="1"/>
      <c r="U787" s="39"/>
    </row>
    <row r="788">
      <c r="C788" s="1"/>
      <c r="U788" s="39"/>
    </row>
    <row r="789">
      <c r="C789" s="1"/>
      <c r="U789" s="39"/>
    </row>
    <row r="790">
      <c r="C790" s="1"/>
      <c r="U790" s="39"/>
    </row>
    <row r="791">
      <c r="C791" s="1"/>
      <c r="U791" s="39"/>
    </row>
    <row r="792">
      <c r="C792" s="1"/>
      <c r="U792" s="39"/>
    </row>
    <row r="793">
      <c r="C793" s="1"/>
      <c r="U793" s="39"/>
    </row>
    <row r="794">
      <c r="C794" s="1"/>
      <c r="U794" s="39"/>
    </row>
    <row r="795">
      <c r="C795" s="1"/>
      <c r="U795" s="39"/>
    </row>
    <row r="796">
      <c r="C796" s="1"/>
      <c r="U796" s="39"/>
    </row>
    <row r="797">
      <c r="C797" s="1"/>
      <c r="U797" s="39"/>
    </row>
    <row r="798">
      <c r="C798" s="1"/>
      <c r="U798" s="39"/>
    </row>
    <row r="799">
      <c r="C799" s="1"/>
      <c r="U799" s="39"/>
    </row>
    <row r="800">
      <c r="C800" s="1"/>
      <c r="U800" s="39"/>
    </row>
    <row r="801">
      <c r="C801" s="1"/>
      <c r="U801" s="39"/>
    </row>
    <row r="802">
      <c r="C802" s="1"/>
      <c r="U802" s="39"/>
    </row>
    <row r="803">
      <c r="C803" s="1"/>
      <c r="U803" s="39"/>
    </row>
    <row r="804">
      <c r="C804" s="1"/>
      <c r="U804" s="39"/>
    </row>
    <row r="805">
      <c r="C805" s="1"/>
      <c r="U805" s="39"/>
    </row>
    <row r="806">
      <c r="C806" s="1"/>
      <c r="U806" s="39"/>
    </row>
    <row r="807">
      <c r="C807" s="1"/>
      <c r="U807" s="39"/>
    </row>
    <row r="808">
      <c r="C808" s="1"/>
      <c r="U808" s="39"/>
    </row>
    <row r="809">
      <c r="C809" s="1"/>
      <c r="U809" s="39"/>
    </row>
    <row r="810">
      <c r="C810" s="1"/>
      <c r="U810" s="39"/>
    </row>
    <row r="811">
      <c r="C811" s="1"/>
      <c r="U811" s="39"/>
    </row>
    <row r="812">
      <c r="C812" s="1"/>
      <c r="U812" s="39"/>
    </row>
    <row r="813">
      <c r="C813" s="1"/>
      <c r="U813" s="39"/>
    </row>
    <row r="814">
      <c r="C814" s="1"/>
      <c r="U814" s="39"/>
    </row>
    <row r="815">
      <c r="C815" s="1"/>
      <c r="U815" s="39"/>
    </row>
    <row r="816">
      <c r="C816" s="1"/>
      <c r="U816" s="39"/>
    </row>
    <row r="817">
      <c r="C817" s="1"/>
      <c r="U817" s="39"/>
    </row>
    <row r="818">
      <c r="C818" s="1"/>
      <c r="U818" s="39"/>
    </row>
    <row r="819">
      <c r="C819" s="1"/>
      <c r="U819" s="39"/>
    </row>
    <row r="820">
      <c r="C820" s="1"/>
      <c r="U820" s="39"/>
    </row>
    <row r="821">
      <c r="C821" s="1"/>
      <c r="U821" s="39"/>
    </row>
    <row r="822">
      <c r="C822" s="1"/>
      <c r="U822" s="39"/>
    </row>
    <row r="823">
      <c r="C823" s="1"/>
      <c r="U823" s="39"/>
    </row>
    <row r="824">
      <c r="C824" s="1"/>
      <c r="U824" s="39"/>
    </row>
    <row r="825">
      <c r="C825" s="1"/>
      <c r="U825" s="39"/>
    </row>
    <row r="826">
      <c r="C826" s="1"/>
      <c r="U826" s="39"/>
    </row>
    <row r="827">
      <c r="C827" s="1"/>
      <c r="U827" s="39"/>
    </row>
    <row r="828">
      <c r="C828" s="1"/>
      <c r="U828" s="39"/>
    </row>
    <row r="829">
      <c r="C829" s="1"/>
      <c r="U829" s="39"/>
    </row>
    <row r="830">
      <c r="C830" s="1"/>
      <c r="U830" s="39"/>
    </row>
    <row r="831">
      <c r="C831" s="1"/>
      <c r="U831" s="39"/>
    </row>
    <row r="832">
      <c r="C832" s="1"/>
      <c r="U832" s="39"/>
    </row>
    <row r="833">
      <c r="C833" s="1"/>
      <c r="U833" s="39"/>
    </row>
    <row r="834">
      <c r="C834" s="1"/>
      <c r="U834" s="39"/>
    </row>
    <row r="835">
      <c r="C835" s="1"/>
      <c r="U835" s="39"/>
    </row>
    <row r="836">
      <c r="C836" s="1"/>
      <c r="U836" s="39"/>
    </row>
    <row r="837">
      <c r="C837" s="1"/>
      <c r="U837" s="39"/>
    </row>
    <row r="838">
      <c r="C838" s="1"/>
      <c r="U838" s="39"/>
    </row>
    <row r="839">
      <c r="C839" s="1"/>
      <c r="U839" s="39"/>
    </row>
    <row r="840">
      <c r="C840" s="1"/>
      <c r="U840" s="39"/>
    </row>
    <row r="841">
      <c r="C841" s="1"/>
      <c r="U841" s="39"/>
    </row>
    <row r="842">
      <c r="C842" s="1"/>
      <c r="U842" s="39"/>
    </row>
    <row r="843">
      <c r="C843" s="1"/>
      <c r="U843" s="39"/>
    </row>
    <row r="844">
      <c r="C844" s="1"/>
      <c r="U844" s="39"/>
    </row>
    <row r="845">
      <c r="C845" s="1"/>
      <c r="U845" s="39"/>
    </row>
    <row r="846">
      <c r="C846" s="1"/>
      <c r="U846" s="39"/>
    </row>
    <row r="847">
      <c r="C847" s="1"/>
      <c r="U847" s="39"/>
    </row>
    <row r="848">
      <c r="C848" s="1"/>
      <c r="U848" s="39"/>
    </row>
    <row r="849">
      <c r="C849" s="1"/>
      <c r="U849" s="39"/>
    </row>
    <row r="850">
      <c r="C850" s="1"/>
      <c r="U850" s="39"/>
    </row>
    <row r="851">
      <c r="C851" s="1"/>
      <c r="U851" s="39"/>
    </row>
    <row r="852">
      <c r="C852" s="1"/>
      <c r="U852" s="39"/>
    </row>
    <row r="853">
      <c r="C853" s="1"/>
      <c r="U853" s="39"/>
    </row>
    <row r="854">
      <c r="C854" s="1"/>
      <c r="U854" s="39"/>
    </row>
    <row r="855">
      <c r="C855" s="1"/>
      <c r="U855" s="39"/>
    </row>
    <row r="856">
      <c r="C856" s="1"/>
      <c r="U856" s="39"/>
    </row>
    <row r="857">
      <c r="C857" s="1"/>
      <c r="U857" s="39"/>
    </row>
    <row r="858">
      <c r="C858" s="1"/>
      <c r="U858" s="39"/>
    </row>
    <row r="859">
      <c r="C859" s="1"/>
      <c r="U859" s="39"/>
    </row>
    <row r="860">
      <c r="C860" s="1"/>
      <c r="U860" s="39"/>
    </row>
    <row r="861">
      <c r="C861" s="1"/>
      <c r="U861" s="39"/>
    </row>
    <row r="862">
      <c r="C862" s="1"/>
      <c r="U862" s="39"/>
    </row>
    <row r="863">
      <c r="C863" s="1"/>
      <c r="U863" s="39"/>
    </row>
    <row r="864">
      <c r="C864" s="1"/>
      <c r="U864" s="39"/>
    </row>
    <row r="865">
      <c r="C865" s="1"/>
      <c r="U865" s="39"/>
    </row>
    <row r="866">
      <c r="C866" s="1"/>
      <c r="U866" s="39"/>
    </row>
    <row r="867">
      <c r="C867" s="1"/>
      <c r="U867" s="39"/>
    </row>
    <row r="868">
      <c r="C868" s="1"/>
      <c r="U868" s="39"/>
    </row>
    <row r="869">
      <c r="C869" s="1"/>
      <c r="U869" s="39"/>
    </row>
    <row r="870">
      <c r="C870" s="1"/>
      <c r="U870" s="39"/>
    </row>
    <row r="871">
      <c r="C871" s="1"/>
      <c r="U871" s="39"/>
    </row>
    <row r="872">
      <c r="C872" s="1"/>
      <c r="U872" s="39"/>
    </row>
    <row r="873">
      <c r="C873" s="1"/>
      <c r="U873" s="39"/>
    </row>
    <row r="874">
      <c r="C874" s="1"/>
      <c r="U874" s="39"/>
    </row>
    <row r="875">
      <c r="C875" s="1"/>
      <c r="U875" s="39"/>
    </row>
    <row r="876">
      <c r="C876" s="1"/>
      <c r="U876" s="39"/>
    </row>
    <row r="877">
      <c r="C877" s="1"/>
      <c r="U877" s="39"/>
    </row>
    <row r="878">
      <c r="C878" s="1"/>
      <c r="U878" s="39"/>
    </row>
    <row r="879">
      <c r="C879" s="1"/>
      <c r="U879" s="39"/>
    </row>
    <row r="880">
      <c r="C880" s="1"/>
      <c r="U880" s="39"/>
    </row>
    <row r="881">
      <c r="C881" s="1"/>
      <c r="U881" s="39"/>
    </row>
    <row r="882">
      <c r="C882" s="1"/>
      <c r="U882" s="39"/>
    </row>
    <row r="883">
      <c r="C883" s="1"/>
      <c r="U883" s="39"/>
    </row>
    <row r="884">
      <c r="C884" s="1"/>
      <c r="U884" s="39"/>
    </row>
    <row r="885">
      <c r="C885" s="1"/>
      <c r="U885" s="39"/>
    </row>
    <row r="886">
      <c r="C886" s="1"/>
      <c r="U886" s="39"/>
    </row>
    <row r="887">
      <c r="C887" s="1"/>
      <c r="U887" s="39"/>
    </row>
    <row r="888">
      <c r="C888" s="1"/>
      <c r="U888" s="39"/>
    </row>
    <row r="889">
      <c r="C889" s="1"/>
      <c r="U889" s="39"/>
    </row>
    <row r="890">
      <c r="C890" s="1"/>
      <c r="U890" s="39"/>
    </row>
    <row r="891">
      <c r="C891" s="1"/>
      <c r="U891" s="39"/>
    </row>
    <row r="892">
      <c r="C892" s="1"/>
      <c r="U892" s="39"/>
    </row>
    <row r="893">
      <c r="C893" s="1"/>
      <c r="U893" s="39"/>
    </row>
    <row r="894">
      <c r="C894" s="1"/>
      <c r="U894" s="39"/>
    </row>
    <row r="895">
      <c r="C895" s="1"/>
      <c r="U895" s="39"/>
    </row>
    <row r="896">
      <c r="C896" s="1"/>
      <c r="U896" s="39"/>
    </row>
    <row r="897">
      <c r="C897" s="1"/>
      <c r="U897" s="39"/>
    </row>
    <row r="898">
      <c r="C898" s="1"/>
      <c r="U898" s="39"/>
    </row>
    <row r="899">
      <c r="C899" s="1"/>
      <c r="U899" s="39"/>
    </row>
    <row r="900">
      <c r="C900" s="1"/>
      <c r="U900" s="39"/>
    </row>
    <row r="901">
      <c r="C901" s="1"/>
      <c r="U901" s="39"/>
    </row>
    <row r="902">
      <c r="C902" s="1"/>
      <c r="U902" s="39"/>
    </row>
    <row r="903">
      <c r="C903" s="1"/>
      <c r="U903" s="39"/>
    </row>
    <row r="904">
      <c r="C904" s="1"/>
      <c r="U904" s="39"/>
    </row>
    <row r="905">
      <c r="C905" s="1"/>
      <c r="U905" s="39"/>
    </row>
    <row r="906">
      <c r="C906" s="1"/>
      <c r="U906" s="39"/>
    </row>
    <row r="907">
      <c r="C907" s="1"/>
      <c r="U907" s="39"/>
    </row>
    <row r="908">
      <c r="C908" s="1"/>
      <c r="U908" s="39"/>
    </row>
    <row r="909">
      <c r="C909" s="1"/>
      <c r="U909" s="39"/>
    </row>
    <row r="910">
      <c r="C910" s="1"/>
      <c r="U910" s="39"/>
    </row>
    <row r="911">
      <c r="C911" s="1"/>
      <c r="U911" s="39"/>
    </row>
    <row r="912">
      <c r="C912" s="1"/>
      <c r="U912" s="39"/>
    </row>
    <row r="913">
      <c r="C913" s="1"/>
      <c r="U913" s="39"/>
    </row>
    <row r="914">
      <c r="C914" s="1"/>
      <c r="U914" s="39"/>
    </row>
    <row r="915">
      <c r="C915" s="1"/>
      <c r="U915" s="39"/>
    </row>
    <row r="916">
      <c r="C916" s="1"/>
      <c r="U916" s="39"/>
    </row>
    <row r="917">
      <c r="C917" s="1"/>
      <c r="U917" s="39"/>
    </row>
    <row r="918">
      <c r="C918" s="1"/>
      <c r="U918" s="39"/>
    </row>
    <row r="919">
      <c r="C919" s="1"/>
      <c r="U919" s="39"/>
    </row>
    <row r="920">
      <c r="C920" s="1"/>
      <c r="U920" s="39"/>
    </row>
    <row r="921">
      <c r="C921" s="1"/>
      <c r="U921" s="39"/>
    </row>
    <row r="922">
      <c r="C922" s="1"/>
      <c r="U922" s="39"/>
    </row>
    <row r="923">
      <c r="C923" s="1"/>
      <c r="U923" s="39"/>
    </row>
    <row r="924">
      <c r="C924" s="1"/>
      <c r="U924" s="39"/>
    </row>
    <row r="925">
      <c r="C925" s="1"/>
      <c r="U925" s="39"/>
    </row>
    <row r="926">
      <c r="C926" s="1"/>
      <c r="U926" s="39"/>
    </row>
    <row r="927">
      <c r="C927" s="1"/>
      <c r="U927" s="39"/>
    </row>
    <row r="928">
      <c r="C928" s="1"/>
      <c r="U928" s="39"/>
    </row>
    <row r="929">
      <c r="C929" s="1"/>
      <c r="U929" s="39"/>
    </row>
    <row r="930">
      <c r="C930" s="1"/>
      <c r="U930" s="39"/>
    </row>
    <row r="931">
      <c r="C931" s="1"/>
      <c r="U931" s="39"/>
    </row>
    <row r="932">
      <c r="C932" s="1"/>
      <c r="U932" s="39"/>
    </row>
    <row r="933">
      <c r="C933" s="1"/>
      <c r="U933" s="39"/>
    </row>
    <row r="934">
      <c r="C934" s="1"/>
      <c r="U934" s="39"/>
    </row>
    <row r="935">
      <c r="C935" s="1"/>
      <c r="U935" s="39"/>
    </row>
    <row r="936">
      <c r="C936" s="1"/>
      <c r="U936" s="39"/>
    </row>
    <row r="937">
      <c r="C937" s="1"/>
      <c r="U937" s="39"/>
    </row>
    <row r="938">
      <c r="C938" s="1"/>
      <c r="U938" s="39"/>
    </row>
    <row r="939">
      <c r="C939" s="1"/>
      <c r="U939" s="39"/>
    </row>
    <row r="940">
      <c r="C940" s="1"/>
      <c r="U940" s="39"/>
    </row>
    <row r="941">
      <c r="C941" s="1"/>
      <c r="U941" s="39"/>
    </row>
    <row r="942">
      <c r="C942" s="1"/>
      <c r="U942" s="39"/>
    </row>
    <row r="943">
      <c r="C943" s="1"/>
      <c r="U943" s="39"/>
    </row>
    <row r="944">
      <c r="C944" s="1"/>
      <c r="U944" s="39"/>
    </row>
    <row r="945">
      <c r="C945" s="1"/>
      <c r="U945" s="39"/>
    </row>
    <row r="946">
      <c r="C946" s="1"/>
      <c r="U946" s="39"/>
    </row>
    <row r="947">
      <c r="C947" s="1"/>
      <c r="U947" s="39"/>
    </row>
    <row r="948">
      <c r="C948" s="1"/>
      <c r="U948" s="39"/>
    </row>
    <row r="949">
      <c r="C949" s="1"/>
      <c r="U949" s="39"/>
    </row>
    <row r="950">
      <c r="C950" s="1"/>
      <c r="U950" s="39"/>
    </row>
    <row r="951">
      <c r="C951" s="1"/>
      <c r="U951" s="39"/>
    </row>
    <row r="952">
      <c r="C952" s="1"/>
      <c r="U952" s="39"/>
    </row>
    <row r="953">
      <c r="C953" s="1"/>
      <c r="U953" s="39"/>
    </row>
    <row r="954">
      <c r="C954" s="1"/>
      <c r="U954" s="39"/>
    </row>
    <row r="955">
      <c r="C955" s="1"/>
      <c r="U955" s="39"/>
    </row>
    <row r="956">
      <c r="C956" s="1"/>
      <c r="U956" s="39"/>
    </row>
    <row r="957">
      <c r="C957" s="1"/>
      <c r="U957" s="39"/>
    </row>
    <row r="958">
      <c r="C958" s="1"/>
      <c r="U958" s="39"/>
    </row>
    <row r="959">
      <c r="C959" s="1"/>
      <c r="U959" s="39"/>
    </row>
    <row r="960">
      <c r="C960" s="1"/>
      <c r="U960" s="39"/>
    </row>
    <row r="961">
      <c r="C961" s="1"/>
      <c r="U961" s="39"/>
    </row>
    <row r="962">
      <c r="C962" s="1"/>
      <c r="U962" s="39"/>
    </row>
    <row r="963">
      <c r="C963" s="1"/>
      <c r="U963" s="39"/>
    </row>
    <row r="964">
      <c r="C964" s="1"/>
      <c r="U964" s="39"/>
    </row>
    <row r="965">
      <c r="C965" s="1"/>
      <c r="U965" s="39"/>
    </row>
    <row r="966">
      <c r="C966" s="1"/>
      <c r="U966" s="39"/>
    </row>
    <row r="967">
      <c r="C967" s="1"/>
      <c r="U967" s="39"/>
    </row>
    <row r="968">
      <c r="C968" s="1"/>
      <c r="U968" s="39"/>
    </row>
    <row r="969">
      <c r="C969" s="1"/>
      <c r="U969" s="39"/>
    </row>
    <row r="970">
      <c r="C970" s="1"/>
      <c r="U970" s="39"/>
    </row>
    <row r="971">
      <c r="C971" s="1"/>
      <c r="U971" s="39"/>
    </row>
    <row r="972">
      <c r="C972" s="1"/>
      <c r="U972" s="39"/>
    </row>
    <row r="973">
      <c r="C973" s="1"/>
      <c r="U973" s="39"/>
    </row>
    <row r="974">
      <c r="C974" s="1"/>
      <c r="U974" s="39"/>
    </row>
    <row r="975">
      <c r="C975" s="1"/>
      <c r="U975" s="39"/>
    </row>
    <row r="976">
      <c r="C976" s="1"/>
      <c r="U976" s="39"/>
    </row>
    <row r="977">
      <c r="C977" s="1"/>
      <c r="U977" s="39"/>
    </row>
    <row r="978">
      <c r="C978" s="1"/>
      <c r="U978" s="39"/>
    </row>
    <row r="979">
      <c r="C979" s="1"/>
      <c r="U979" s="39"/>
    </row>
    <row r="980">
      <c r="C980" s="1"/>
      <c r="U980" s="39"/>
    </row>
    <row r="981">
      <c r="C981" s="1"/>
      <c r="U981" s="39"/>
    </row>
    <row r="982">
      <c r="C982" s="1"/>
      <c r="U982" s="39"/>
    </row>
    <row r="983">
      <c r="C983" s="1"/>
      <c r="U983" s="39"/>
    </row>
    <row r="984">
      <c r="C984" s="1"/>
      <c r="U984" s="39"/>
    </row>
    <row r="985">
      <c r="C985" s="1"/>
      <c r="U985" s="39"/>
    </row>
    <row r="986">
      <c r="C986" s="1"/>
      <c r="U986" s="39"/>
    </row>
    <row r="987">
      <c r="C987" s="1"/>
      <c r="U987" s="39"/>
    </row>
    <row r="988">
      <c r="C988" s="1"/>
      <c r="U988" s="39"/>
    </row>
    <row r="989">
      <c r="C989" s="1"/>
      <c r="U989" s="39"/>
    </row>
    <row r="990">
      <c r="C990" s="1"/>
      <c r="U990" s="39"/>
    </row>
    <row r="991">
      <c r="C991" s="1"/>
      <c r="U991" s="39"/>
    </row>
    <row r="992">
      <c r="C992" s="1"/>
      <c r="U992" s="39"/>
    </row>
    <row r="993">
      <c r="C993" s="1"/>
      <c r="U993" s="39"/>
    </row>
    <row r="994">
      <c r="C994" s="1"/>
      <c r="U994" s="39"/>
    </row>
    <row r="995">
      <c r="C995" s="1"/>
      <c r="U995" s="39"/>
    </row>
    <row r="996">
      <c r="C996" s="1"/>
      <c r="U996" s="39"/>
    </row>
    <row r="997">
      <c r="C997" s="1"/>
      <c r="U997" s="39"/>
    </row>
    <row r="998">
      <c r="C998" s="1"/>
      <c r="U998" s="39"/>
    </row>
    <row r="999">
      <c r="C999" s="1"/>
      <c r="U999" s="39"/>
    </row>
    <row r="1000">
      <c r="C1000" s="1"/>
      <c r="U1000" s="39"/>
    </row>
    <row r="1001">
      <c r="C1001" s="1"/>
      <c r="U1001" s="39"/>
    </row>
    <row r="1002">
      <c r="C1002" s="1"/>
      <c r="U1002" s="39"/>
    </row>
    <row r="1003">
      <c r="C1003" s="1"/>
      <c r="U1003" s="39"/>
    </row>
    <row r="1004">
      <c r="C1004" s="1"/>
      <c r="U1004" s="39"/>
    </row>
    <row r="1005">
      <c r="C1005" s="1"/>
      <c r="U1005" s="39"/>
    </row>
    <row r="1006">
      <c r="C1006" s="1"/>
      <c r="U1006" s="39"/>
    </row>
    <row r="1007">
      <c r="C1007" s="1"/>
      <c r="U1007" s="39"/>
    </row>
    <row r="1008">
      <c r="C1008" s="1"/>
      <c r="U1008" s="39"/>
    </row>
    <row r="1009">
      <c r="C1009" s="1"/>
      <c r="U1009" s="39"/>
    </row>
    <row r="1010">
      <c r="C1010" s="1"/>
      <c r="U1010" s="39"/>
    </row>
    <row r="1011">
      <c r="C1011" s="1"/>
      <c r="U1011" s="39"/>
    </row>
    <row r="1012">
      <c r="C1012" s="1"/>
      <c r="U1012" s="39"/>
    </row>
    <row r="1013">
      <c r="C1013" s="1"/>
      <c r="U1013" s="39"/>
    </row>
    <row r="1014">
      <c r="C1014" s="1"/>
      <c r="U1014" s="39"/>
    </row>
    <row r="1015">
      <c r="C1015" s="1"/>
      <c r="U1015" s="39"/>
    </row>
    <row r="1016">
      <c r="C1016" s="1"/>
      <c r="U1016" s="39"/>
    </row>
    <row r="1017">
      <c r="C1017" s="1"/>
      <c r="U1017" s="39"/>
    </row>
    <row r="1018">
      <c r="C1018" s="1"/>
      <c r="U1018" s="39"/>
    </row>
    <row r="1019">
      <c r="C1019" s="1"/>
      <c r="U1019" s="39"/>
    </row>
    <row r="1020">
      <c r="C1020" s="1"/>
      <c r="U1020" s="39"/>
    </row>
    <row r="1021">
      <c r="C1021" s="1"/>
      <c r="U1021" s="39"/>
    </row>
    <row r="1022">
      <c r="C1022" s="1"/>
      <c r="U1022" s="39"/>
    </row>
    <row r="1023">
      <c r="C1023" s="1"/>
      <c r="U1023" s="39"/>
    </row>
    <row r="1024">
      <c r="C1024" s="1"/>
      <c r="U1024" s="39"/>
    </row>
    <row r="1025">
      <c r="C1025" s="1"/>
      <c r="U1025" s="39"/>
    </row>
    <row r="1026">
      <c r="C1026" s="1"/>
      <c r="U1026" s="39"/>
    </row>
    <row r="1027">
      <c r="C1027" s="1"/>
      <c r="U1027" s="39"/>
    </row>
    <row r="1028">
      <c r="C1028" s="1"/>
      <c r="U1028" s="39"/>
    </row>
    <row r="1029">
      <c r="C1029" s="1"/>
      <c r="U1029" s="39"/>
    </row>
    <row r="1030">
      <c r="C1030" s="1"/>
      <c r="U1030" s="39"/>
    </row>
    <row r="1031">
      <c r="C1031" s="1"/>
      <c r="U1031" s="39"/>
    </row>
    <row r="1032">
      <c r="C1032" s="1"/>
      <c r="U1032" s="39"/>
    </row>
    <row r="1033">
      <c r="C1033" s="1"/>
      <c r="U1033" s="39"/>
    </row>
    <row r="1034">
      <c r="C1034" s="1"/>
      <c r="U1034" s="39"/>
    </row>
    <row r="1035">
      <c r="C1035" s="1"/>
      <c r="U1035" s="39"/>
    </row>
    <row r="1036">
      <c r="C1036" s="1"/>
      <c r="U1036" s="39"/>
    </row>
    <row r="1037">
      <c r="C1037" s="1"/>
      <c r="U1037" s="39"/>
    </row>
    <row r="1038">
      <c r="C1038" s="1"/>
      <c r="U1038" s="39"/>
    </row>
    <row r="1039">
      <c r="C1039" s="1"/>
      <c r="U1039" s="39"/>
    </row>
    <row r="1040">
      <c r="C1040" s="1"/>
      <c r="U1040" s="39"/>
    </row>
    <row r="1041">
      <c r="C1041" s="1"/>
      <c r="U1041" s="39"/>
    </row>
    <row r="1042">
      <c r="C1042" s="1"/>
      <c r="U1042" s="39"/>
    </row>
    <row r="1043">
      <c r="C1043" s="1"/>
      <c r="U1043" s="39"/>
    </row>
    <row r="1044">
      <c r="C1044" s="1"/>
      <c r="U1044" s="39"/>
    </row>
    <row r="1045">
      <c r="C1045" s="1"/>
      <c r="U1045" s="39"/>
    </row>
    <row r="1046">
      <c r="C1046" s="1"/>
      <c r="U1046" s="39"/>
    </row>
    <row r="1047">
      <c r="C1047" s="1"/>
      <c r="U1047" s="39"/>
    </row>
    <row r="1048">
      <c r="C1048" s="1"/>
      <c r="U1048" s="39"/>
    </row>
    <row r="1049">
      <c r="C1049" s="1"/>
      <c r="U1049" s="39"/>
    </row>
    <row r="1050">
      <c r="C1050" s="1"/>
      <c r="U1050" s="39"/>
    </row>
    <row r="1051">
      <c r="C1051" s="1"/>
      <c r="U1051" s="39"/>
    </row>
    <row r="1052">
      <c r="C1052" s="1"/>
      <c r="U1052" s="39"/>
    </row>
    <row r="1053">
      <c r="C1053" s="1"/>
      <c r="U1053" s="39"/>
    </row>
    <row r="1054">
      <c r="C1054" s="1"/>
      <c r="U1054" s="39"/>
    </row>
    <row r="1055">
      <c r="C1055" s="1"/>
      <c r="U1055" s="39"/>
    </row>
    <row r="1056">
      <c r="C1056" s="1"/>
      <c r="U1056" s="39"/>
    </row>
    <row r="1057">
      <c r="C1057" s="1"/>
      <c r="U1057" s="39"/>
    </row>
    <row r="1058">
      <c r="C1058" s="1"/>
      <c r="U1058" s="39"/>
    </row>
    <row r="1059">
      <c r="C1059" s="1"/>
      <c r="U1059" s="39"/>
    </row>
    <row r="1060">
      <c r="C1060" s="1"/>
      <c r="U1060" s="39"/>
    </row>
    <row r="1061">
      <c r="C1061" s="1"/>
      <c r="U1061" s="39"/>
    </row>
    <row r="1062">
      <c r="C1062" s="1"/>
      <c r="U1062" s="39"/>
    </row>
    <row r="1063">
      <c r="C1063" s="1"/>
      <c r="U1063" s="39"/>
    </row>
    <row r="1064">
      <c r="C1064" s="1"/>
      <c r="U1064" s="39"/>
    </row>
    <row r="1065">
      <c r="C1065" s="1"/>
      <c r="U1065" s="39"/>
    </row>
    <row r="1066">
      <c r="C1066" s="1"/>
      <c r="U1066" s="39"/>
    </row>
    <row r="1067">
      <c r="C1067" s="1"/>
      <c r="U1067" s="39"/>
    </row>
    <row r="1068">
      <c r="C1068" s="1"/>
      <c r="U1068" s="39"/>
    </row>
    <row r="1069">
      <c r="C1069" s="1"/>
      <c r="U1069" s="39"/>
    </row>
    <row r="1070">
      <c r="C1070" s="1"/>
      <c r="U1070" s="39"/>
    </row>
    <row r="1071">
      <c r="C1071" s="1"/>
      <c r="U1071" s="39"/>
    </row>
    <row r="1072">
      <c r="C1072" s="1"/>
      <c r="U1072" s="39"/>
    </row>
    <row r="1073">
      <c r="C1073" s="1"/>
      <c r="U1073" s="39"/>
    </row>
    <row r="1074">
      <c r="C1074" s="1"/>
      <c r="U1074" s="39"/>
    </row>
    <row r="1075">
      <c r="C1075" s="1"/>
      <c r="U1075" s="39"/>
    </row>
    <row r="1076">
      <c r="C1076" s="1"/>
      <c r="U1076" s="39"/>
    </row>
    <row r="1077">
      <c r="C1077" s="1"/>
      <c r="U1077" s="39"/>
    </row>
    <row r="1078">
      <c r="C1078" s="1"/>
      <c r="U1078" s="39"/>
    </row>
    <row r="1079">
      <c r="C1079" s="1"/>
      <c r="U1079" s="39"/>
    </row>
    <row r="1080">
      <c r="C1080" s="1"/>
      <c r="U1080" s="39"/>
    </row>
    <row r="1081">
      <c r="C1081" s="1"/>
      <c r="U1081" s="39"/>
    </row>
    <row r="1082">
      <c r="C1082" s="1"/>
      <c r="U1082" s="39"/>
    </row>
    <row r="1083">
      <c r="C1083" s="1"/>
      <c r="U1083" s="39"/>
    </row>
    <row r="1084">
      <c r="C1084" s="1"/>
      <c r="U1084" s="39"/>
    </row>
  </sheetData>
  <conditionalFormatting sqref="H72:H78 I73:I78 H80:I84 H86:H89 I88:I89 H91:I94">
    <cfRule type="cellIs" dxfId="0" priority="1" operator="lessThan">
      <formula>"80%"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1.0" topLeftCell="A22" activePane="bottomLeft" state="frozen"/>
      <selection activeCell="B23" sqref="B23" pane="bottomLeft"/>
    </sheetView>
  </sheetViews>
  <sheetFormatPr customHeight="1" defaultColWidth="17.29" defaultRowHeight="15.0"/>
  <cols>
    <col customWidth="1" min="1" max="1" width="3.71"/>
    <col customWidth="1" min="2" max="2" width="8.86"/>
    <col customWidth="1" min="3" max="3" width="13.0"/>
    <col customWidth="1" min="4" max="4" width="21.43"/>
  </cols>
  <sheetData>
    <row r="1">
      <c r="B1" s="50"/>
      <c r="C1" s="50"/>
      <c r="D1" s="50"/>
      <c r="E1" s="39"/>
      <c r="F1" s="39"/>
      <c r="G1" s="39"/>
      <c r="H1" s="39"/>
      <c r="I1" s="39"/>
      <c r="J1" s="39"/>
      <c r="K1" s="39"/>
      <c r="L1" s="39"/>
    </row>
    <row r="2" hidden="1">
      <c r="B2" s="71" t="s">
        <v>168</v>
      </c>
      <c r="C2" s="71" t="s">
        <v>92</v>
      </c>
      <c r="D2" s="71" t="s">
        <v>169</v>
      </c>
      <c r="E2" s="71" t="s">
        <v>170</v>
      </c>
      <c r="F2" s="71" t="s">
        <v>16</v>
      </c>
      <c r="G2" s="71" t="s">
        <v>171</v>
      </c>
      <c r="H2" s="71" t="s">
        <v>172</v>
      </c>
      <c r="I2" s="71" t="s">
        <v>173</v>
      </c>
      <c r="J2" s="71" t="s">
        <v>174</v>
      </c>
      <c r="K2" s="71" t="s">
        <v>175</v>
      </c>
      <c r="L2" s="71" t="s">
        <v>176</v>
      </c>
    </row>
    <row r="3" hidden="1">
      <c r="B3" s="72">
        <v>1.0</v>
      </c>
      <c r="C3" s="73" t="s">
        <v>177</v>
      </c>
      <c r="D3" s="72" t="s">
        <v>178</v>
      </c>
      <c r="E3" s="74">
        <v>45303.0</v>
      </c>
      <c r="F3" s="75">
        <v>555.0</v>
      </c>
      <c r="G3" s="76">
        <v>0.53</v>
      </c>
      <c r="H3" s="75">
        <v>80.0</v>
      </c>
      <c r="I3" s="76">
        <v>0.66</v>
      </c>
      <c r="J3" s="75">
        <v>79.0</v>
      </c>
      <c r="K3" s="76">
        <v>0.51</v>
      </c>
      <c r="L3" s="75">
        <v>73.0</v>
      </c>
    </row>
    <row r="4" hidden="1">
      <c r="B4" s="72">
        <v>2.0</v>
      </c>
      <c r="C4" s="73" t="s">
        <v>177</v>
      </c>
      <c r="D4" s="72" t="s">
        <v>178</v>
      </c>
      <c r="E4" s="74">
        <v>45310.0</v>
      </c>
      <c r="F4" s="75">
        <v>565.0</v>
      </c>
      <c r="G4" s="76">
        <v>0.56</v>
      </c>
      <c r="H4" s="75">
        <v>77.0</v>
      </c>
      <c r="I4" s="76">
        <v>0.46</v>
      </c>
      <c r="J4" s="75">
        <v>80.0</v>
      </c>
      <c r="K4" s="76">
        <v>0.6</v>
      </c>
      <c r="L4" s="75">
        <v>77.0</v>
      </c>
    </row>
    <row r="5" hidden="1">
      <c r="B5" s="72">
        <v>3.0</v>
      </c>
      <c r="C5" s="73" t="s">
        <v>177</v>
      </c>
      <c r="D5" s="72" t="s">
        <v>178</v>
      </c>
      <c r="E5" s="77">
        <v>45423.0</v>
      </c>
      <c r="F5" s="75">
        <v>555.0</v>
      </c>
      <c r="G5" s="76">
        <v>0.53</v>
      </c>
      <c r="H5" s="75">
        <v>78.0</v>
      </c>
      <c r="I5" s="76">
        <v>0.45</v>
      </c>
      <c r="J5" s="75">
        <v>81.0</v>
      </c>
      <c r="K5" s="76">
        <v>0.7</v>
      </c>
      <c r="L5" s="75">
        <v>74.0</v>
      </c>
    </row>
    <row r="6" hidden="1">
      <c r="B6" s="72">
        <v>4.0</v>
      </c>
      <c r="C6" s="73" t="s">
        <v>177</v>
      </c>
      <c r="D6" s="72" t="s">
        <v>179</v>
      </c>
      <c r="E6" s="77">
        <v>45424.0</v>
      </c>
      <c r="F6" s="75">
        <v>655.0</v>
      </c>
      <c r="G6" s="76">
        <v>0.93</v>
      </c>
      <c r="H6" s="75">
        <v>84.0</v>
      </c>
      <c r="I6" s="76">
        <v>0.85</v>
      </c>
      <c r="J6" s="75">
        <v>83.0</v>
      </c>
      <c r="K6" s="76">
        <v>0.86</v>
      </c>
      <c r="L6" s="75">
        <v>80.0</v>
      </c>
    </row>
    <row r="7" hidden="1">
      <c r="B7" s="72">
        <v>5.0</v>
      </c>
      <c r="C7" s="73" t="s">
        <v>177</v>
      </c>
      <c r="D7" s="72" t="s">
        <v>179</v>
      </c>
      <c r="E7" s="77">
        <v>45429.0</v>
      </c>
      <c r="F7" s="75">
        <v>615.0</v>
      </c>
      <c r="G7" s="76">
        <v>0.8</v>
      </c>
      <c r="H7" s="75">
        <v>81.0</v>
      </c>
      <c r="I7" s="76">
        <v>0.71</v>
      </c>
      <c r="J7" s="75">
        <v>81.0</v>
      </c>
      <c r="K7" s="76">
        <v>0.7</v>
      </c>
      <c r="L7" s="75">
        <v>79.0</v>
      </c>
    </row>
    <row r="8" hidden="1">
      <c r="B8" s="72">
        <v>6.0</v>
      </c>
      <c r="C8" s="73" t="s">
        <v>177</v>
      </c>
      <c r="D8" s="72" t="s">
        <v>179</v>
      </c>
      <c r="E8" s="77">
        <v>45431.0</v>
      </c>
      <c r="F8" s="75">
        <v>575.0</v>
      </c>
      <c r="G8" s="76">
        <v>0.62</v>
      </c>
      <c r="H8" s="75">
        <v>82.0</v>
      </c>
      <c r="I8" s="76">
        <v>0.76</v>
      </c>
      <c r="J8" s="75">
        <v>81.0</v>
      </c>
      <c r="K8" s="76">
        <v>0.7</v>
      </c>
      <c r="L8" s="75">
        <v>73.0</v>
      </c>
    </row>
    <row r="9" hidden="1">
      <c r="B9" s="72">
        <v>7.0</v>
      </c>
      <c r="C9" s="72" t="s">
        <v>177</v>
      </c>
      <c r="D9" s="78"/>
      <c r="E9" s="77">
        <v>45432.0</v>
      </c>
      <c r="F9" s="75">
        <v>585.0</v>
      </c>
      <c r="G9" s="76">
        <v>0.65</v>
      </c>
      <c r="H9" s="75">
        <v>79.0</v>
      </c>
      <c r="I9" s="76">
        <v>0.59</v>
      </c>
      <c r="J9" s="75">
        <v>80.0</v>
      </c>
      <c r="K9" s="76">
        <v>0.6</v>
      </c>
      <c r="L9" s="75">
        <v>78.0</v>
      </c>
    </row>
    <row r="10" hidden="1">
      <c r="B10" s="72">
        <v>8.0</v>
      </c>
      <c r="C10" s="78"/>
      <c r="D10" s="78"/>
      <c r="E10" s="79"/>
      <c r="F10" s="75">
        <v>615.0</v>
      </c>
      <c r="G10" s="79"/>
      <c r="H10" s="75">
        <v>84.0</v>
      </c>
      <c r="I10" s="79"/>
      <c r="J10" s="75">
        <v>83.0</v>
      </c>
      <c r="K10" s="79"/>
      <c r="L10" s="75">
        <v>74.0</v>
      </c>
    </row>
    <row r="11" hidden="1">
      <c r="B11" s="72">
        <v>9.0</v>
      </c>
      <c r="C11" s="78"/>
      <c r="D11" s="78"/>
      <c r="E11" s="79"/>
      <c r="F11" s="75">
        <v>645.0</v>
      </c>
      <c r="G11" s="76">
        <v>0.89</v>
      </c>
      <c r="H11" s="75">
        <v>83.0</v>
      </c>
      <c r="I11" s="79"/>
      <c r="J11" s="75">
        <v>83.0</v>
      </c>
      <c r="K11" s="79"/>
      <c r="L11" s="75">
        <v>79.0</v>
      </c>
    </row>
    <row r="12" hidden="1">
      <c r="B12" s="72">
        <v>10.0</v>
      </c>
      <c r="C12" s="78"/>
      <c r="D12" s="78"/>
      <c r="E12" s="79"/>
      <c r="F12" s="79"/>
      <c r="G12" s="79"/>
      <c r="H12" s="79"/>
      <c r="I12" s="79"/>
      <c r="J12" s="79"/>
      <c r="K12" s="79"/>
      <c r="L12" s="79"/>
    </row>
    <row r="13" hidden="1">
      <c r="B13" s="72">
        <v>11.0</v>
      </c>
      <c r="C13" s="78"/>
      <c r="D13" s="78"/>
      <c r="E13" s="79"/>
      <c r="F13" s="79"/>
      <c r="G13" s="79"/>
      <c r="H13" s="79"/>
      <c r="I13" s="79"/>
      <c r="J13" s="79"/>
      <c r="K13" s="79"/>
      <c r="L13" s="79"/>
    </row>
    <row r="14" hidden="1">
      <c r="B14" s="72">
        <v>12.0</v>
      </c>
      <c r="C14" s="78"/>
      <c r="D14" s="78"/>
      <c r="E14" s="79"/>
      <c r="F14" s="79"/>
      <c r="G14" s="79"/>
      <c r="H14" s="79"/>
      <c r="I14" s="79"/>
      <c r="J14" s="79"/>
      <c r="K14" s="79"/>
      <c r="L14" s="79"/>
    </row>
    <row r="15" ht="24.0" customHeight="1">
      <c r="B15" s="50"/>
      <c r="C15" s="50"/>
      <c r="D15" s="50"/>
      <c r="E15" s="39"/>
      <c r="F15" s="39"/>
      <c r="G15" s="39"/>
      <c r="H15" s="39"/>
      <c r="I15" s="39"/>
      <c r="J15" s="39"/>
      <c r="K15" s="39"/>
      <c r="L15" s="39"/>
    </row>
    <row r="16">
      <c r="B16" s="50"/>
      <c r="C16" s="50"/>
      <c r="D16" s="50" t="str">
        <f t="shared" ref="D16:L16" si="1">CONCATENATE("'",D17,"'","!")</f>
        <v>'Test #1 - Jan 12, 2024 - 555'!</v>
      </c>
      <c r="E16" s="50" t="str">
        <f t="shared" si="1"/>
        <v>'Test #2 - Jan 19, 2024 - 565'!</v>
      </c>
      <c r="F16" s="50" t="str">
        <f t="shared" si="1"/>
        <v>'Test #3 - May 11, 2024 - 555'!</v>
      </c>
      <c r="G16" s="50" t="str">
        <f t="shared" si="1"/>
        <v>'Test #4 - May 12, 2024 - 655'!</v>
      </c>
      <c r="H16" s="50" t="str">
        <f t="shared" si="1"/>
        <v>'Test #5 - May 17, 2024 - 615'!</v>
      </c>
      <c r="I16" s="50" t="str">
        <f t="shared" si="1"/>
        <v>'Test #6 - May 19, 2024 - 575'!</v>
      </c>
      <c r="J16" s="50" t="str">
        <f t="shared" si="1"/>
        <v>'Test #7 - May 20, 2024 - 585'!</v>
      </c>
      <c r="K16" s="50" t="str">
        <f t="shared" si="1"/>
        <v>'Test #8 - May 31, 2024 - 615'!</v>
      </c>
      <c r="L16" s="50" t="str">
        <f t="shared" si="1"/>
        <v>'Test #9 - June 01, 2024 - 645'!</v>
      </c>
    </row>
    <row r="17">
      <c r="B17" s="50"/>
      <c r="C17" s="7" t="s">
        <v>180</v>
      </c>
      <c r="D17" s="80" t="s">
        <v>38</v>
      </c>
      <c r="E17" s="80" t="s">
        <v>39</v>
      </c>
      <c r="F17" s="80" t="s">
        <v>40</v>
      </c>
      <c r="G17" s="80" t="s">
        <v>41</v>
      </c>
      <c r="H17" s="80" t="s">
        <v>42</v>
      </c>
      <c r="I17" s="80" t="s">
        <v>43</v>
      </c>
      <c r="J17" s="80" t="s">
        <v>44</v>
      </c>
      <c r="K17" s="80" t="s">
        <v>45</v>
      </c>
      <c r="L17" s="80" t="s">
        <v>46</v>
      </c>
      <c r="M17" s="63"/>
      <c r="N17" s="63" t="s">
        <v>181</v>
      </c>
      <c r="O17" s="63" t="s">
        <v>182</v>
      </c>
    </row>
    <row r="18">
      <c r="A18" s="50"/>
      <c r="B18" s="50"/>
      <c r="C18" s="81" t="s">
        <v>183</v>
      </c>
      <c r="D18" s="81">
        <v>555.0</v>
      </c>
      <c r="E18" s="81">
        <v>565.0</v>
      </c>
      <c r="F18" s="81">
        <v>555.0</v>
      </c>
      <c r="G18" s="81">
        <v>655.0</v>
      </c>
      <c r="H18" s="81">
        <v>615.0</v>
      </c>
      <c r="I18" s="81">
        <v>575.0</v>
      </c>
      <c r="J18" s="81">
        <v>585.0</v>
      </c>
      <c r="K18" s="81">
        <v>615.0</v>
      </c>
      <c r="L18" s="81">
        <v>645.0</v>
      </c>
      <c r="M18" s="82"/>
      <c r="N18" s="82">
        <f t="shared" ref="N18:N21" si="2">AVERAGE(D18:L18)</f>
        <v>596.1111111</v>
      </c>
      <c r="O18" s="50">
        <f t="shared" ref="O18:O21" si="3">MEDIAN(D18:L18)</f>
        <v>585</v>
      </c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</row>
    <row r="19">
      <c r="C19" s="81" t="s">
        <v>172</v>
      </c>
      <c r="D19" s="83">
        <f>H3</f>
        <v>80</v>
      </c>
      <c r="E19" s="83">
        <f>H4</f>
        <v>77</v>
      </c>
      <c r="F19" s="83">
        <f>H5</f>
        <v>78</v>
      </c>
      <c r="G19" s="83">
        <f>H6</f>
        <v>84</v>
      </c>
      <c r="H19" s="83">
        <f>H7</f>
        <v>81</v>
      </c>
      <c r="I19" s="83">
        <f>H8</f>
        <v>82</v>
      </c>
      <c r="J19" s="81">
        <v>79.0</v>
      </c>
      <c r="K19" s="81">
        <v>84.0</v>
      </c>
      <c r="L19" s="81">
        <v>83.0</v>
      </c>
      <c r="M19" s="82"/>
      <c r="N19" s="82">
        <f t="shared" si="2"/>
        <v>80.88888889</v>
      </c>
      <c r="O19" s="50">
        <f t="shared" si="3"/>
        <v>81</v>
      </c>
    </row>
    <row r="20">
      <c r="B20" s="63"/>
      <c r="C20" s="81" t="s">
        <v>174</v>
      </c>
      <c r="D20" s="81">
        <f>J3</f>
        <v>79</v>
      </c>
      <c r="E20" s="84">
        <f>J4</f>
        <v>80</v>
      </c>
      <c r="F20" s="84">
        <f>J5</f>
        <v>81</v>
      </c>
      <c r="G20" s="84">
        <f>J6</f>
        <v>83</v>
      </c>
      <c r="H20" s="84">
        <f>J7</f>
        <v>81</v>
      </c>
      <c r="I20" s="84">
        <f>J8</f>
        <v>81</v>
      </c>
      <c r="J20" s="84">
        <f>J9</f>
        <v>80</v>
      </c>
      <c r="K20" s="84">
        <v>83.0</v>
      </c>
      <c r="L20" s="84">
        <v>83.0</v>
      </c>
      <c r="M20" s="82"/>
      <c r="N20" s="82">
        <f t="shared" si="2"/>
        <v>81.22222222</v>
      </c>
      <c r="O20" s="50">
        <f t="shared" si="3"/>
        <v>81</v>
      </c>
    </row>
    <row r="21">
      <c r="A21" s="85"/>
      <c r="B21" s="86"/>
      <c r="C21" s="81" t="s">
        <v>36</v>
      </c>
      <c r="D21" s="81">
        <f>L3</f>
        <v>73</v>
      </c>
      <c r="E21" s="84">
        <f>L4</f>
        <v>77</v>
      </c>
      <c r="F21" s="84">
        <f>L5</f>
        <v>74</v>
      </c>
      <c r="G21" s="84">
        <f>L6</f>
        <v>80</v>
      </c>
      <c r="H21" s="84">
        <f>L7</f>
        <v>79</v>
      </c>
      <c r="I21" s="84">
        <f>L8</f>
        <v>73</v>
      </c>
      <c r="J21" s="84">
        <v>78.0</v>
      </c>
      <c r="K21" s="84">
        <v>74.0</v>
      </c>
      <c r="L21" s="84">
        <v>79.0</v>
      </c>
      <c r="M21" s="82"/>
      <c r="N21" s="82">
        <f t="shared" si="2"/>
        <v>76.33333333</v>
      </c>
      <c r="O21" s="50">
        <f t="shared" si="3"/>
        <v>77</v>
      </c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</row>
    <row r="22">
      <c r="B22" s="63"/>
      <c r="C22" s="87" t="s">
        <v>172</v>
      </c>
      <c r="D22" s="52"/>
      <c r="E22" s="88"/>
      <c r="F22" s="88"/>
      <c r="G22" s="88"/>
      <c r="H22" s="88"/>
      <c r="I22" s="88"/>
      <c r="J22" s="88"/>
      <c r="K22" s="88"/>
      <c r="L22" s="88"/>
      <c r="M22" s="82"/>
      <c r="N22" s="82"/>
      <c r="O22" s="50"/>
    </row>
    <row r="23">
      <c r="B23" s="63" t="str">
        <f>ADDRESS(Row('Test #1 - Jan 12, 2024 - 555'!D32),Column('Test #1 - Jan 12, 2024 - 555'!D32))</f>
        <v>$D$32</v>
      </c>
      <c r="C23" s="89" t="s">
        <v>7</v>
      </c>
      <c r="D23" s="52">
        <f>'Test #1 - Jan 12, 2024 - 555'!D32</f>
        <v>12</v>
      </c>
      <c r="E23" s="88">
        <f t="shared" ref="E23:L23" si="4">INDIRECT(E$16&amp;$B23)</f>
        <v>12</v>
      </c>
      <c r="F23" s="88">
        <f t="shared" si="4"/>
        <v>12</v>
      </c>
      <c r="G23" s="88">
        <f t="shared" si="4"/>
        <v>18</v>
      </c>
      <c r="H23" s="88">
        <f t="shared" si="4"/>
        <v>15</v>
      </c>
      <c r="I23" s="88">
        <f t="shared" si="4"/>
        <v>15</v>
      </c>
      <c r="J23" s="88">
        <f t="shared" si="4"/>
        <v>12</v>
      </c>
      <c r="K23" s="88">
        <f t="shared" si="4"/>
        <v>17</v>
      </c>
      <c r="L23" s="88">
        <f t="shared" si="4"/>
        <v>15</v>
      </c>
      <c r="M23" s="82"/>
      <c r="N23" s="82">
        <f t="shared" ref="N23:N26" si="6">AVERAGE(D23:L23)</f>
        <v>14.22222222</v>
      </c>
      <c r="O23" s="50">
        <f t="shared" ref="O23:O26" si="7">MEDIAN(D23:L23)</f>
        <v>15</v>
      </c>
    </row>
    <row r="24">
      <c r="B24" s="63" t="str">
        <f>ADDRESS(Row('Test #1 - Jan 12, 2024 - 555'!D33),Column('Test #1 - Jan 12, 2024 - 555'!D33))</f>
        <v>$D$33</v>
      </c>
      <c r="C24" s="89" t="s">
        <v>13</v>
      </c>
      <c r="D24" s="39">
        <f>'Test #1 - Jan 12, 2024 - 555'!D33</f>
        <v>9</v>
      </c>
      <c r="E24" s="88">
        <f t="shared" ref="E24:L24" si="5">INDIRECT(E$16&amp;$B24)</f>
        <v>9</v>
      </c>
      <c r="F24" s="88">
        <f t="shared" si="5"/>
        <v>9</v>
      </c>
      <c r="G24" s="88">
        <f t="shared" si="5"/>
        <v>3</v>
      </c>
      <c r="H24" s="88">
        <f t="shared" si="5"/>
        <v>6</v>
      </c>
      <c r="I24" s="88">
        <f t="shared" si="5"/>
        <v>6</v>
      </c>
      <c r="J24" s="88">
        <f t="shared" si="5"/>
        <v>9</v>
      </c>
      <c r="K24" s="88">
        <f t="shared" si="5"/>
        <v>4</v>
      </c>
      <c r="L24" s="88">
        <f t="shared" si="5"/>
        <v>6</v>
      </c>
      <c r="M24" s="82"/>
      <c r="N24" s="82">
        <f t="shared" si="6"/>
        <v>6.777777778</v>
      </c>
      <c r="O24" s="50">
        <f t="shared" si="7"/>
        <v>6</v>
      </c>
    </row>
    <row r="25">
      <c r="B25" s="63" t="str">
        <f>ADDRESS(Row('Test #1 - Jan 12, 2024 - 555'!D34),Column('Test #1 - Jan 12, 2024 - 555'!D34))</f>
        <v>$D$34</v>
      </c>
      <c r="C25" s="89" t="s">
        <v>17</v>
      </c>
      <c r="D25" s="90">
        <f>'Test #1 - Jan 12, 2024 - 555'!D34</f>
        <v>0.5714285714</v>
      </c>
      <c r="E25" s="91">
        <f t="shared" ref="E25:L25" si="8">INDIRECT(E$16&amp;$B25)</f>
        <v>0.5714285714</v>
      </c>
      <c r="F25" s="91">
        <f t="shared" si="8"/>
        <v>0.5714285714</v>
      </c>
      <c r="G25" s="91">
        <f t="shared" si="8"/>
        <v>0.8571428571</v>
      </c>
      <c r="H25" s="91">
        <f t="shared" si="8"/>
        <v>0.7142857143</v>
      </c>
      <c r="I25" s="91">
        <f t="shared" si="8"/>
        <v>0.7142857143</v>
      </c>
      <c r="J25" s="91">
        <f t="shared" si="8"/>
        <v>0.5714285714</v>
      </c>
      <c r="K25" s="91">
        <f t="shared" si="8"/>
        <v>0.8095238095</v>
      </c>
      <c r="L25" s="91">
        <f t="shared" si="8"/>
        <v>0.7142857143</v>
      </c>
      <c r="M25" s="92"/>
      <c r="N25" s="92">
        <f t="shared" si="6"/>
        <v>0.6772486772</v>
      </c>
      <c r="O25" s="92">
        <f t="shared" si="7"/>
        <v>0.7142857143</v>
      </c>
    </row>
    <row r="26">
      <c r="B26" s="63" t="str">
        <f>ADDRESS(Row('Test #1 - Jan 12, 2024 - 555'!B26),Column('Test #1 - Jan 12, 2024 - 555'!B26))</f>
        <v>$B$26</v>
      </c>
      <c r="C26" s="7" t="s">
        <v>184</v>
      </c>
      <c r="D26" s="93">
        <f>'Test #1 - Jan 12, 2024 - 555'!B26</f>
        <v>2.136666667</v>
      </c>
      <c r="E26" s="94">
        <f t="shared" ref="E26:L26" si="9">INDIRECT(E$16&amp;$B26)</f>
        <v>2.115238095</v>
      </c>
      <c r="F26" s="94">
        <f t="shared" si="9"/>
        <v>2.136190476</v>
      </c>
      <c r="G26" s="94">
        <f t="shared" si="9"/>
        <v>2.139047619</v>
      </c>
      <c r="H26" s="94">
        <f t="shared" si="9"/>
        <v>2.137142857</v>
      </c>
      <c r="I26" s="94">
        <f t="shared" si="9"/>
        <v>2.14047619</v>
      </c>
      <c r="J26" s="94">
        <f t="shared" si="9"/>
        <v>2.13952381</v>
      </c>
      <c r="K26" s="94">
        <f t="shared" si="9"/>
        <v>2.135714286</v>
      </c>
      <c r="L26" s="94">
        <f t="shared" si="9"/>
        <v>2.14</v>
      </c>
      <c r="M26" s="82"/>
      <c r="N26" s="82">
        <f t="shared" si="6"/>
        <v>2.135555556</v>
      </c>
      <c r="O26" s="95">
        <f t="shared" si="7"/>
        <v>2.137142857</v>
      </c>
    </row>
    <row r="27">
      <c r="B27" s="50"/>
      <c r="C27" s="7" t="s">
        <v>185</v>
      </c>
      <c r="D27" s="39"/>
      <c r="E27" s="39"/>
      <c r="F27" s="39"/>
      <c r="G27" s="39"/>
      <c r="H27" s="39"/>
      <c r="I27" s="39"/>
      <c r="J27" s="39"/>
      <c r="K27" s="39"/>
      <c r="L27" s="39"/>
      <c r="M27" s="82"/>
      <c r="N27" s="82"/>
      <c r="O27" s="50"/>
    </row>
    <row r="28">
      <c r="B28" s="96" t="str">
        <f>ADDRESS(Row('Test #1 - Jan 12, 2024 - 555'!K35),Column('Test #1 - Jan 12, 2024 - 555'!K35))</f>
        <v>$K$35</v>
      </c>
      <c r="C28" s="89" t="s">
        <v>7</v>
      </c>
      <c r="D28" s="39">
        <f>'Test #1 - Jan 12, 2024 - 555'!K35</f>
        <v>5</v>
      </c>
      <c r="E28" s="88">
        <f t="shared" ref="E28:L28" si="10">INDIRECT(E$16&amp;$B28)</f>
        <v>5</v>
      </c>
      <c r="F28" s="88">
        <f t="shared" si="10"/>
        <v>5</v>
      </c>
      <c r="G28" s="88">
        <f t="shared" si="10"/>
        <v>6</v>
      </c>
      <c r="H28" s="88">
        <f t="shared" si="10"/>
        <v>5</v>
      </c>
      <c r="I28" s="88">
        <f t="shared" si="10"/>
        <v>6</v>
      </c>
      <c r="J28" s="88">
        <f t="shared" si="10"/>
        <v>5</v>
      </c>
      <c r="K28" s="88">
        <f t="shared" si="10"/>
        <v>6</v>
      </c>
      <c r="L28" s="88">
        <f t="shared" si="10"/>
        <v>5</v>
      </c>
      <c r="M28" s="82"/>
      <c r="N28" s="82">
        <f t="shared" ref="N28:N31" si="12">AVERAGE(D28:L28)</f>
        <v>5.333333333</v>
      </c>
      <c r="O28" s="50">
        <f t="shared" ref="O28:O31" si="13">MEDIAN(D28:L28)</f>
        <v>5</v>
      </c>
    </row>
    <row r="29">
      <c r="B29" s="96" t="str">
        <f>ADDRESS(Row('Test #1 - Jan 12, 2024 - 555'!K36),Column('Test #1 - Jan 12, 2024 - 555'!K36))</f>
        <v>$K$36</v>
      </c>
      <c r="C29" s="89" t="s">
        <v>13</v>
      </c>
      <c r="D29" s="39">
        <f>'Test #1 - Jan 12, 2024 - 555'!K36</f>
        <v>5</v>
      </c>
      <c r="E29" s="88">
        <f t="shared" ref="E29:L29" si="11">INDIRECT(E$16&amp;$B29)</f>
        <v>8</v>
      </c>
      <c r="F29" s="88">
        <f t="shared" si="11"/>
        <v>5</v>
      </c>
      <c r="G29" s="88">
        <f t="shared" si="11"/>
        <v>4</v>
      </c>
      <c r="H29" s="88">
        <f t="shared" si="11"/>
        <v>4</v>
      </c>
      <c r="I29" s="88">
        <f t="shared" si="11"/>
        <v>4</v>
      </c>
      <c r="J29" s="88">
        <f t="shared" si="11"/>
        <v>5</v>
      </c>
      <c r="K29" s="88">
        <f t="shared" si="11"/>
        <v>3</v>
      </c>
      <c r="L29" s="88">
        <f t="shared" si="11"/>
        <v>4</v>
      </c>
      <c r="M29" s="82"/>
      <c r="N29" s="82">
        <f t="shared" si="12"/>
        <v>4.666666667</v>
      </c>
      <c r="O29" s="50">
        <f t="shared" si="13"/>
        <v>4</v>
      </c>
    </row>
    <row r="30">
      <c r="B30" s="96" t="str">
        <f>ADDRESS(Row('Test #1 - Jan 12, 2024 - 555'!K37),Column('Test #1 - Jan 12, 2024 - 555'!K37))</f>
        <v>$K$37</v>
      </c>
      <c r="C30" s="89" t="s">
        <v>17</v>
      </c>
      <c r="D30" s="90">
        <f>'Test #1 - Jan 12, 2024 - 555'!K37</f>
        <v>0.5</v>
      </c>
      <c r="E30" s="91">
        <f t="shared" ref="E30:L30" si="14">INDIRECT(E$16&amp;$B30)</f>
        <v>0.3846153846</v>
      </c>
      <c r="F30" s="91">
        <f t="shared" si="14"/>
        <v>0.5</v>
      </c>
      <c r="G30" s="91">
        <f t="shared" si="14"/>
        <v>0.6</v>
      </c>
      <c r="H30" s="91">
        <f t="shared" si="14"/>
        <v>0.5555555556</v>
      </c>
      <c r="I30" s="91">
        <f t="shared" si="14"/>
        <v>0.6</v>
      </c>
      <c r="J30" s="91">
        <f t="shared" si="14"/>
        <v>0.5</v>
      </c>
      <c r="K30" s="91">
        <f t="shared" si="14"/>
        <v>0.6666666667</v>
      </c>
      <c r="L30" s="91">
        <f t="shared" si="14"/>
        <v>0.5555555556</v>
      </c>
      <c r="M30" s="92"/>
      <c r="N30" s="92">
        <f t="shared" si="12"/>
        <v>0.5402659069</v>
      </c>
      <c r="O30" s="92">
        <f t="shared" si="13"/>
        <v>0.5555555556</v>
      </c>
    </row>
    <row r="31">
      <c r="B31" s="96" t="str">
        <f>ADDRESS(Row('Test #1 - Jan 12, 2024 - 555'!K34),Column('Test #1 - Jan 12, 2024 - 555'!K34))</f>
        <v>$K$34</v>
      </c>
      <c r="C31" s="7" t="s">
        <v>184</v>
      </c>
      <c r="D31" s="93">
        <f>'Test #1 - Jan 12, 2024 - 555'!K34</f>
        <v>2.288</v>
      </c>
      <c r="E31" s="94">
        <f t="shared" ref="E31:L31" si="15">INDIRECT(E$16&amp;$B31)</f>
        <v>2.023846154</v>
      </c>
      <c r="F31" s="94">
        <f t="shared" si="15"/>
        <v>2.351</v>
      </c>
      <c r="G31" s="94">
        <f t="shared" si="15"/>
        <v>2.244</v>
      </c>
      <c r="H31" s="94">
        <f t="shared" si="15"/>
        <v>2.334444444</v>
      </c>
      <c r="I31" s="94">
        <f t="shared" si="15"/>
        <v>2.087</v>
      </c>
      <c r="J31" s="94">
        <f t="shared" si="15"/>
        <v>2.033</v>
      </c>
      <c r="K31" s="94">
        <f t="shared" si="15"/>
        <v>2.403333333</v>
      </c>
      <c r="L31" s="94">
        <f t="shared" si="15"/>
        <v>1.971111111</v>
      </c>
      <c r="M31" s="82"/>
      <c r="N31" s="82">
        <f t="shared" si="12"/>
        <v>2.192859449</v>
      </c>
      <c r="O31" s="95">
        <f t="shared" si="13"/>
        <v>2.244</v>
      </c>
    </row>
    <row r="32">
      <c r="B32" s="50"/>
      <c r="C32" s="7" t="s">
        <v>186</v>
      </c>
      <c r="D32" s="39"/>
      <c r="E32" s="39"/>
      <c r="F32" s="39"/>
      <c r="G32" s="39"/>
      <c r="H32" s="39"/>
      <c r="I32" s="39"/>
      <c r="J32" s="39"/>
      <c r="K32" s="39"/>
      <c r="L32" s="39"/>
    </row>
    <row r="33">
      <c r="B33" s="96" t="str">
        <f>ADDRESS(Row('Test #1 - Jan 12, 2024 - 555'!K50),Column('Test #1 - Jan 12, 2024 - 555'!K50))</f>
        <v>$K$50</v>
      </c>
      <c r="C33" s="89" t="s">
        <v>7</v>
      </c>
      <c r="D33" s="39">
        <f>'Test #1 - Jan 12, 2024 - 555'!K50</f>
        <v>10</v>
      </c>
      <c r="E33" s="88">
        <f t="shared" ref="E33:L33" si="16">INDIRECT(E$16&amp;$B33)</f>
        <v>7</v>
      </c>
      <c r="F33" s="88">
        <f t="shared" si="16"/>
        <v>10</v>
      </c>
      <c r="G33" s="88">
        <f t="shared" si="16"/>
        <v>11</v>
      </c>
      <c r="H33" s="88">
        <f t="shared" si="16"/>
        <v>10</v>
      </c>
      <c r="I33" s="88">
        <f t="shared" si="16"/>
        <v>10</v>
      </c>
      <c r="J33" s="88">
        <f t="shared" si="16"/>
        <v>10</v>
      </c>
      <c r="K33" s="88">
        <f t="shared" si="16"/>
        <v>12</v>
      </c>
      <c r="L33" s="88">
        <f t="shared" si="16"/>
        <v>10</v>
      </c>
      <c r="M33" s="82"/>
      <c r="N33" s="82">
        <f t="shared" ref="N33:N36" si="18">AVERAGE(D33:L33)</f>
        <v>10</v>
      </c>
      <c r="O33" s="50">
        <f t="shared" ref="O33:O36" si="19">MEDIAN(D33:L33)</f>
        <v>10</v>
      </c>
    </row>
    <row r="34">
      <c r="B34" s="96" t="str">
        <f>ADDRESS(Row('Test #1 - Jan 12, 2024 - 555'!K51),Column('Test #1 - Jan 12, 2024 - 555'!K51))</f>
        <v>$K$51</v>
      </c>
      <c r="C34" s="89" t="s">
        <v>13</v>
      </c>
      <c r="D34" s="39">
        <f>'Test #1 - Jan 12, 2024 - 555'!K51</f>
        <v>3</v>
      </c>
      <c r="E34" s="88">
        <f t="shared" ref="E34:L34" si="17">INDIRECT(E$16&amp;$B34)</f>
        <v>3</v>
      </c>
      <c r="F34" s="88">
        <f t="shared" si="17"/>
        <v>3</v>
      </c>
      <c r="G34" s="88">
        <f t="shared" si="17"/>
        <v>2</v>
      </c>
      <c r="H34" s="88">
        <f t="shared" si="17"/>
        <v>4</v>
      </c>
      <c r="I34" s="88">
        <f t="shared" si="17"/>
        <v>3</v>
      </c>
      <c r="J34" s="88">
        <f t="shared" si="17"/>
        <v>3</v>
      </c>
      <c r="K34" s="88">
        <f t="shared" si="17"/>
        <v>2</v>
      </c>
      <c r="L34" s="88">
        <f t="shared" si="17"/>
        <v>4</v>
      </c>
      <c r="M34" s="82"/>
      <c r="N34" s="82">
        <f t="shared" si="18"/>
        <v>3</v>
      </c>
      <c r="O34" s="50">
        <f t="shared" si="19"/>
        <v>3</v>
      </c>
    </row>
    <row r="35">
      <c r="B35" s="96" t="str">
        <f>ADDRESS(Row('Test #1 - Jan 12, 2024 - 555'!K52),Column('Test #1 - Jan 12, 2024 - 555'!K52))</f>
        <v>$K$52</v>
      </c>
      <c r="C35" s="89" t="s">
        <v>17</v>
      </c>
      <c r="D35" s="90">
        <f>'Test #1 - Jan 12, 2024 - 555'!K52</f>
        <v>0.7692307692</v>
      </c>
      <c r="E35" s="91">
        <f t="shared" ref="E35:L35" si="20">INDIRECT(E$16&amp;$B35)</f>
        <v>0.7</v>
      </c>
      <c r="F35" s="91">
        <f t="shared" si="20"/>
        <v>0.7692307692</v>
      </c>
      <c r="G35" s="91">
        <f t="shared" si="20"/>
        <v>0.8461538462</v>
      </c>
      <c r="H35" s="91">
        <f t="shared" si="20"/>
        <v>0.7142857143</v>
      </c>
      <c r="I35" s="91">
        <f t="shared" si="20"/>
        <v>0.7692307692</v>
      </c>
      <c r="J35" s="91">
        <f t="shared" si="20"/>
        <v>0.7692307692</v>
      </c>
      <c r="K35" s="91">
        <f t="shared" si="20"/>
        <v>0.8571428571</v>
      </c>
      <c r="L35" s="91">
        <f t="shared" si="20"/>
        <v>0.7142857143</v>
      </c>
      <c r="M35" s="97"/>
      <c r="N35" s="97">
        <f t="shared" si="18"/>
        <v>0.7676434676</v>
      </c>
      <c r="O35" s="97">
        <f t="shared" si="19"/>
        <v>0.7692307692</v>
      </c>
    </row>
    <row r="36">
      <c r="B36" s="96" t="str">
        <f>ADDRESS(Row('Test #1 - Jan 12, 2024 - 555'!K41),Column('Test #1 - Jan 12, 2024 - 555'!K41))</f>
        <v>$K$41</v>
      </c>
      <c r="C36" s="7" t="s">
        <v>184</v>
      </c>
      <c r="D36" s="93">
        <f>'Test #1 - Jan 12, 2024 - 555'!K41</f>
        <v>1.696923077</v>
      </c>
      <c r="E36" s="94">
        <f t="shared" ref="E36:L36" si="21">INDIRECT(E$16&amp;$B36)</f>
        <v>1.864</v>
      </c>
      <c r="F36" s="94">
        <f t="shared" si="21"/>
        <v>1.651538462</v>
      </c>
      <c r="G36" s="94">
        <f t="shared" si="21"/>
        <v>1.730769231</v>
      </c>
      <c r="H36" s="94">
        <f t="shared" si="21"/>
        <v>1.708571429</v>
      </c>
      <c r="I36" s="94">
        <f t="shared" si="21"/>
        <v>1.85</v>
      </c>
      <c r="J36" s="94">
        <f t="shared" si="21"/>
        <v>1.893076923</v>
      </c>
      <c r="K36" s="94">
        <f t="shared" si="21"/>
        <v>1.668571429</v>
      </c>
      <c r="L36" s="94">
        <f t="shared" si="21"/>
        <v>1.945</v>
      </c>
      <c r="M36" s="82"/>
      <c r="N36" s="82">
        <f t="shared" si="18"/>
        <v>1.778716728</v>
      </c>
      <c r="O36" s="95">
        <f t="shared" si="19"/>
        <v>1.730769231</v>
      </c>
    </row>
    <row r="37">
      <c r="A37" s="98"/>
      <c r="B37" s="99"/>
      <c r="C37" s="100" t="s">
        <v>122</v>
      </c>
      <c r="D37" s="101"/>
      <c r="E37" s="101"/>
      <c r="F37" s="101"/>
      <c r="G37" s="101"/>
      <c r="H37" s="101"/>
      <c r="I37" s="101"/>
      <c r="J37" s="101"/>
      <c r="K37" s="101"/>
      <c r="L37" s="101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</row>
    <row r="38">
      <c r="B38" s="96" t="str">
        <f>ADDRESS(Row('Test #1 - Jan 12, 2024 - 555'!S32),Column('Test #1 - Jan 12, 2024 - 555'!S32))</f>
        <v>$S$32</v>
      </c>
      <c r="C38" s="89" t="s">
        <v>7</v>
      </c>
      <c r="D38" s="39">
        <f>'Test #1 - Jan 12, 2024 - 555'!S32</f>
        <v>3</v>
      </c>
      <c r="E38" s="88">
        <f t="shared" ref="E38:L38" si="22">INDIRECT(E$16&amp;$B38)</f>
        <v>3</v>
      </c>
      <c r="F38" s="88">
        <f t="shared" si="22"/>
        <v>2</v>
      </c>
      <c r="G38" s="88">
        <f t="shared" si="22"/>
        <v>3</v>
      </c>
      <c r="H38" s="88">
        <f t="shared" si="22"/>
        <v>4</v>
      </c>
      <c r="I38" s="88">
        <f t="shared" si="22"/>
        <v>4</v>
      </c>
      <c r="J38" s="88">
        <f t="shared" si="22"/>
        <v>5</v>
      </c>
      <c r="K38" s="88">
        <f t="shared" si="22"/>
        <v>2</v>
      </c>
      <c r="L38" s="88">
        <f t="shared" si="22"/>
        <v>3</v>
      </c>
      <c r="M38" s="82"/>
      <c r="N38" s="82">
        <f t="shared" ref="N38:N41" si="24">AVERAGE(D38:L38)</f>
        <v>3.222222222</v>
      </c>
      <c r="O38" s="50">
        <f t="shared" ref="O38:O41" si="25">MEDIAN(D38:L38)</f>
        <v>3</v>
      </c>
    </row>
    <row r="39">
      <c r="B39" s="96" t="str">
        <f>ADDRESS(Row('Test #1 - Jan 12, 2024 - 555'!T32),Column('Test #1 - Jan 12, 2024 - 555'!T32))</f>
        <v>$T$32</v>
      </c>
      <c r="C39" s="89" t="s">
        <v>13</v>
      </c>
      <c r="D39" s="39">
        <f>'Test #1 - Jan 12, 2024 - 555'!T32</f>
        <v>3</v>
      </c>
      <c r="E39" s="88">
        <f t="shared" ref="E39:L39" si="23">INDIRECT(E$16&amp;$B39)</f>
        <v>3</v>
      </c>
      <c r="F39" s="88">
        <f t="shared" si="23"/>
        <v>4</v>
      </c>
      <c r="G39" s="88">
        <f t="shared" si="23"/>
        <v>4</v>
      </c>
      <c r="H39" s="88">
        <f t="shared" si="23"/>
        <v>1</v>
      </c>
      <c r="I39" s="88">
        <f t="shared" si="23"/>
        <v>2</v>
      </c>
      <c r="J39" s="88">
        <f t="shared" si="23"/>
        <v>2</v>
      </c>
      <c r="K39" s="88">
        <f t="shared" si="23"/>
        <v>3</v>
      </c>
      <c r="L39" s="88">
        <f t="shared" si="23"/>
        <v>2</v>
      </c>
      <c r="M39" s="82"/>
      <c r="N39" s="82">
        <f t="shared" si="24"/>
        <v>2.666666667</v>
      </c>
      <c r="O39" s="50">
        <f t="shared" si="25"/>
        <v>3</v>
      </c>
    </row>
    <row r="40">
      <c r="B40" s="96" t="str">
        <f>ADDRESS(Row('Test #1 - Jan 12, 2024 - 555'!U32),Column('Test #1 - Jan 12, 2024 - 555'!U32))</f>
        <v>$U$32</v>
      </c>
      <c r="C40" s="89" t="s">
        <v>17</v>
      </c>
      <c r="D40" s="66">
        <f>'Test #1 - Jan 12, 2024 - 555'!U32</f>
        <v>0.5</v>
      </c>
      <c r="E40" s="102">
        <f t="shared" ref="E40:L40" si="26">INDIRECT(E$16&amp;$B40)</f>
        <v>0.5</v>
      </c>
      <c r="F40" s="102">
        <f t="shared" si="26"/>
        <v>0.2857142857</v>
      </c>
      <c r="G40" s="102">
        <f t="shared" si="26"/>
        <v>0.4285714286</v>
      </c>
      <c r="H40" s="102">
        <f t="shared" si="26"/>
        <v>0.8</v>
      </c>
      <c r="I40" s="102">
        <f t="shared" si="26"/>
        <v>0.6666666667</v>
      </c>
      <c r="J40" s="102">
        <f t="shared" si="26"/>
        <v>0.7142857143</v>
      </c>
      <c r="K40" s="102">
        <f t="shared" si="26"/>
        <v>0.4</v>
      </c>
      <c r="L40" s="102">
        <f t="shared" si="26"/>
        <v>0.6</v>
      </c>
      <c r="M40" s="97"/>
      <c r="N40" s="97">
        <f t="shared" si="24"/>
        <v>0.5439153439</v>
      </c>
      <c r="O40" s="97">
        <f t="shared" si="25"/>
        <v>0.5</v>
      </c>
    </row>
    <row r="41">
      <c r="B41" s="96" t="str">
        <f>ADDRESS(Row('Test #1 - Jan 12, 2024 - 555'!R32),Column('Test #1 - Jan 12, 2024 - 555'!R32))</f>
        <v>$R$32</v>
      </c>
      <c r="C41" s="7" t="s">
        <v>184</v>
      </c>
      <c r="D41" s="103">
        <f>'Test #1 - Jan 12, 2024 - 555'!R32</f>
        <v>2.071666667</v>
      </c>
      <c r="E41" s="104">
        <f t="shared" ref="E41:L41" si="27">INDIRECT(E$16&amp;$B41)</f>
        <v>1.98</v>
      </c>
      <c r="F41" s="104">
        <f t="shared" si="27"/>
        <v>1.678571429</v>
      </c>
      <c r="G41" s="104">
        <f t="shared" si="27"/>
        <v>2.358571429</v>
      </c>
      <c r="H41" s="104">
        <f t="shared" si="27"/>
        <v>2.436</v>
      </c>
      <c r="I41" s="104">
        <f t="shared" si="27"/>
        <v>2.373333333</v>
      </c>
      <c r="J41" s="104">
        <f t="shared" si="27"/>
        <v>2.095714286</v>
      </c>
      <c r="K41" s="104">
        <f t="shared" si="27"/>
        <v>2.702</v>
      </c>
      <c r="L41" s="104">
        <f t="shared" si="27"/>
        <v>2.786</v>
      </c>
      <c r="M41" s="82"/>
      <c r="N41" s="82">
        <f t="shared" si="24"/>
        <v>2.275761905</v>
      </c>
      <c r="O41" s="82">
        <f t="shared" si="25"/>
        <v>2.358571429</v>
      </c>
    </row>
    <row r="42">
      <c r="A42" s="98"/>
      <c r="B42" s="99"/>
      <c r="C42" s="100" t="s">
        <v>124</v>
      </c>
      <c r="D42" s="101"/>
      <c r="E42" s="101"/>
      <c r="F42" s="101"/>
      <c r="G42" s="101"/>
      <c r="H42" s="101"/>
      <c r="I42" s="101"/>
      <c r="J42" s="101"/>
      <c r="K42" s="101"/>
      <c r="L42" s="101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</row>
    <row r="43">
      <c r="B43" s="96" t="str">
        <f>ADDRESS(Row('Test #1 - Jan 12, 2024 - 555'!S33),Column('Test #1 - Jan 12, 2024 - 555'!S33))</f>
        <v>$S$33</v>
      </c>
      <c r="C43" s="89" t="s">
        <v>7</v>
      </c>
      <c r="D43" s="105">
        <f>'Test #1 - Jan 12, 2024 - 555'!S33</f>
        <v>3</v>
      </c>
      <c r="E43" s="88">
        <f t="shared" ref="E43:L43" si="28">INDIRECT(E$16&amp;$B43)</f>
        <v>3</v>
      </c>
      <c r="F43" s="88">
        <f t="shared" si="28"/>
        <v>3</v>
      </c>
      <c r="G43" s="88">
        <f t="shared" si="28"/>
        <v>1</v>
      </c>
      <c r="H43" s="88">
        <f t="shared" si="28"/>
        <v>3</v>
      </c>
      <c r="I43" s="88">
        <f t="shared" si="28"/>
        <v>2</v>
      </c>
      <c r="J43" s="88">
        <f t="shared" si="28"/>
        <v>2</v>
      </c>
      <c r="K43" s="88">
        <f t="shared" si="28"/>
        <v>0</v>
      </c>
      <c r="L43" s="88">
        <f t="shared" si="28"/>
        <v>2</v>
      </c>
      <c r="M43" s="82"/>
      <c r="N43" s="82">
        <f t="shared" ref="N43:N46" si="30">AVERAGE(D43:L43)</f>
        <v>2.111111111</v>
      </c>
      <c r="O43" s="50">
        <f t="shared" ref="O43:O46" si="31">MEDIAN(D43:L43)</f>
        <v>2</v>
      </c>
    </row>
    <row r="44">
      <c r="B44" s="96" t="str">
        <f>ADDRESS(Row('Test #1 - Jan 12, 2024 - 555'!T33),Column('Test #1 - Jan 12, 2024 - 555'!T33))</f>
        <v>$T$33</v>
      </c>
      <c r="C44" s="89" t="s">
        <v>13</v>
      </c>
      <c r="D44" s="105">
        <f>'Test #1 - Jan 12, 2024 - 555'!T33</f>
        <v>3</v>
      </c>
      <c r="E44" s="88">
        <f t="shared" ref="E44:L44" si="29">INDIRECT(E$16&amp;$B44)</f>
        <v>2</v>
      </c>
      <c r="F44" s="88">
        <f t="shared" si="29"/>
        <v>1</v>
      </c>
      <c r="G44" s="88">
        <f t="shared" si="29"/>
        <v>3</v>
      </c>
      <c r="H44" s="88">
        <f t="shared" si="29"/>
        <v>1</v>
      </c>
      <c r="I44" s="88">
        <f t="shared" si="29"/>
        <v>3</v>
      </c>
      <c r="J44" s="88">
        <f t="shared" si="29"/>
        <v>2</v>
      </c>
      <c r="K44" s="88">
        <f t="shared" si="29"/>
        <v>4</v>
      </c>
      <c r="L44" s="88">
        <f t="shared" si="29"/>
        <v>2</v>
      </c>
      <c r="M44" s="82"/>
      <c r="N44" s="82">
        <f t="shared" si="30"/>
        <v>2.333333333</v>
      </c>
      <c r="O44" s="50">
        <f t="shared" si="31"/>
        <v>2</v>
      </c>
    </row>
    <row r="45">
      <c r="B45" s="96" t="str">
        <f>ADDRESS(Row('Test #1 - Jan 12, 2024 - 555'!U33),Column('Test #1 - Jan 12, 2024 - 555'!U33))</f>
        <v>$U$33</v>
      </c>
      <c r="C45" s="89" t="s">
        <v>17</v>
      </c>
      <c r="D45" s="106">
        <f>'Test #1 - Jan 12, 2024 - 555'!U33</f>
        <v>0.5</v>
      </c>
      <c r="E45" s="102">
        <f t="shared" ref="E45:L45" si="32">INDIRECT(E$16&amp;$B45)</f>
        <v>0.6</v>
      </c>
      <c r="F45" s="102">
        <f t="shared" si="32"/>
        <v>0.75</v>
      </c>
      <c r="G45" s="102">
        <f t="shared" si="32"/>
        <v>0.25</v>
      </c>
      <c r="H45" s="102">
        <f t="shared" si="32"/>
        <v>0.75</v>
      </c>
      <c r="I45" s="102">
        <f t="shared" si="32"/>
        <v>0.4</v>
      </c>
      <c r="J45" s="102">
        <f t="shared" si="32"/>
        <v>0.5</v>
      </c>
      <c r="K45" s="102">
        <f t="shared" si="32"/>
        <v>0</v>
      </c>
      <c r="L45" s="102">
        <f t="shared" si="32"/>
        <v>0.5</v>
      </c>
      <c r="M45" s="97"/>
      <c r="N45" s="97">
        <f t="shared" si="30"/>
        <v>0.4722222222</v>
      </c>
      <c r="O45" s="97">
        <f t="shared" si="31"/>
        <v>0.5</v>
      </c>
    </row>
    <row r="46">
      <c r="B46" s="96" t="str">
        <f>ADDRESS(Row('Test #1 - Jan 12, 2024 - 555'!R33),Column('Test #1 - Jan 12, 2024 - 555'!R33))</f>
        <v>$R$33</v>
      </c>
      <c r="C46" s="7" t="s">
        <v>184</v>
      </c>
      <c r="D46" s="107">
        <f>'Test #1 - Jan 12, 2024 - 555'!R33</f>
        <v>1.848</v>
      </c>
      <c r="E46" s="104">
        <f t="shared" ref="E46:L46" si="33">INDIRECT(E$16&amp;$B46)</f>
        <v>2.2225</v>
      </c>
      <c r="F46" s="104">
        <f t="shared" si="33"/>
        <v>2.4725</v>
      </c>
      <c r="G46" s="104">
        <f t="shared" si="33"/>
        <v>2</v>
      </c>
      <c r="H46" s="104">
        <f t="shared" si="33"/>
        <v>2.3975</v>
      </c>
      <c r="I46" s="104">
        <f t="shared" si="33"/>
        <v>2.49</v>
      </c>
      <c r="J46" s="104">
        <f t="shared" si="33"/>
        <v>2.4125</v>
      </c>
      <c r="K46" s="104">
        <f t="shared" si="33"/>
        <v>2.715</v>
      </c>
      <c r="L46" s="104">
        <f t="shared" si="33"/>
        <v>2.6225</v>
      </c>
      <c r="M46" s="82"/>
      <c r="N46" s="82">
        <f t="shared" si="30"/>
        <v>2.353388889</v>
      </c>
      <c r="O46" s="82">
        <f t="shared" si="31"/>
        <v>2.4125</v>
      </c>
    </row>
    <row r="47">
      <c r="B47" s="50"/>
      <c r="C47" s="100" t="s">
        <v>126</v>
      </c>
      <c r="D47" s="108"/>
      <c r="E47" s="39"/>
      <c r="F47" s="39"/>
      <c r="G47" s="39"/>
      <c r="H47" s="39"/>
      <c r="I47" s="39"/>
      <c r="J47" s="39"/>
      <c r="K47" s="39"/>
      <c r="L47" s="39"/>
    </row>
    <row r="48">
      <c r="B48" s="96" t="str">
        <f>ADDRESS(Row('Test #1 - Jan 12, 2024 - 555'!S34),Column('Test #1 - Jan 12, 2024 - 555'!S34))</f>
        <v>$S$34</v>
      </c>
      <c r="C48" s="89" t="s">
        <v>7</v>
      </c>
      <c r="D48" s="105">
        <f>'Test #1 - Jan 12, 2024 - 555'!S34</f>
        <v>2</v>
      </c>
      <c r="E48" s="88">
        <f t="shared" ref="E48:L48" si="34">INDIRECT(E$16&amp;$B48)</f>
        <v>2</v>
      </c>
      <c r="F48" s="88">
        <f t="shared" si="34"/>
        <v>4</v>
      </c>
      <c r="G48" s="88">
        <f t="shared" si="34"/>
        <v>6</v>
      </c>
      <c r="H48" s="88">
        <f t="shared" si="34"/>
        <v>5</v>
      </c>
      <c r="I48" s="88">
        <f t="shared" si="34"/>
        <v>3</v>
      </c>
      <c r="J48" s="88">
        <f t="shared" si="34"/>
        <v>5</v>
      </c>
      <c r="K48" s="88">
        <f t="shared" si="34"/>
        <v>5</v>
      </c>
      <c r="L48" s="88">
        <f t="shared" si="34"/>
        <v>3</v>
      </c>
      <c r="M48" s="82"/>
      <c r="N48" s="82">
        <f t="shared" ref="N48:N51" si="36">AVERAGE(D48:L48)</f>
        <v>3.888888889</v>
      </c>
      <c r="O48" s="50">
        <f t="shared" ref="O48:O51" si="37">MEDIAN(D48:L48)</f>
        <v>4</v>
      </c>
    </row>
    <row r="49">
      <c r="B49" s="96" t="str">
        <f>ADDRESS(Row('Test #1 - Jan 12, 2024 - 555'!T34),Column('Test #1 - Jan 12, 2024 - 555'!T34))</f>
        <v>$T$34</v>
      </c>
      <c r="C49" s="89" t="s">
        <v>13</v>
      </c>
      <c r="D49" s="105">
        <f>'Test #1 - Jan 12, 2024 - 555'!T34</f>
        <v>3</v>
      </c>
      <c r="E49" s="88">
        <f t="shared" ref="E49:L49" si="35">INDIRECT(E$16&amp;$B49)</f>
        <v>4</v>
      </c>
      <c r="F49" s="88">
        <f t="shared" si="35"/>
        <v>2</v>
      </c>
      <c r="G49" s="88">
        <f t="shared" si="35"/>
        <v>0</v>
      </c>
      <c r="H49" s="88">
        <f t="shared" si="35"/>
        <v>0</v>
      </c>
      <c r="I49" s="88">
        <f t="shared" si="35"/>
        <v>3</v>
      </c>
      <c r="J49" s="88">
        <f t="shared" si="35"/>
        <v>1</v>
      </c>
      <c r="K49" s="88">
        <f t="shared" si="35"/>
        <v>0</v>
      </c>
      <c r="L49" s="88">
        <f t="shared" si="35"/>
        <v>2</v>
      </c>
      <c r="M49" s="82"/>
      <c r="N49" s="82">
        <f t="shared" si="36"/>
        <v>1.666666667</v>
      </c>
      <c r="O49" s="50">
        <f t="shared" si="37"/>
        <v>2</v>
      </c>
    </row>
    <row r="50">
      <c r="B50" s="96" t="str">
        <f>ADDRESS(Row('Test #1 - Jan 12, 2024 - 555'!U34),Column('Test #1 - Jan 12, 2024 - 555'!U34))</f>
        <v>$U$34</v>
      </c>
      <c r="C50" s="89" t="s">
        <v>17</v>
      </c>
      <c r="D50" s="106">
        <f>'Test #1 - Jan 12, 2024 - 555'!U34</f>
        <v>0.4</v>
      </c>
      <c r="E50" s="102">
        <f t="shared" ref="E50:L50" si="38">INDIRECT(E$16&amp;$B50)</f>
        <v>0.3333333333</v>
      </c>
      <c r="F50" s="102">
        <f t="shared" si="38"/>
        <v>0.6666666667</v>
      </c>
      <c r="G50" s="102">
        <f t="shared" si="38"/>
        <v>1</v>
      </c>
      <c r="H50" s="102">
        <f t="shared" si="38"/>
        <v>1</v>
      </c>
      <c r="I50" s="102">
        <f t="shared" si="38"/>
        <v>0.5</v>
      </c>
      <c r="J50" s="102">
        <f t="shared" si="38"/>
        <v>0.8333333333</v>
      </c>
      <c r="K50" s="102">
        <f t="shared" si="38"/>
        <v>1</v>
      </c>
      <c r="L50" s="102">
        <f t="shared" si="38"/>
        <v>0.6</v>
      </c>
      <c r="M50" s="97"/>
      <c r="N50" s="97">
        <f t="shared" si="36"/>
        <v>0.7037037037</v>
      </c>
      <c r="O50" s="97">
        <f t="shared" si="37"/>
        <v>0.6666666667</v>
      </c>
    </row>
    <row r="51">
      <c r="B51" s="96" t="str">
        <f>ADDRESS(Row('Test #1 - Jan 12, 2024 - 555'!R34),Column('Test #1 - Jan 12, 2024 - 555'!R34))</f>
        <v>$R$34</v>
      </c>
      <c r="C51" s="7" t="s">
        <v>184</v>
      </c>
      <c r="D51" s="107">
        <f>'Test #1 - Jan 12, 2024 - 555'!R34</f>
        <v>1.844</v>
      </c>
      <c r="E51" s="104">
        <f t="shared" ref="E51:L51" si="39">INDIRECT(E$16&amp;$B51)</f>
        <v>2.601666667</v>
      </c>
      <c r="F51" s="104">
        <f t="shared" si="39"/>
        <v>2.208333333</v>
      </c>
      <c r="G51" s="104">
        <f t="shared" si="39"/>
        <v>2.316666667</v>
      </c>
      <c r="H51" s="104">
        <f t="shared" si="39"/>
        <v>1.944</v>
      </c>
      <c r="I51" s="104">
        <f t="shared" si="39"/>
        <v>1.323333333</v>
      </c>
      <c r="J51" s="104">
        <f t="shared" si="39"/>
        <v>2.03</v>
      </c>
      <c r="K51" s="104">
        <f t="shared" si="39"/>
        <v>2.498</v>
      </c>
      <c r="L51" s="104">
        <f t="shared" si="39"/>
        <v>2.328</v>
      </c>
      <c r="M51" s="82"/>
      <c r="N51" s="82">
        <f t="shared" si="36"/>
        <v>2.121555556</v>
      </c>
      <c r="O51" s="82">
        <f t="shared" si="37"/>
        <v>2.208333333</v>
      </c>
    </row>
    <row r="52">
      <c r="B52" s="50"/>
      <c r="C52" s="100" t="s">
        <v>127</v>
      </c>
      <c r="D52" s="108"/>
      <c r="E52" s="39"/>
      <c r="F52" s="39"/>
      <c r="G52" s="39"/>
      <c r="H52" s="39"/>
      <c r="I52" s="39"/>
      <c r="J52" s="39"/>
      <c r="K52" s="39"/>
      <c r="L52" s="39"/>
    </row>
    <row r="53">
      <c r="B53" s="96" t="str">
        <f>ADDRESS(Row('Test #1 - Jan 12, 2024 - 555'!S35),Column('Test #1 - Jan 12, 2024 - 555'!S35))</f>
        <v>$S$35</v>
      </c>
      <c r="C53" s="89" t="s">
        <v>7</v>
      </c>
      <c r="D53" s="105">
        <f>'Test #1 - Jan 12, 2024 - 555'!S35</f>
        <v>2</v>
      </c>
      <c r="E53" s="88">
        <f t="shared" ref="E53:L53" si="40">INDIRECT(E$16&amp;$B53)</f>
        <v>2</v>
      </c>
      <c r="F53" s="88">
        <f t="shared" si="40"/>
        <v>2</v>
      </c>
      <c r="G53" s="88">
        <f t="shared" si="40"/>
        <v>2</v>
      </c>
      <c r="H53" s="88">
        <f t="shared" si="40"/>
        <v>3</v>
      </c>
      <c r="I53" s="88">
        <f t="shared" si="40"/>
        <v>2</v>
      </c>
      <c r="J53" s="88">
        <f t="shared" si="40"/>
        <v>1</v>
      </c>
      <c r="K53" s="88">
        <f t="shared" si="40"/>
        <v>3</v>
      </c>
      <c r="L53" s="88">
        <f t="shared" si="40"/>
        <v>4</v>
      </c>
      <c r="M53" s="82"/>
      <c r="N53" s="82">
        <f t="shared" ref="N53:N56" si="42">AVERAGE(D53:L53)</f>
        <v>2.333333333</v>
      </c>
      <c r="O53" s="50">
        <f t="shared" ref="O53:O56" si="43">MEDIAN(D53:L53)</f>
        <v>2</v>
      </c>
    </row>
    <row r="54">
      <c r="B54" s="96" t="str">
        <f>ADDRESS(Row('Test #1 - Jan 12, 2024 - 555'!T35),Column('Test #1 - Jan 12, 2024 - 555'!T35))</f>
        <v>$T$35</v>
      </c>
      <c r="C54" s="89" t="s">
        <v>13</v>
      </c>
      <c r="D54" s="105">
        <f>'Test #1 - Jan 12, 2024 - 555'!T35</f>
        <v>1</v>
      </c>
      <c r="E54" s="88">
        <f t="shared" ref="E54:L54" si="41">INDIRECT(E$16&amp;$B54)</f>
        <v>1</v>
      </c>
      <c r="F54" s="88">
        <f t="shared" si="41"/>
        <v>1</v>
      </c>
      <c r="G54" s="88">
        <f t="shared" si="41"/>
        <v>1</v>
      </c>
      <c r="H54" s="88">
        <f t="shared" si="41"/>
        <v>3</v>
      </c>
      <c r="I54" s="88">
        <f t="shared" si="41"/>
        <v>1</v>
      </c>
      <c r="J54" s="88">
        <f t="shared" si="41"/>
        <v>2</v>
      </c>
      <c r="K54" s="88">
        <f t="shared" si="41"/>
        <v>3</v>
      </c>
      <c r="L54" s="88">
        <f t="shared" si="41"/>
        <v>2</v>
      </c>
      <c r="M54" s="82"/>
      <c r="N54" s="82">
        <f t="shared" si="42"/>
        <v>1.666666667</v>
      </c>
      <c r="O54" s="50">
        <f t="shared" si="43"/>
        <v>1</v>
      </c>
    </row>
    <row r="55">
      <c r="B55" s="96" t="str">
        <f>ADDRESS(Row('Test #1 - Jan 12, 2024 - 555'!U35),Column('Test #1 - Jan 12, 2024 - 555'!U35))</f>
        <v>$U$35</v>
      </c>
      <c r="C55" s="89" t="s">
        <v>17</v>
      </c>
      <c r="D55" s="106">
        <f>'Test #1 - Jan 12, 2024 - 555'!U35</f>
        <v>0.6666666667</v>
      </c>
      <c r="E55" s="102">
        <f t="shared" ref="E55:L55" si="44">INDIRECT(E$16&amp;$B55)</f>
        <v>0.6666666667</v>
      </c>
      <c r="F55" s="102">
        <f t="shared" si="44"/>
        <v>0.6666666667</v>
      </c>
      <c r="G55" s="102">
        <f t="shared" si="44"/>
        <v>0.6666666667</v>
      </c>
      <c r="H55" s="102">
        <f t="shared" si="44"/>
        <v>0.5</v>
      </c>
      <c r="I55" s="102">
        <f t="shared" si="44"/>
        <v>0.6666666667</v>
      </c>
      <c r="J55" s="102">
        <f t="shared" si="44"/>
        <v>0.3333333333</v>
      </c>
      <c r="K55" s="102">
        <f t="shared" si="44"/>
        <v>0.5</v>
      </c>
      <c r="L55" s="102">
        <f t="shared" si="44"/>
        <v>0.6666666667</v>
      </c>
      <c r="M55" s="97"/>
      <c r="N55" s="97">
        <f t="shared" si="42"/>
        <v>0.5925925926</v>
      </c>
      <c r="O55" s="97">
        <f t="shared" si="43"/>
        <v>0.6666666667</v>
      </c>
    </row>
    <row r="56">
      <c r="B56" s="96" t="str">
        <f>ADDRESS(Row('Test #1 - Jan 12, 2024 - 555'!R35),Column('Test #1 - Jan 12, 2024 - 555'!R35))</f>
        <v>$R$35</v>
      </c>
      <c r="C56" s="7" t="s">
        <v>184</v>
      </c>
      <c r="D56" s="107">
        <f>'Test #1 - Jan 12, 2024 - 555'!R35</f>
        <v>2.833333333</v>
      </c>
      <c r="E56" s="104">
        <f t="shared" ref="E56:L56" si="45">INDIRECT(E$16&amp;$B56)</f>
        <v>1.506666667</v>
      </c>
      <c r="F56" s="104">
        <f t="shared" si="45"/>
        <v>3.376666667</v>
      </c>
      <c r="G56" s="104">
        <f t="shared" si="45"/>
        <v>2.176666667</v>
      </c>
      <c r="H56" s="104">
        <f t="shared" si="45"/>
        <v>2.243333333</v>
      </c>
      <c r="I56" s="104">
        <f t="shared" si="45"/>
        <v>3.456666667</v>
      </c>
      <c r="J56" s="104">
        <f t="shared" si="45"/>
        <v>2.81</v>
      </c>
      <c r="K56" s="104">
        <f t="shared" si="45"/>
        <v>1.345</v>
      </c>
      <c r="L56" s="104">
        <f t="shared" si="45"/>
        <v>1.481666667</v>
      </c>
      <c r="M56" s="82"/>
      <c r="N56" s="82">
        <f t="shared" si="42"/>
        <v>2.358888889</v>
      </c>
      <c r="O56" s="82">
        <f t="shared" si="43"/>
        <v>2.243333333</v>
      </c>
    </row>
    <row r="57">
      <c r="B57" s="50"/>
      <c r="C57" s="50"/>
      <c r="E57" s="39"/>
      <c r="F57" s="39"/>
      <c r="G57" s="39"/>
      <c r="H57" s="39"/>
      <c r="I57" s="39"/>
      <c r="J57" s="39"/>
      <c r="K57" s="39"/>
      <c r="L57" s="39"/>
    </row>
    <row r="58">
      <c r="B58" s="50"/>
      <c r="C58" s="50"/>
      <c r="E58" s="39"/>
      <c r="F58" s="39"/>
      <c r="G58" s="39"/>
      <c r="H58" s="39"/>
      <c r="I58" s="39"/>
      <c r="J58" s="39"/>
      <c r="K58" s="39"/>
      <c r="L58" s="39"/>
    </row>
    <row r="59">
      <c r="B59" s="50"/>
      <c r="C59" s="50"/>
      <c r="E59" s="39"/>
      <c r="F59" s="39"/>
      <c r="G59" s="39"/>
      <c r="H59" s="39"/>
      <c r="I59" s="39"/>
      <c r="J59" s="39"/>
      <c r="K59" s="39"/>
      <c r="L59" s="39"/>
    </row>
    <row r="60">
      <c r="B60" s="50"/>
      <c r="C60" s="50"/>
      <c r="E60" s="39"/>
      <c r="F60" s="39"/>
      <c r="G60" s="39"/>
      <c r="H60" s="39"/>
      <c r="I60" s="39"/>
      <c r="J60" s="39"/>
      <c r="K60" s="39"/>
      <c r="L60" s="39"/>
    </row>
    <row r="61">
      <c r="B61" s="50"/>
      <c r="C61" s="50"/>
      <c r="E61" s="39"/>
      <c r="F61" s="39"/>
      <c r="G61" s="39"/>
      <c r="H61" s="39"/>
      <c r="I61" s="39"/>
      <c r="J61" s="39"/>
      <c r="K61" s="39"/>
      <c r="L61" s="39"/>
    </row>
    <row r="62">
      <c r="B62" s="50"/>
      <c r="C62" s="50"/>
      <c r="E62" s="39"/>
      <c r="F62" s="39"/>
      <c r="G62" s="39"/>
      <c r="H62" s="39"/>
      <c r="I62" s="39"/>
      <c r="J62" s="39"/>
      <c r="K62" s="39"/>
      <c r="L62" s="39"/>
    </row>
    <row r="63">
      <c r="B63" s="50"/>
      <c r="C63" s="50"/>
      <c r="E63" s="39"/>
      <c r="F63" s="39"/>
      <c r="G63" s="39"/>
      <c r="H63" s="39"/>
      <c r="I63" s="39"/>
      <c r="J63" s="39"/>
      <c r="K63" s="39"/>
      <c r="L63" s="39"/>
    </row>
    <row r="64">
      <c r="B64" s="50"/>
      <c r="C64" s="50"/>
      <c r="E64" s="39"/>
      <c r="F64" s="39"/>
      <c r="G64" s="39"/>
      <c r="H64" s="39"/>
      <c r="I64" s="39"/>
      <c r="J64" s="39"/>
      <c r="K64" s="39"/>
      <c r="L64" s="39"/>
    </row>
    <row r="65">
      <c r="B65" s="50"/>
      <c r="C65" s="50"/>
      <c r="E65" s="39"/>
      <c r="F65" s="39"/>
      <c r="G65" s="39"/>
      <c r="H65" s="39"/>
      <c r="I65" s="39"/>
      <c r="J65" s="39"/>
      <c r="K65" s="39"/>
      <c r="L65" s="39"/>
    </row>
    <row r="66">
      <c r="B66" s="50"/>
      <c r="C66" s="50"/>
      <c r="E66" s="39"/>
      <c r="F66" s="39"/>
      <c r="G66" s="39"/>
      <c r="H66" s="39"/>
      <c r="I66" s="39"/>
      <c r="J66" s="39"/>
      <c r="K66" s="39"/>
      <c r="L66" s="39"/>
    </row>
    <row r="67">
      <c r="B67" s="50"/>
      <c r="C67" s="50"/>
      <c r="E67" s="39"/>
      <c r="F67" s="39"/>
      <c r="G67" s="39"/>
      <c r="H67" s="39"/>
      <c r="I67" s="39"/>
      <c r="J67" s="39"/>
      <c r="K67" s="39"/>
      <c r="L67" s="39"/>
    </row>
    <row r="68">
      <c r="B68" s="50"/>
      <c r="C68" s="50"/>
      <c r="E68" s="39"/>
      <c r="F68" s="39"/>
      <c r="G68" s="39"/>
      <c r="H68" s="39"/>
      <c r="I68" s="39"/>
      <c r="J68" s="39"/>
      <c r="K68" s="39"/>
      <c r="L68" s="39"/>
    </row>
    <row r="69">
      <c r="B69" s="50"/>
      <c r="C69" s="50"/>
      <c r="E69" s="39"/>
      <c r="F69" s="39"/>
      <c r="G69" s="39"/>
      <c r="H69" s="39"/>
      <c r="I69" s="39"/>
      <c r="J69" s="39"/>
      <c r="K69" s="39"/>
      <c r="L69" s="39"/>
    </row>
    <row r="70">
      <c r="B70" s="50"/>
      <c r="C70" s="50"/>
      <c r="E70" s="39"/>
      <c r="F70" s="39"/>
      <c r="G70" s="39"/>
      <c r="H70" s="39"/>
      <c r="I70" s="39"/>
      <c r="J70" s="39"/>
      <c r="K70" s="39"/>
      <c r="L70" s="39"/>
    </row>
    <row r="71">
      <c r="B71" s="50"/>
      <c r="C71" s="50"/>
      <c r="D71" s="50"/>
      <c r="E71" s="39"/>
      <c r="F71" s="39"/>
      <c r="G71" s="39"/>
      <c r="H71" s="39"/>
      <c r="I71" s="39"/>
      <c r="J71" s="39"/>
      <c r="K71" s="39"/>
      <c r="L71" s="39"/>
    </row>
    <row r="72">
      <c r="B72" s="50"/>
      <c r="C72" s="50"/>
      <c r="D72" s="50"/>
      <c r="E72" s="39"/>
      <c r="F72" s="39"/>
      <c r="G72" s="39"/>
      <c r="H72" s="39"/>
      <c r="I72" s="39"/>
      <c r="J72" s="39"/>
      <c r="K72" s="39"/>
      <c r="L72" s="39"/>
    </row>
    <row r="73">
      <c r="B73" s="50"/>
      <c r="C73" s="50"/>
      <c r="D73" s="50"/>
      <c r="E73" s="39"/>
      <c r="F73" s="39"/>
      <c r="G73" s="39"/>
      <c r="H73" s="39"/>
      <c r="I73" s="39"/>
      <c r="J73" s="39"/>
      <c r="K73" s="39"/>
      <c r="L73" s="39"/>
    </row>
    <row r="74">
      <c r="B74" s="50"/>
      <c r="C74" s="50"/>
      <c r="D74" s="50"/>
      <c r="E74" s="39"/>
      <c r="F74" s="39"/>
      <c r="G74" s="39"/>
      <c r="H74" s="39"/>
      <c r="I74" s="39"/>
      <c r="J74" s="39"/>
      <c r="K74" s="39"/>
      <c r="L74" s="39"/>
    </row>
    <row r="75">
      <c r="B75" s="50"/>
      <c r="C75" s="50"/>
      <c r="D75" s="50"/>
      <c r="E75" s="39"/>
      <c r="F75" s="39"/>
      <c r="G75" s="39"/>
      <c r="H75" s="39"/>
      <c r="I75" s="39"/>
      <c r="J75" s="39"/>
      <c r="K75" s="39"/>
      <c r="L75" s="39"/>
    </row>
    <row r="76">
      <c r="B76" s="50"/>
      <c r="C76" s="50"/>
      <c r="D76" s="50"/>
      <c r="E76" s="39"/>
      <c r="F76" s="39"/>
      <c r="G76" s="39"/>
      <c r="H76" s="39"/>
      <c r="I76" s="39"/>
      <c r="J76" s="39"/>
      <c r="K76" s="39"/>
      <c r="L76" s="39"/>
    </row>
    <row r="77">
      <c r="B77" s="50"/>
      <c r="C77" s="50"/>
      <c r="D77" s="50"/>
      <c r="E77" s="39"/>
      <c r="F77" s="39"/>
      <c r="G77" s="39"/>
      <c r="H77" s="39"/>
      <c r="I77" s="39"/>
      <c r="J77" s="39"/>
      <c r="K77" s="39"/>
      <c r="L77" s="39"/>
    </row>
    <row r="78">
      <c r="B78" s="50"/>
      <c r="C78" s="50"/>
      <c r="D78" s="50"/>
      <c r="E78" s="39"/>
      <c r="F78" s="39"/>
      <c r="G78" s="39"/>
      <c r="H78" s="39"/>
      <c r="I78" s="39"/>
      <c r="J78" s="39"/>
      <c r="K78" s="39"/>
      <c r="L78" s="39"/>
    </row>
    <row r="79">
      <c r="B79" s="50"/>
      <c r="C79" s="50"/>
      <c r="D79" s="50"/>
      <c r="E79" s="39"/>
      <c r="F79" s="39"/>
      <c r="G79" s="39"/>
      <c r="H79" s="39"/>
      <c r="I79" s="39"/>
      <c r="J79" s="39"/>
      <c r="K79" s="39"/>
      <c r="L79" s="39"/>
    </row>
    <row r="80">
      <c r="B80" s="50"/>
      <c r="C80" s="50"/>
      <c r="D80" s="50"/>
      <c r="E80" s="39"/>
      <c r="F80" s="39"/>
      <c r="G80" s="39"/>
      <c r="H80" s="39"/>
      <c r="I80" s="39"/>
      <c r="J80" s="39"/>
      <c r="K80" s="39"/>
      <c r="L80" s="39"/>
    </row>
    <row r="81">
      <c r="B81" s="50"/>
      <c r="C81" s="50"/>
      <c r="D81" s="50"/>
      <c r="E81" s="39"/>
      <c r="F81" s="39"/>
      <c r="G81" s="39"/>
      <c r="H81" s="39"/>
      <c r="I81" s="39"/>
      <c r="J81" s="39"/>
      <c r="K81" s="39"/>
      <c r="L81" s="39"/>
    </row>
    <row r="82">
      <c r="B82" s="50"/>
      <c r="C82" s="50"/>
      <c r="D82" s="50"/>
      <c r="E82" s="39"/>
      <c r="F82" s="39"/>
      <c r="G82" s="39"/>
      <c r="H82" s="39"/>
      <c r="I82" s="39"/>
      <c r="J82" s="39"/>
      <c r="K82" s="39"/>
      <c r="L82" s="39"/>
    </row>
    <row r="83">
      <c r="B83" s="50"/>
      <c r="C83" s="50"/>
      <c r="D83" s="50"/>
      <c r="E83" s="39"/>
      <c r="F83" s="39"/>
      <c r="G83" s="39"/>
      <c r="H83" s="39"/>
      <c r="I83" s="39"/>
      <c r="J83" s="39"/>
      <c r="K83" s="39"/>
      <c r="L83" s="39"/>
    </row>
    <row r="84">
      <c r="B84" s="50"/>
      <c r="C84" s="50"/>
      <c r="D84" s="50"/>
      <c r="E84" s="39"/>
      <c r="F84" s="39"/>
      <c r="G84" s="39"/>
      <c r="H84" s="39"/>
      <c r="I84" s="39"/>
      <c r="J84" s="39"/>
      <c r="K84" s="39"/>
      <c r="L84" s="39"/>
    </row>
    <row r="85">
      <c r="B85" s="50"/>
      <c r="C85" s="50"/>
      <c r="D85" s="50"/>
      <c r="E85" s="39"/>
      <c r="F85" s="39"/>
      <c r="G85" s="39"/>
      <c r="H85" s="39"/>
      <c r="I85" s="39"/>
      <c r="J85" s="39"/>
      <c r="K85" s="39"/>
      <c r="L85" s="39"/>
    </row>
    <row r="86">
      <c r="B86" s="50"/>
      <c r="C86" s="50"/>
      <c r="D86" s="50"/>
      <c r="E86" s="39"/>
      <c r="F86" s="39"/>
      <c r="G86" s="39"/>
      <c r="H86" s="39"/>
      <c r="I86" s="39"/>
      <c r="J86" s="39"/>
      <c r="K86" s="39"/>
      <c r="L86" s="39"/>
    </row>
    <row r="87">
      <c r="B87" s="50"/>
      <c r="C87" s="50"/>
      <c r="D87" s="50"/>
      <c r="E87" s="39"/>
      <c r="F87" s="39"/>
      <c r="G87" s="39"/>
      <c r="H87" s="39"/>
      <c r="I87" s="39"/>
      <c r="J87" s="39"/>
      <c r="K87" s="39"/>
      <c r="L87" s="39"/>
    </row>
    <row r="88">
      <c r="B88" s="50"/>
      <c r="C88" s="50"/>
      <c r="D88" s="50"/>
      <c r="E88" s="39"/>
      <c r="F88" s="39"/>
      <c r="G88" s="39"/>
      <c r="H88" s="39"/>
      <c r="I88" s="39"/>
      <c r="J88" s="39"/>
      <c r="K88" s="39"/>
      <c r="L88" s="39"/>
    </row>
    <row r="89">
      <c r="B89" s="50"/>
      <c r="C89" s="50"/>
      <c r="D89" s="50"/>
      <c r="E89" s="39"/>
      <c r="F89" s="39"/>
      <c r="G89" s="39"/>
      <c r="H89" s="39"/>
      <c r="I89" s="39"/>
      <c r="J89" s="39"/>
      <c r="K89" s="39"/>
      <c r="L89" s="39"/>
    </row>
    <row r="90">
      <c r="B90" s="50"/>
      <c r="C90" s="50"/>
      <c r="D90" s="50"/>
      <c r="E90" s="39"/>
      <c r="F90" s="39"/>
      <c r="G90" s="39"/>
      <c r="H90" s="39"/>
      <c r="I90" s="39"/>
      <c r="J90" s="39"/>
      <c r="K90" s="39"/>
      <c r="L90" s="39"/>
    </row>
    <row r="91">
      <c r="B91" s="50"/>
      <c r="C91" s="50"/>
      <c r="D91" s="50"/>
      <c r="E91" s="39"/>
      <c r="F91" s="39"/>
      <c r="G91" s="39"/>
      <c r="H91" s="39"/>
      <c r="I91" s="39"/>
      <c r="J91" s="39"/>
      <c r="K91" s="39"/>
      <c r="L91" s="39"/>
    </row>
    <row r="92">
      <c r="B92" s="50"/>
      <c r="C92" s="50"/>
      <c r="D92" s="50"/>
      <c r="E92" s="39"/>
      <c r="F92" s="39"/>
      <c r="G92" s="39"/>
      <c r="H92" s="39"/>
      <c r="I92" s="39"/>
      <c r="J92" s="39"/>
      <c r="K92" s="39"/>
      <c r="L92" s="39"/>
    </row>
    <row r="93">
      <c r="B93" s="50"/>
      <c r="C93" s="50"/>
      <c r="D93" s="50"/>
      <c r="E93" s="39"/>
      <c r="F93" s="39"/>
      <c r="G93" s="39"/>
      <c r="H93" s="39"/>
      <c r="I93" s="39"/>
      <c r="J93" s="39"/>
      <c r="K93" s="39"/>
      <c r="L93" s="39"/>
    </row>
    <row r="94">
      <c r="B94" s="50"/>
      <c r="C94" s="50"/>
      <c r="D94" s="50"/>
      <c r="E94" s="39"/>
      <c r="F94" s="39"/>
      <c r="G94" s="39"/>
      <c r="H94" s="39"/>
      <c r="I94" s="39"/>
      <c r="J94" s="39"/>
      <c r="K94" s="39"/>
      <c r="L94" s="39"/>
    </row>
    <row r="95">
      <c r="B95" s="50"/>
      <c r="C95" s="50"/>
      <c r="D95" s="50"/>
      <c r="E95" s="39"/>
      <c r="F95" s="39"/>
      <c r="G95" s="39"/>
      <c r="H95" s="39"/>
      <c r="I95" s="39"/>
      <c r="J95" s="39"/>
      <c r="K95" s="39"/>
      <c r="L95" s="39"/>
    </row>
    <row r="96">
      <c r="B96" s="50"/>
      <c r="C96" s="50"/>
      <c r="D96" s="50"/>
      <c r="E96" s="39"/>
      <c r="F96" s="39"/>
      <c r="G96" s="39"/>
      <c r="H96" s="39"/>
      <c r="I96" s="39"/>
      <c r="J96" s="39"/>
      <c r="K96" s="39"/>
      <c r="L96" s="39"/>
    </row>
    <row r="97">
      <c r="B97" s="50"/>
      <c r="C97" s="50"/>
      <c r="D97" s="50"/>
      <c r="E97" s="39"/>
      <c r="F97" s="39"/>
      <c r="G97" s="39"/>
      <c r="H97" s="39"/>
      <c r="I97" s="39"/>
      <c r="J97" s="39"/>
      <c r="K97" s="39"/>
      <c r="L97" s="39"/>
    </row>
    <row r="98">
      <c r="B98" s="50"/>
      <c r="C98" s="50"/>
      <c r="D98" s="50"/>
      <c r="E98" s="39"/>
      <c r="F98" s="39"/>
      <c r="G98" s="39"/>
      <c r="H98" s="39"/>
      <c r="I98" s="39"/>
      <c r="J98" s="39"/>
      <c r="K98" s="39"/>
      <c r="L98" s="39"/>
    </row>
    <row r="99">
      <c r="B99" s="50"/>
      <c r="C99" s="50"/>
      <c r="D99" s="50"/>
      <c r="E99" s="39"/>
      <c r="F99" s="39"/>
      <c r="G99" s="39"/>
      <c r="H99" s="39"/>
      <c r="I99" s="39"/>
      <c r="J99" s="39"/>
      <c r="K99" s="39"/>
      <c r="L99" s="39"/>
    </row>
    <row r="100">
      <c r="B100" s="50"/>
      <c r="C100" s="50"/>
      <c r="D100" s="50"/>
      <c r="E100" s="39"/>
      <c r="F100" s="39"/>
      <c r="G100" s="39"/>
      <c r="H100" s="39"/>
      <c r="I100" s="39"/>
      <c r="J100" s="39"/>
      <c r="K100" s="39"/>
      <c r="L100" s="39"/>
    </row>
    <row r="101">
      <c r="B101" s="50"/>
      <c r="C101" s="50"/>
      <c r="D101" s="50"/>
      <c r="E101" s="39"/>
      <c r="F101" s="39"/>
      <c r="G101" s="39"/>
      <c r="H101" s="39"/>
      <c r="I101" s="39"/>
      <c r="J101" s="39"/>
      <c r="K101" s="39"/>
      <c r="L101" s="39"/>
    </row>
    <row r="102">
      <c r="B102" s="50"/>
      <c r="C102" s="50"/>
      <c r="D102" s="50"/>
      <c r="E102" s="39"/>
      <c r="F102" s="39"/>
      <c r="G102" s="39"/>
      <c r="H102" s="39"/>
      <c r="I102" s="39"/>
      <c r="J102" s="39"/>
      <c r="K102" s="39"/>
      <c r="L102" s="39"/>
    </row>
    <row r="103">
      <c r="B103" s="50"/>
      <c r="C103" s="50"/>
      <c r="D103" s="50"/>
      <c r="E103" s="39"/>
      <c r="F103" s="39"/>
      <c r="G103" s="39"/>
      <c r="H103" s="39"/>
      <c r="I103" s="39"/>
      <c r="J103" s="39"/>
      <c r="K103" s="39"/>
      <c r="L103" s="39"/>
    </row>
    <row r="104">
      <c r="B104" s="50"/>
      <c r="C104" s="50"/>
      <c r="D104" s="50"/>
      <c r="E104" s="39"/>
      <c r="F104" s="39"/>
      <c r="G104" s="39"/>
      <c r="H104" s="39"/>
      <c r="I104" s="39"/>
      <c r="J104" s="39"/>
      <c r="K104" s="39"/>
      <c r="L104" s="39"/>
    </row>
    <row r="105">
      <c r="B105" s="50"/>
      <c r="C105" s="50"/>
      <c r="D105" s="50"/>
      <c r="E105" s="39"/>
      <c r="F105" s="39"/>
      <c r="G105" s="39"/>
      <c r="H105" s="39"/>
      <c r="I105" s="39"/>
      <c r="J105" s="39"/>
      <c r="K105" s="39"/>
      <c r="L105" s="39"/>
    </row>
    <row r="106">
      <c r="B106" s="50"/>
      <c r="C106" s="50"/>
      <c r="D106" s="50"/>
      <c r="E106" s="39"/>
      <c r="F106" s="39"/>
      <c r="G106" s="39"/>
      <c r="H106" s="39"/>
      <c r="I106" s="39"/>
      <c r="J106" s="39"/>
      <c r="K106" s="39"/>
      <c r="L106" s="39"/>
    </row>
    <row r="107">
      <c r="B107" s="50"/>
      <c r="C107" s="50"/>
      <c r="D107" s="50"/>
      <c r="E107" s="39"/>
      <c r="F107" s="39"/>
      <c r="G107" s="39"/>
      <c r="H107" s="39"/>
      <c r="I107" s="39"/>
      <c r="J107" s="39"/>
      <c r="K107" s="39"/>
      <c r="L107" s="39"/>
    </row>
    <row r="108">
      <c r="B108" s="50"/>
      <c r="C108" s="50"/>
      <c r="D108" s="50"/>
      <c r="E108" s="39"/>
      <c r="F108" s="39"/>
      <c r="G108" s="39"/>
      <c r="H108" s="39"/>
      <c r="I108" s="39"/>
      <c r="J108" s="39"/>
      <c r="K108" s="39"/>
      <c r="L108" s="39"/>
    </row>
    <row r="109">
      <c r="B109" s="50"/>
      <c r="C109" s="50"/>
      <c r="D109" s="50"/>
      <c r="E109" s="39"/>
      <c r="F109" s="39"/>
      <c r="G109" s="39"/>
      <c r="H109" s="39"/>
      <c r="I109" s="39"/>
      <c r="J109" s="39"/>
      <c r="K109" s="39"/>
      <c r="L109" s="39"/>
    </row>
    <row r="110">
      <c r="B110" s="50"/>
      <c r="C110" s="50"/>
      <c r="D110" s="50"/>
      <c r="E110" s="39"/>
      <c r="F110" s="39"/>
      <c r="G110" s="39"/>
      <c r="H110" s="39"/>
      <c r="I110" s="39"/>
      <c r="J110" s="39"/>
      <c r="K110" s="39"/>
      <c r="L110" s="39"/>
    </row>
    <row r="111">
      <c r="B111" s="50"/>
      <c r="C111" s="50"/>
      <c r="D111" s="50"/>
      <c r="E111" s="39"/>
      <c r="F111" s="39"/>
      <c r="G111" s="39"/>
      <c r="H111" s="39"/>
      <c r="I111" s="39"/>
      <c r="J111" s="39"/>
      <c r="K111" s="39"/>
      <c r="L111" s="39"/>
    </row>
    <row r="112">
      <c r="B112" s="50"/>
      <c r="C112" s="50"/>
      <c r="D112" s="50"/>
      <c r="E112" s="39"/>
      <c r="F112" s="39"/>
      <c r="G112" s="39"/>
      <c r="H112" s="39"/>
      <c r="I112" s="39"/>
      <c r="J112" s="39"/>
      <c r="K112" s="39"/>
      <c r="L112" s="39"/>
    </row>
    <row r="113">
      <c r="B113" s="50"/>
      <c r="C113" s="50"/>
      <c r="D113" s="50"/>
      <c r="E113" s="39"/>
      <c r="F113" s="39"/>
      <c r="G113" s="39"/>
      <c r="H113" s="39"/>
      <c r="I113" s="39"/>
      <c r="J113" s="39"/>
      <c r="K113" s="39"/>
      <c r="L113" s="39"/>
    </row>
    <row r="114">
      <c r="B114" s="50"/>
      <c r="C114" s="50"/>
      <c r="D114" s="50"/>
      <c r="E114" s="39"/>
      <c r="F114" s="39"/>
      <c r="G114" s="39"/>
      <c r="H114" s="39"/>
      <c r="I114" s="39"/>
      <c r="J114" s="39"/>
      <c r="K114" s="39"/>
      <c r="L114" s="39"/>
    </row>
    <row r="115">
      <c r="B115" s="50"/>
      <c r="C115" s="50"/>
      <c r="D115" s="50"/>
      <c r="E115" s="39"/>
      <c r="F115" s="39"/>
      <c r="G115" s="39"/>
      <c r="H115" s="39"/>
      <c r="I115" s="39"/>
      <c r="J115" s="39"/>
      <c r="K115" s="39"/>
      <c r="L115" s="39"/>
    </row>
    <row r="116">
      <c r="B116" s="50"/>
      <c r="C116" s="50"/>
      <c r="D116" s="50"/>
      <c r="E116" s="39"/>
      <c r="F116" s="39"/>
      <c r="G116" s="39"/>
      <c r="H116" s="39"/>
      <c r="I116" s="39"/>
      <c r="J116" s="39"/>
      <c r="K116" s="39"/>
      <c r="L116" s="39"/>
    </row>
    <row r="117">
      <c r="B117" s="50"/>
      <c r="C117" s="50"/>
      <c r="D117" s="50"/>
      <c r="E117" s="39"/>
      <c r="F117" s="39"/>
      <c r="G117" s="39"/>
      <c r="H117" s="39"/>
      <c r="I117" s="39"/>
      <c r="J117" s="39"/>
      <c r="K117" s="39"/>
      <c r="L117" s="39"/>
    </row>
    <row r="118">
      <c r="B118" s="50"/>
      <c r="C118" s="50"/>
      <c r="D118" s="50"/>
      <c r="E118" s="39"/>
      <c r="F118" s="39"/>
      <c r="G118" s="39"/>
      <c r="H118" s="39"/>
      <c r="I118" s="39"/>
      <c r="J118" s="39"/>
      <c r="K118" s="39"/>
      <c r="L118" s="39"/>
    </row>
    <row r="119">
      <c r="B119" s="50"/>
      <c r="C119" s="50"/>
      <c r="D119" s="50"/>
      <c r="E119" s="39"/>
      <c r="F119" s="39"/>
      <c r="G119" s="39"/>
      <c r="H119" s="39"/>
      <c r="I119" s="39"/>
      <c r="J119" s="39"/>
      <c r="K119" s="39"/>
      <c r="L119" s="39"/>
    </row>
    <row r="120">
      <c r="B120" s="50"/>
      <c r="C120" s="50"/>
      <c r="D120" s="50"/>
      <c r="E120" s="39"/>
      <c r="F120" s="39"/>
      <c r="G120" s="39"/>
      <c r="H120" s="39"/>
      <c r="I120" s="39"/>
      <c r="J120" s="39"/>
      <c r="K120" s="39"/>
      <c r="L120" s="39"/>
    </row>
    <row r="121">
      <c r="B121" s="50"/>
      <c r="C121" s="50"/>
      <c r="D121" s="50"/>
      <c r="E121" s="39"/>
      <c r="F121" s="39"/>
      <c r="G121" s="39"/>
      <c r="H121" s="39"/>
      <c r="I121" s="39"/>
      <c r="J121" s="39"/>
      <c r="K121" s="39"/>
      <c r="L121" s="39"/>
    </row>
    <row r="122">
      <c r="B122" s="50"/>
      <c r="C122" s="50"/>
      <c r="D122" s="50"/>
      <c r="E122" s="39"/>
      <c r="F122" s="39"/>
      <c r="G122" s="39"/>
      <c r="H122" s="39"/>
      <c r="I122" s="39"/>
      <c r="J122" s="39"/>
      <c r="K122" s="39"/>
      <c r="L122" s="39"/>
    </row>
    <row r="123">
      <c r="B123" s="50"/>
      <c r="C123" s="50"/>
      <c r="D123" s="50"/>
      <c r="E123" s="39"/>
      <c r="F123" s="39"/>
      <c r="G123" s="39"/>
      <c r="H123" s="39"/>
      <c r="I123" s="39"/>
      <c r="J123" s="39"/>
      <c r="K123" s="39"/>
      <c r="L123" s="39"/>
    </row>
    <row r="124">
      <c r="B124" s="50"/>
      <c r="C124" s="50"/>
      <c r="D124" s="50"/>
      <c r="E124" s="39"/>
      <c r="F124" s="39"/>
      <c r="G124" s="39"/>
      <c r="H124" s="39"/>
      <c r="I124" s="39"/>
      <c r="J124" s="39"/>
      <c r="K124" s="39"/>
      <c r="L124" s="39"/>
    </row>
    <row r="125">
      <c r="B125" s="50"/>
      <c r="C125" s="50"/>
      <c r="D125" s="50"/>
      <c r="E125" s="39"/>
      <c r="F125" s="39"/>
      <c r="G125" s="39"/>
      <c r="H125" s="39"/>
      <c r="I125" s="39"/>
      <c r="J125" s="39"/>
      <c r="K125" s="39"/>
      <c r="L125" s="39"/>
    </row>
    <row r="126">
      <c r="B126" s="50"/>
      <c r="C126" s="50"/>
      <c r="D126" s="50"/>
      <c r="E126" s="39"/>
      <c r="F126" s="39"/>
      <c r="G126" s="39"/>
      <c r="H126" s="39"/>
      <c r="I126" s="39"/>
      <c r="J126" s="39"/>
      <c r="K126" s="39"/>
      <c r="L126" s="39"/>
    </row>
    <row r="127">
      <c r="B127" s="50"/>
      <c r="C127" s="50"/>
      <c r="D127" s="50"/>
      <c r="E127" s="39"/>
      <c r="F127" s="39"/>
      <c r="G127" s="39"/>
      <c r="H127" s="39"/>
      <c r="I127" s="39"/>
      <c r="J127" s="39"/>
      <c r="K127" s="39"/>
      <c r="L127" s="39"/>
    </row>
    <row r="128">
      <c r="B128" s="50"/>
      <c r="C128" s="50"/>
      <c r="D128" s="50"/>
      <c r="E128" s="39"/>
      <c r="F128" s="39"/>
      <c r="G128" s="39"/>
      <c r="H128" s="39"/>
      <c r="I128" s="39"/>
      <c r="J128" s="39"/>
      <c r="K128" s="39"/>
      <c r="L128" s="39"/>
    </row>
    <row r="129">
      <c r="B129" s="50"/>
      <c r="C129" s="50"/>
      <c r="D129" s="50"/>
      <c r="E129" s="39"/>
      <c r="F129" s="39"/>
      <c r="G129" s="39"/>
      <c r="H129" s="39"/>
      <c r="I129" s="39"/>
      <c r="J129" s="39"/>
      <c r="K129" s="39"/>
      <c r="L129" s="39"/>
    </row>
    <row r="130">
      <c r="B130" s="50"/>
      <c r="C130" s="50"/>
      <c r="D130" s="50"/>
      <c r="E130" s="39"/>
      <c r="F130" s="39"/>
      <c r="G130" s="39"/>
      <c r="H130" s="39"/>
      <c r="I130" s="39"/>
      <c r="J130" s="39"/>
      <c r="K130" s="39"/>
      <c r="L130" s="39"/>
    </row>
    <row r="131">
      <c r="B131" s="50"/>
      <c r="C131" s="50"/>
      <c r="D131" s="50"/>
      <c r="E131" s="39"/>
      <c r="F131" s="39"/>
      <c r="G131" s="39"/>
      <c r="H131" s="39"/>
      <c r="I131" s="39"/>
      <c r="J131" s="39"/>
      <c r="K131" s="39"/>
      <c r="L131" s="39"/>
    </row>
    <row r="132">
      <c r="B132" s="50"/>
      <c r="C132" s="50"/>
      <c r="D132" s="50"/>
      <c r="E132" s="39"/>
      <c r="F132" s="39"/>
      <c r="G132" s="39"/>
      <c r="H132" s="39"/>
      <c r="I132" s="39"/>
      <c r="J132" s="39"/>
      <c r="K132" s="39"/>
      <c r="L132" s="39"/>
    </row>
    <row r="133">
      <c r="B133" s="50"/>
      <c r="C133" s="50"/>
      <c r="D133" s="50"/>
      <c r="E133" s="39"/>
      <c r="F133" s="39"/>
      <c r="G133" s="39"/>
      <c r="H133" s="39"/>
      <c r="I133" s="39"/>
      <c r="J133" s="39"/>
      <c r="K133" s="39"/>
      <c r="L133" s="39"/>
    </row>
    <row r="134">
      <c r="B134" s="50"/>
      <c r="C134" s="50"/>
      <c r="D134" s="50"/>
      <c r="E134" s="39"/>
      <c r="F134" s="39"/>
      <c r="G134" s="39"/>
      <c r="H134" s="39"/>
      <c r="I134" s="39"/>
      <c r="J134" s="39"/>
      <c r="K134" s="39"/>
      <c r="L134" s="39"/>
    </row>
    <row r="135">
      <c r="B135" s="50"/>
      <c r="C135" s="50"/>
      <c r="D135" s="50"/>
      <c r="E135" s="39"/>
      <c r="F135" s="39"/>
      <c r="G135" s="39"/>
      <c r="H135" s="39"/>
      <c r="I135" s="39"/>
      <c r="J135" s="39"/>
      <c r="K135" s="39"/>
      <c r="L135" s="39"/>
    </row>
    <row r="136">
      <c r="B136" s="50"/>
      <c r="C136" s="50"/>
      <c r="D136" s="50"/>
      <c r="E136" s="39"/>
      <c r="F136" s="39"/>
      <c r="G136" s="39"/>
      <c r="H136" s="39"/>
      <c r="I136" s="39"/>
      <c r="J136" s="39"/>
      <c r="K136" s="39"/>
      <c r="L136" s="39"/>
    </row>
    <row r="137">
      <c r="B137" s="50"/>
      <c r="C137" s="50"/>
      <c r="D137" s="50"/>
      <c r="E137" s="39"/>
      <c r="F137" s="39"/>
      <c r="G137" s="39"/>
      <c r="H137" s="39"/>
      <c r="I137" s="39"/>
      <c r="J137" s="39"/>
      <c r="K137" s="39"/>
      <c r="L137" s="39"/>
    </row>
    <row r="138">
      <c r="B138" s="50"/>
      <c r="C138" s="50"/>
      <c r="D138" s="50"/>
      <c r="E138" s="39"/>
      <c r="F138" s="39"/>
      <c r="G138" s="39"/>
      <c r="H138" s="39"/>
      <c r="I138" s="39"/>
      <c r="J138" s="39"/>
      <c r="K138" s="39"/>
      <c r="L138" s="39"/>
    </row>
    <row r="139">
      <c r="B139" s="50"/>
      <c r="C139" s="50"/>
      <c r="D139" s="50"/>
      <c r="E139" s="39"/>
      <c r="F139" s="39"/>
      <c r="G139" s="39"/>
      <c r="H139" s="39"/>
      <c r="I139" s="39"/>
      <c r="J139" s="39"/>
      <c r="K139" s="39"/>
      <c r="L139" s="39"/>
    </row>
    <row r="140">
      <c r="B140" s="50"/>
      <c r="C140" s="50"/>
      <c r="D140" s="50"/>
      <c r="E140" s="39"/>
      <c r="F140" s="39"/>
      <c r="G140" s="39"/>
      <c r="H140" s="39"/>
      <c r="I140" s="39"/>
      <c r="J140" s="39"/>
      <c r="K140" s="39"/>
      <c r="L140" s="39"/>
    </row>
    <row r="141">
      <c r="B141" s="50"/>
      <c r="C141" s="50"/>
      <c r="D141" s="50"/>
      <c r="E141" s="39"/>
      <c r="F141" s="39"/>
      <c r="G141" s="39"/>
      <c r="H141" s="39"/>
      <c r="I141" s="39"/>
      <c r="J141" s="39"/>
      <c r="K141" s="39"/>
      <c r="L141" s="39"/>
    </row>
    <row r="142">
      <c r="B142" s="50"/>
      <c r="C142" s="50"/>
      <c r="D142" s="50"/>
      <c r="E142" s="39"/>
      <c r="F142" s="39"/>
      <c r="G142" s="39"/>
      <c r="H142" s="39"/>
      <c r="I142" s="39"/>
      <c r="J142" s="39"/>
      <c r="K142" s="39"/>
      <c r="L142" s="39"/>
    </row>
    <row r="143">
      <c r="B143" s="50"/>
      <c r="C143" s="50"/>
      <c r="D143" s="50"/>
      <c r="E143" s="39"/>
      <c r="F143" s="39"/>
      <c r="G143" s="39"/>
      <c r="H143" s="39"/>
      <c r="I143" s="39"/>
      <c r="J143" s="39"/>
      <c r="K143" s="39"/>
      <c r="L143" s="39"/>
    </row>
    <row r="144">
      <c r="B144" s="50"/>
      <c r="C144" s="50"/>
      <c r="D144" s="50"/>
      <c r="E144" s="39"/>
      <c r="F144" s="39"/>
      <c r="G144" s="39"/>
      <c r="H144" s="39"/>
      <c r="I144" s="39"/>
      <c r="J144" s="39"/>
      <c r="K144" s="39"/>
      <c r="L144" s="39"/>
    </row>
    <row r="145">
      <c r="B145" s="50"/>
      <c r="C145" s="50"/>
      <c r="D145" s="50"/>
      <c r="E145" s="39"/>
      <c r="F145" s="39"/>
      <c r="G145" s="39"/>
      <c r="H145" s="39"/>
      <c r="I145" s="39"/>
      <c r="J145" s="39"/>
      <c r="K145" s="39"/>
      <c r="L145" s="39"/>
    </row>
    <row r="146">
      <c r="B146" s="50"/>
      <c r="C146" s="50"/>
      <c r="D146" s="50"/>
      <c r="E146" s="39"/>
      <c r="F146" s="39"/>
      <c r="G146" s="39"/>
      <c r="H146" s="39"/>
      <c r="I146" s="39"/>
      <c r="J146" s="39"/>
      <c r="K146" s="39"/>
      <c r="L146" s="39"/>
    </row>
    <row r="147">
      <c r="B147" s="50"/>
      <c r="C147" s="50"/>
      <c r="D147" s="50"/>
      <c r="E147" s="39"/>
      <c r="F147" s="39"/>
      <c r="G147" s="39"/>
      <c r="H147" s="39"/>
      <c r="I147" s="39"/>
      <c r="J147" s="39"/>
      <c r="K147" s="39"/>
      <c r="L147" s="39"/>
    </row>
    <row r="148">
      <c r="B148" s="50"/>
      <c r="C148" s="50"/>
      <c r="D148" s="50"/>
      <c r="E148" s="39"/>
      <c r="F148" s="39"/>
      <c r="G148" s="39"/>
      <c r="H148" s="39"/>
      <c r="I148" s="39"/>
      <c r="J148" s="39"/>
      <c r="K148" s="39"/>
      <c r="L148" s="39"/>
    </row>
    <row r="149">
      <c r="B149" s="50"/>
      <c r="C149" s="50"/>
      <c r="D149" s="50"/>
      <c r="E149" s="39"/>
      <c r="F149" s="39"/>
      <c r="G149" s="39"/>
      <c r="H149" s="39"/>
      <c r="I149" s="39"/>
      <c r="J149" s="39"/>
      <c r="K149" s="39"/>
      <c r="L149" s="39"/>
    </row>
    <row r="150">
      <c r="B150" s="50"/>
      <c r="C150" s="50"/>
      <c r="D150" s="50"/>
      <c r="E150" s="39"/>
      <c r="F150" s="39"/>
      <c r="G150" s="39"/>
      <c r="H150" s="39"/>
      <c r="I150" s="39"/>
      <c r="J150" s="39"/>
      <c r="K150" s="39"/>
      <c r="L150" s="39"/>
    </row>
    <row r="151">
      <c r="B151" s="50"/>
      <c r="C151" s="50"/>
      <c r="D151" s="50"/>
      <c r="E151" s="39"/>
      <c r="F151" s="39"/>
      <c r="G151" s="39"/>
      <c r="H151" s="39"/>
      <c r="I151" s="39"/>
      <c r="J151" s="39"/>
      <c r="K151" s="39"/>
      <c r="L151" s="39"/>
    </row>
    <row r="152">
      <c r="B152" s="50"/>
      <c r="C152" s="50"/>
      <c r="D152" s="50"/>
      <c r="E152" s="39"/>
      <c r="F152" s="39"/>
      <c r="G152" s="39"/>
      <c r="H152" s="39"/>
      <c r="I152" s="39"/>
      <c r="J152" s="39"/>
      <c r="K152" s="39"/>
      <c r="L152" s="39"/>
    </row>
    <row r="153">
      <c r="B153" s="50"/>
      <c r="C153" s="50"/>
      <c r="D153" s="50"/>
      <c r="E153" s="39"/>
      <c r="F153" s="39"/>
      <c r="G153" s="39"/>
      <c r="H153" s="39"/>
      <c r="I153" s="39"/>
      <c r="J153" s="39"/>
      <c r="K153" s="39"/>
      <c r="L153" s="39"/>
    </row>
    <row r="154">
      <c r="B154" s="50"/>
      <c r="C154" s="50"/>
      <c r="D154" s="50"/>
      <c r="E154" s="39"/>
      <c r="F154" s="39"/>
      <c r="G154" s="39"/>
      <c r="H154" s="39"/>
      <c r="I154" s="39"/>
      <c r="J154" s="39"/>
      <c r="K154" s="39"/>
      <c r="L154" s="39"/>
    </row>
    <row r="155">
      <c r="B155" s="50"/>
      <c r="C155" s="50"/>
      <c r="D155" s="50"/>
      <c r="E155" s="39"/>
      <c r="F155" s="39"/>
      <c r="G155" s="39"/>
      <c r="H155" s="39"/>
      <c r="I155" s="39"/>
      <c r="J155" s="39"/>
      <c r="K155" s="39"/>
      <c r="L155" s="39"/>
    </row>
    <row r="156">
      <c r="B156" s="50"/>
      <c r="C156" s="50"/>
      <c r="D156" s="50"/>
      <c r="E156" s="39"/>
      <c r="F156" s="39"/>
      <c r="G156" s="39"/>
      <c r="H156" s="39"/>
      <c r="I156" s="39"/>
      <c r="J156" s="39"/>
      <c r="K156" s="39"/>
      <c r="L156" s="39"/>
    </row>
    <row r="157">
      <c r="B157" s="50"/>
      <c r="C157" s="50"/>
      <c r="D157" s="50"/>
      <c r="E157" s="39"/>
      <c r="F157" s="39"/>
      <c r="G157" s="39"/>
      <c r="H157" s="39"/>
      <c r="I157" s="39"/>
      <c r="J157" s="39"/>
      <c r="K157" s="39"/>
      <c r="L157" s="39"/>
    </row>
    <row r="158">
      <c r="B158" s="50"/>
      <c r="C158" s="50"/>
      <c r="D158" s="50"/>
      <c r="E158" s="39"/>
      <c r="F158" s="39"/>
      <c r="G158" s="39"/>
      <c r="H158" s="39"/>
      <c r="I158" s="39"/>
      <c r="J158" s="39"/>
      <c r="K158" s="39"/>
      <c r="L158" s="39"/>
    </row>
    <row r="159">
      <c r="B159" s="50"/>
      <c r="C159" s="50"/>
      <c r="D159" s="50"/>
      <c r="E159" s="39"/>
      <c r="F159" s="39"/>
      <c r="G159" s="39"/>
      <c r="H159" s="39"/>
      <c r="I159" s="39"/>
      <c r="J159" s="39"/>
      <c r="K159" s="39"/>
      <c r="L159" s="39"/>
    </row>
    <row r="160">
      <c r="B160" s="50"/>
      <c r="C160" s="50"/>
      <c r="D160" s="50"/>
      <c r="E160" s="39"/>
      <c r="F160" s="39"/>
      <c r="G160" s="39"/>
      <c r="H160" s="39"/>
      <c r="I160" s="39"/>
      <c r="J160" s="39"/>
      <c r="K160" s="39"/>
      <c r="L160" s="39"/>
    </row>
    <row r="161">
      <c r="B161" s="50"/>
      <c r="C161" s="50"/>
      <c r="D161" s="50"/>
      <c r="E161" s="39"/>
      <c r="F161" s="39"/>
      <c r="G161" s="39"/>
      <c r="H161" s="39"/>
      <c r="I161" s="39"/>
      <c r="J161" s="39"/>
      <c r="K161" s="39"/>
      <c r="L161" s="39"/>
    </row>
    <row r="162">
      <c r="B162" s="50"/>
      <c r="C162" s="50"/>
      <c r="D162" s="50"/>
      <c r="E162" s="39"/>
      <c r="F162" s="39"/>
      <c r="G162" s="39"/>
      <c r="H162" s="39"/>
      <c r="I162" s="39"/>
      <c r="J162" s="39"/>
      <c r="K162" s="39"/>
      <c r="L162" s="39"/>
    </row>
    <row r="163">
      <c r="B163" s="50"/>
      <c r="C163" s="50"/>
      <c r="D163" s="50"/>
      <c r="E163" s="39"/>
      <c r="F163" s="39"/>
      <c r="G163" s="39"/>
      <c r="H163" s="39"/>
      <c r="I163" s="39"/>
      <c r="J163" s="39"/>
      <c r="K163" s="39"/>
      <c r="L163" s="39"/>
    </row>
    <row r="164">
      <c r="B164" s="50"/>
      <c r="C164" s="50"/>
      <c r="D164" s="50"/>
      <c r="E164" s="39"/>
      <c r="F164" s="39"/>
      <c r="G164" s="39"/>
      <c r="H164" s="39"/>
      <c r="I164" s="39"/>
      <c r="J164" s="39"/>
      <c r="K164" s="39"/>
      <c r="L164" s="39"/>
    </row>
    <row r="165">
      <c r="B165" s="50"/>
      <c r="C165" s="50"/>
      <c r="D165" s="50"/>
      <c r="E165" s="39"/>
      <c r="F165" s="39"/>
      <c r="G165" s="39"/>
      <c r="H165" s="39"/>
      <c r="I165" s="39"/>
      <c r="J165" s="39"/>
      <c r="K165" s="39"/>
      <c r="L165" s="39"/>
    </row>
    <row r="166">
      <c r="B166" s="50"/>
      <c r="C166" s="50"/>
      <c r="D166" s="50"/>
      <c r="E166" s="39"/>
      <c r="F166" s="39"/>
      <c r="G166" s="39"/>
      <c r="H166" s="39"/>
      <c r="I166" s="39"/>
      <c r="J166" s="39"/>
      <c r="K166" s="39"/>
      <c r="L166" s="39"/>
    </row>
    <row r="167">
      <c r="B167" s="50"/>
      <c r="C167" s="50"/>
      <c r="D167" s="50"/>
      <c r="E167" s="39"/>
      <c r="F167" s="39"/>
      <c r="G167" s="39"/>
      <c r="H167" s="39"/>
      <c r="I167" s="39"/>
      <c r="J167" s="39"/>
      <c r="K167" s="39"/>
      <c r="L167" s="39"/>
    </row>
    <row r="168">
      <c r="B168" s="50"/>
      <c r="C168" s="50"/>
      <c r="D168" s="50"/>
      <c r="E168" s="39"/>
      <c r="F168" s="39"/>
      <c r="G168" s="39"/>
      <c r="H168" s="39"/>
      <c r="I168" s="39"/>
      <c r="J168" s="39"/>
      <c r="K168" s="39"/>
      <c r="L168" s="39"/>
    </row>
    <row r="169">
      <c r="B169" s="50"/>
      <c r="C169" s="50"/>
      <c r="D169" s="50"/>
      <c r="E169" s="39"/>
      <c r="F169" s="39"/>
      <c r="G169" s="39"/>
      <c r="H169" s="39"/>
      <c r="I169" s="39"/>
      <c r="J169" s="39"/>
      <c r="K169" s="39"/>
      <c r="L169" s="39"/>
    </row>
    <row r="170">
      <c r="B170" s="50"/>
      <c r="C170" s="50"/>
      <c r="D170" s="50"/>
      <c r="E170" s="39"/>
      <c r="F170" s="39"/>
      <c r="G170" s="39"/>
      <c r="H170" s="39"/>
      <c r="I170" s="39"/>
      <c r="J170" s="39"/>
      <c r="K170" s="39"/>
      <c r="L170" s="39"/>
    </row>
    <row r="171">
      <c r="B171" s="50"/>
      <c r="C171" s="50"/>
      <c r="D171" s="50"/>
      <c r="E171" s="39"/>
      <c r="F171" s="39"/>
      <c r="G171" s="39"/>
      <c r="H171" s="39"/>
      <c r="I171" s="39"/>
      <c r="J171" s="39"/>
      <c r="K171" s="39"/>
      <c r="L171" s="39"/>
    </row>
    <row r="172">
      <c r="B172" s="50"/>
      <c r="C172" s="50"/>
      <c r="D172" s="50"/>
      <c r="E172" s="39"/>
      <c r="F172" s="39"/>
      <c r="G172" s="39"/>
      <c r="H172" s="39"/>
      <c r="I172" s="39"/>
      <c r="J172" s="39"/>
      <c r="K172" s="39"/>
      <c r="L172" s="39"/>
    </row>
    <row r="173">
      <c r="B173" s="50"/>
      <c r="C173" s="50"/>
      <c r="D173" s="50"/>
      <c r="E173" s="39"/>
      <c r="F173" s="39"/>
      <c r="G173" s="39"/>
      <c r="H173" s="39"/>
      <c r="I173" s="39"/>
      <c r="J173" s="39"/>
      <c r="K173" s="39"/>
      <c r="L173" s="39"/>
    </row>
    <row r="174">
      <c r="B174" s="50"/>
      <c r="C174" s="50"/>
      <c r="D174" s="50"/>
      <c r="E174" s="39"/>
      <c r="F174" s="39"/>
      <c r="G174" s="39"/>
      <c r="H174" s="39"/>
      <c r="I174" s="39"/>
      <c r="J174" s="39"/>
      <c r="K174" s="39"/>
      <c r="L174" s="39"/>
    </row>
    <row r="175">
      <c r="B175" s="50"/>
      <c r="C175" s="50"/>
      <c r="D175" s="50"/>
      <c r="E175" s="39"/>
      <c r="F175" s="39"/>
      <c r="G175" s="39"/>
      <c r="H175" s="39"/>
      <c r="I175" s="39"/>
      <c r="J175" s="39"/>
      <c r="K175" s="39"/>
      <c r="L175" s="39"/>
    </row>
    <row r="176">
      <c r="B176" s="50"/>
      <c r="C176" s="50"/>
      <c r="D176" s="50"/>
      <c r="E176" s="39"/>
      <c r="F176" s="39"/>
      <c r="G176" s="39"/>
      <c r="H176" s="39"/>
      <c r="I176" s="39"/>
      <c r="J176" s="39"/>
      <c r="K176" s="39"/>
      <c r="L176" s="39"/>
    </row>
    <row r="177">
      <c r="B177" s="50"/>
      <c r="C177" s="50"/>
      <c r="D177" s="50"/>
      <c r="E177" s="39"/>
      <c r="F177" s="39"/>
      <c r="G177" s="39"/>
      <c r="H177" s="39"/>
      <c r="I177" s="39"/>
      <c r="J177" s="39"/>
      <c r="K177" s="39"/>
      <c r="L177" s="39"/>
    </row>
    <row r="178">
      <c r="B178" s="50"/>
      <c r="C178" s="50"/>
      <c r="D178" s="50"/>
      <c r="E178" s="39"/>
      <c r="F178" s="39"/>
      <c r="G178" s="39"/>
      <c r="H178" s="39"/>
      <c r="I178" s="39"/>
      <c r="J178" s="39"/>
      <c r="K178" s="39"/>
      <c r="L178" s="39"/>
    </row>
    <row r="179">
      <c r="B179" s="50"/>
      <c r="C179" s="50"/>
      <c r="D179" s="50"/>
      <c r="E179" s="39"/>
      <c r="F179" s="39"/>
      <c r="G179" s="39"/>
      <c r="H179" s="39"/>
      <c r="I179" s="39"/>
      <c r="J179" s="39"/>
      <c r="K179" s="39"/>
      <c r="L179" s="39"/>
    </row>
    <row r="180">
      <c r="B180" s="50"/>
      <c r="C180" s="50"/>
      <c r="D180" s="50"/>
      <c r="E180" s="39"/>
      <c r="F180" s="39"/>
      <c r="G180" s="39"/>
      <c r="H180" s="39"/>
      <c r="I180" s="39"/>
      <c r="J180" s="39"/>
      <c r="K180" s="39"/>
      <c r="L180" s="39"/>
    </row>
    <row r="181">
      <c r="B181" s="50"/>
      <c r="C181" s="50"/>
      <c r="D181" s="50"/>
      <c r="E181" s="39"/>
      <c r="F181" s="39"/>
      <c r="G181" s="39"/>
      <c r="H181" s="39"/>
      <c r="I181" s="39"/>
      <c r="J181" s="39"/>
      <c r="K181" s="39"/>
      <c r="L181" s="39"/>
    </row>
    <row r="182">
      <c r="B182" s="50"/>
      <c r="C182" s="50"/>
      <c r="D182" s="50"/>
      <c r="E182" s="39"/>
      <c r="F182" s="39"/>
      <c r="G182" s="39"/>
      <c r="H182" s="39"/>
      <c r="I182" s="39"/>
      <c r="J182" s="39"/>
      <c r="K182" s="39"/>
      <c r="L182" s="39"/>
    </row>
    <row r="183">
      <c r="B183" s="50"/>
      <c r="C183" s="50"/>
      <c r="D183" s="50"/>
      <c r="E183" s="39"/>
      <c r="F183" s="39"/>
      <c r="G183" s="39"/>
      <c r="H183" s="39"/>
      <c r="I183" s="39"/>
      <c r="J183" s="39"/>
      <c r="K183" s="39"/>
      <c r="L183" s="39"/>
    </row>
    <row r="184">
      <c r="B184" s="50"/>
      <c r="C184" s="50"/>
      <c r="D184" s="50"/>
      <c r="E184" s="39"/>
      <c r="F184" s="39"/>
      <c r="G184" s="39"/>
      <c r="H184" s="39"/>
      <c r="I184" s="39"/>
      <c r="J184" s="39"/>
      <c r="K184" s="39"/>
      <c r="L184" s="39"/>
    </row>
    <row r="185">
      <c r="B185" s="50"/>
      <c r="C185" s="50"/>
      <c r="D185" s="50"/>
      <c r="E185" s="39"/>
      <c r="F185" s="39"/>
      <c r="G185" s="39"/>
      <c r="H185" s="39"/>
      <c r="I185" s="39"/>
      <c r="J185" s="39"/>
      <c r="K185" s="39"/>
      <c r="L185" s="39"/>
    </row>
    <row r="186">
      <c r="B186" s="50"/>
      <c r="C186" s="50"/>
      <c r="D186" s="50"/>
      <c r="E186" s="39"/>
      <c r="F186" s="39"/>
      <c r="G186" s="39"/>
      <c r="H186" s="39"/>
      <c r="I186" s="39"/>
      <c r="J186" s="39"/>
      <c r="K186" s="39"/>
      <c r="L186" s="39"/>
    </row>
    <row r="187">
      <c r="B187" s="50"/>
      <c r="C187" s="50"/>
      <c r="D187" s="50"/>
      <c r="E187" s="39"/>
      <c r="F187" s="39"/>
      <c r="G187" s="39"/>
      <c r="H187" s="39"/>
      <c r="I187" s="39"/>
      <c r="J187" s="39"/>
      <c r="K187" s="39"/>
      <c r="L187" s="39"/>
    </row>
    <row r="188">
      <c r="B188" s="50"/>
      <c r="C188" s="50"/>
      <c r="D188" s="50"/>
      <c r="E188" s="39"/>
      <c r="F188" s="39"/>
      <c r="G188" s="39"/>
      <c r="H188" s="39"/>
      <c r="I188" s="39"/>
      <c r="J188" s="39"/>
      <c r="K188" s="39"/>
      <c r="L188" s="39"/>
    </row>
    <row r="189">
      <c r="B189" s="50"/>
      <c r="C189" s="50"/>
      <c r="D189" s="50"/>
      <c r="E189" s="39"/>
      <c r="F189" s="39"/>
      <c r="G189" s="39"/>
      <c r="H189" s="39"/>
      <c r="I189" s="39"/>
      <c r="J189" s="39"/>
      <c r="K189" s="39"/>
      <c r="L189" s="39"/>
    </row>
    <row r="190">
      <c r="B190" s="50"/>
      <c r="C190" s="50"/>
      <c r="D190" s="50"/>
      <c r="E190" s="39"/>
      <c r="F190" s="39"/>
      <c r="G190" s="39"/>
      <c r="H190" s="39"/>
      <c r="I190" s="39"/>
      <c r="J190" s="39"/>
      <c r="K190" s="39"/>
      <c r="L190" s="39"/>
    </row>
    <row r="191">
      <c r="B191" s="50"/>
      <c r="C191" s="50"/>
      <c r="D191" s="50"/>
      <c r="E191" s="39"/>
      <c r="F191" s="39"/>
      <c r="G191" s="39"/>
      <c r="H191" s="39"/>
      <c r="I191" s="39"/>
      <c r="J191" s="39"/>
      <c r="K191" s="39"/>
      <c r="L191" s="39"/>
    </row>
    <row r="192">
      <c r="B192" s="50"/>
      <c r="C192" s="50"/>
      <c r="D192" s="50"/>
      <c r="E192" s="39"/>
      <c r="F192" s="39"/>
      <c r="G192" s="39"/>
      <c r="H192" s="39"/>
      <c r="I192" s="39"/>
      <c r="J192" s="39"/>
      <c r="K192" s="39"/>
      <c r="L192" s="39"/>
    </row>
    <row r="193">
      <c r="B193" s="50"/>
      <c r="C193" s="50"/>
      <c r="D193" s="50"/>
      <c r="E193" s="39"/>
      <c r="F193" s="39"/>
      <c r="G193" s="39"/>
      <c r="H193" s="39"/>
      <c r="I193" s="39"/>
      <c r="J193" s="39"/>
      <c r="K193" s="39"/>
      <c r="L193" s="39"/>
    </row>
    <row r="194">
      <c r="B194" s="50"/>
      <c r="C194" s="50"/>
      <c r="D194" s="50"/>
      <c r="E194" s="39"/>
      <c r="F194" s="39"/>
      <c r="G194" s="39"/>
      <c r="H194" s="39"/>
      <c r="I194" s="39"/>
      <c r="J194" s="39"/>
      <c r="K194" s="39"/>
      <c r="L194" s="39"/>
    </row>
    <row r="195">
      <c r="B195" s="50"/>
      <c r="C195" s="50"/>
      <c r="D195" s="50"/>
      <c r="E195" s="39"/>
      <c r="F195" s="39"/>
      <c r="G195" s="39"/>
      <c r="H195" s="39"/>
      <c r="I195" s="39"/>
      <c r="J195" s="39"/>
      <c r="K195" s="39"/>
      <c r="L195" s="39"/>
    </row>
    <row r="196">
      <c r="B196" s="50"/>
      <c r="C196" s="50"/>
      <c r="D196" s="50"/>
      <c r="E196" s="39"/>
      <c r="F196" s="39"/>
      <c r="G196" s="39"/>
      <c r="H196" s="39"/>
      <c r="I196" s="39"/>
      <c r="J196" s="39"/>
      <c r="K196" s="39"/>
      <c r="L196" s="39"/>
    </row>
    <row r="197">
      <c r="B197" s="50"/>
      <c r="C197" s="50"/>
      <c r="D197" s="50"/>
      <c r="E197" s="39"/>
      <c r="F197" s="39"/>
      <c r="G197" s="39"/>
      <c r="H197" s="39"/>
      <c r="I197" s="39"/>
      <c r="J197" s="39"/>
      <c r="K197" s="39"/>
      <c r="L197" s="39"/>
    </row>
    <row r="198">
      <c r="B198" s="50"/>
      <c r="C198" s="50"/>
      <c r="D198" s="50"/>
      <c r="E198" s="39"/>
      <c r="F198" s="39"/>
      <c r="G198" s="39"/>
      <c r="H198" s="39"/>
      <c r="I198" s="39"/>
      <c r="J198" s="39"/>
      <c r="K198" s="39"/>
      <c r="L198" s="39"/>
    </row>
    <row r="199">
      <c r="B199" s="50"/>
      <c r="C199" s="50"/>
      <c r="D199" s="50"/>
      <c r="E199" s="39"/>
      <c r="F199" s="39"/>
      <c r="G199" s="39"/>
      <c r="H199" s="39"/>
      <c r="I199" s="39"/>
      <c r="J199" s="39"/>
      <c r="K199" s="39"/>
      <c r="L199" s="39"/>
    </row>
    <row r="200">
      <c r="B200" s="50"/>
      <c r="C200" s="50"/>
      <c r="D200" s="50"/>
      <c r="E200" s="39"/>
      <c r="F200" s="39"/>
      <c r="G200" s="39"/>
      <c r="H200" s="39"/>
      <c r="I200" s="39"/>
      <c r="J200" s="39"/>
      <c r="K200" s="39"/>
      <c r="L200" s="39"/>
    </row>
    <row r="201">
      <c r="B201" s="50"/>
      <c r="C201" s="50"/>
      <c r="D201" s="50"/>
      <c r="E201" s="39"/>
      <c r="F201" s="39"/>
      <c r="G201" s="39"/>
      <c r="H201" s="39"/>
      <c r="I201" s="39"/>
      <c r="J201" s="39"/>
      <c r="K201" s="39"/>
      <c r="L201" s="39"/>
    </row>
    <row r="202">
      <c r="B202" s="50"/>
      <c r="C202" s="50"/>
      <c r="D202" s="50"/>
      <c r="E202" s="39"/>
      <c r="F202" s="39"/>
      <c r="G202" s="39"/>
      <c r="H202" s="39"/>
      <c r="I202" s="39"/>
      <c r="J202" s="39"/>
      <c r="K202" s="39"/>
      <c r="L202" s="39"/>
    </row>
    <row r="203">
      <c r="B203" s="50"/>
      <c r="C203" s="50"/>
      <c r="D203" s="50"/>
      <c r="E203" s="39"/>
      <c r="F203" s="39"/>
      <c r="G203" s="39"/>
      <c r="H203" s="39"/>
      <c r="I203" s="39"/>
      <c r="J203" s="39"/>
      <c r="K203" s="39"/>
      <c r="L203" s="39"/>
    </row>
    <row r="204">
      <c r="B204" s="50"/>
      <c r="C204" s="50"/>
      <c r="D204" s="50"/>
      <c r="E204" s="39"/>
      <c r="F204" s="39"/>
      <c r="G204" s="39"/>
      <c r="H204" s="39"/>
      <c r="I204" s="39"/>
      <c r="J204" s="39"/>
      <c r="K204" s="39"/>
      <c r="L204" s="39"/>
    </row>
    <row r="205">
      <c r="B205" s="50"/>
      <c r="C205" s="50"/>
      <c r="D205" s="50"/>
      <c r="E205" s="39"/>
      <c r="F205" s="39"/>
      <c r="G205" s="39"/>
      <c r="H205" s="39"/>
      <c r="I205" s="39"/>
      <c r="J205" s="39"/>
      <c r="K205" s="39"/>
      <c r="L205" s="39"/>
    </row>
    <row r="206">
      <c r="B206" s="50"/>
      <c r="C206" s="50"/>
      <c r="D206" s="50"/>
      <c r="E206" s="39"/>
      <c r="F206" s="39"/>
      <c r="G206" s="39"/>
      <c r="H206" s="39"/>
      <c r="I206" s="39"/>
      <c r="J206" s="39"/>
      <c r="K206" s="39"/>
      <c r="L206" s="39"/>
    </row>
    <row r="207">
      <c r="B207" s="50"/>
      <c r="C207" s="50"/>
      <c r="D207" s="50"/>
      <c r="E207" s="39"/>
      <c r="F207" s="39"/>
      <c r="G207" s="39"/>
      <c r="H207" s="39"/>
      <c r="I207" s="39"/>
      <c r="J207" s="39"/>
      <c r="K207" s="39"/>
      <c r="L207" s="39"/>
    </row>
    <row r="208">
      <c r="B208" s="50"/>
      <c r="C208" s="50"/>
      <c r="D208" s="50"/>
      <c r="E208" s="39"/>
      <c r="F208" s="39"/>
      <c r="G208" s="39"/>
      <c r="H208" s="39"/>
      <c r="I208" s="39"/>
      <c r="J208" s="39"/>
      <c r="K208" s="39"/>
      <c r="L208" s="39"/>
    </row>
    <row r="209">
      <c r="B209" s="50"/>
      <c r="C209" s="50"/>
      <c r="D209" s="50"/>
      <c r="E209" s="39"/>
      <c r="F209" s="39"/>
      <c r="G209" s="39"/>
      <c r="H209" s="39"/>
      <c r="I209" s="39"/>
      <c r="J209" s="39"/>
      <c r="K209" s="39"/>
      <c r="L209" s="39"/>
    </row>
    <row r="210">
      <c r="B210" s="50"/>
      <c r="C210" s="50"/>
      <c r="D210" s="50"/>
      <c r="E210" s="39"/>
      <c r="F210" s="39"/>
      <c r="G210" s="39"/>
      <c r="H210" s="39"/>
      <c r="I210" s="39"/>
      <c r="J210" s="39"/>
      <c r="K210" s="39"/>
      <c r="L210" s="39"/>
    </row>
    <row r="211">
      <c r="B211" s="50"/>
      <c r="C211" s="50"/>
      <c r="D211" s="50"/>
      <c r="E211" s="39"/>
      <c r="F211" s="39"/>
      <c r="G211" s="39"/>
      <c r="H211" s="39"/>
      <c r="I211" s="39"/>
      <c r="J211" s="39"/>
      <c r="K211" s="39"/>
      <c r="L211" s="39"/>
    </row>
    <row r="212">
      <c r="B212" s="50"/>
      <c r="C212" s="50"/>
      <c r="D212" s="50"/>
      <c r="E212" s="39"/>
      <c r="F212" s="39"/>
      <c r="G212" s="39"/>
      <c r="H212" s="39"/>
      <c r="I212" s="39"/>
      <c r="J212" s="39"/>
      <c r="K212" s="39"/>
      <c r="L212" s="39"/>
    </row>
    <row r="213">
      <c r="B213" s="50"/>
      <c r="C213" s="50"/>
      <c r="D213" s="50"/>
      <c r="E213" s="39"/>
      <c r="F213" s="39"/>
      <c r="G213" s="39"/>
      <c r="H213" s="39"/>
      <c r="I213" s="39"/>
      <c r="J213" s="39"/>
      <c r="K213" s="39"/>
      <c r="L213" s="39"/>
    </row>
    <row r="214">
      <c r="B214" s="50"/>
      <c r="C214" s="50"/>
      <c r="D214" s="50"/>
      <c r="E214" s="39"/>
      <c r="F214" s="39"/>
      <c r="G214" s="39"/>
      <c r="H214" s="39"/>
      <c r="I214" s="39"/>
      <c r="J214" s="39"/>
      <c r="K214" s="39"/>
      <c r="L214" s="39"/>
    </row>
    <row r="215">
      <c r="B215" s="50"/>
      <c r="C215" s="50"/>
      <c r="D215" s="50"/>
      <c r="E215" s="39"/>
      <c r="F215" s="39"/>
      <c r="G215" s="39"/>
      <c r="H215" s="39"/>
      <c r="I215" s="39"/>
      <c r="J215" s="39"/>
      <c r="K215" s="39"/>
      <c r="L215" s="39"/>
    </row>
    <row r="216">
      <c r="B216" s="50"/>
      <c r="C216" s="50"/>
      <c r="D216" s="50"/>
      <c r="E216" s="39"/>
      <c r="F216" s="39"/>
      <c r="G216" s="39"/>
      <c r="H216" s="39"/>
      <c r="I216" s="39"/>
      <c r="J216" s="39"/>
      <c r="K216" s="39"/>
      <c r="L216" s="39"/>
    </row>
    <row r="217">
      <c r="B217" s="50"/>
      <c r="C217" s="50"/>
      <c r="D217" s="50"/>
      <c r="E217" s="39"/>
      <c r="F217" s="39"/>
      <c r="G217" s="39"/>
      <c r="H217" s="39"/>
      <c r="I217" s="39"/>
      <c r="J217" s="39"/>
      <c r="K217" s="39"/>
      <c r="L217" s="39"/>
    </row>
    <row r="218">
      <c r="B218" s="50"/>
      <c r="C218" s="50"/>
      <c r="D218" s="50"/>
      <c r="E218" s="39"/>
      <c r="F218" s="39"/>
      <c r="G218" s="39"/>
      <c r="H218" s="39"/>
      <c r="I218" s="39"/>
      <c r="J218" s="39"/>
      <c r="K218" s="39"/>
      <c r="L218" s="39"/>
    </row>
    <row r="219">
      <c r="B219" s="50"/>
      <c r="C219" s="50"/>
      <c r="D219" s="50"/>
      <c r="E219" s="39"/>
      <c r="F219" s="39"/>
      <c r="G219" s="39"/>
      <c r="H219" s="39"/>
      <c r="I219" s="39"/>
      <c r="J219" s="39"/>
      <c r="K219" s="39"/>
      <c r="L219" s="39"/>
    </row>
    <row r="220">
      <c r="B220" s="50"/>
      <c r="C220" s="50"/>
      <c r="D220" s="50"/>
      <c r="E220" s="39"/>
      <c r="F220" s="39"/>
      <c r="G220" s="39"/>
      <c r="H220" s="39"/>
      <c r="I220" s="39"/>
      <c r="J220" s="39"/>
      <c r="K220" s="39"/>
      <c r="L220" s="39"/>
    </row>
    <row r="221">
      <c r="B221" s="50"/>
      <c r="C221" s="50"/>
      <c r="D221" s="50"/>
      <c r="E221" s="39"/>
      <c r="F221" s="39"/>
      <c r="G221" s="39"/>
      <c r="H221" s="39"/>
      <c r="I221" s="39"/>
      <c r="J221" s="39"/>
      <c r="K221" s="39"/>
      <c r="L221" s="39"/>
    </row>
    <row r="222">
      <c r="B222" s="50"/>
      <c r="C222" s="50"/>
      <c r="D222" s="50"/>
      <c r="E222" s="39"/>
      <c r="F222" s="39"/>
      <c r="G222" s="39"/>
      <c r="H222" s="39"/>
      <c r="I222" s="39"/>
      <c r="J222" s="39"/>
      <c r="K222" s="39"/>
      <c r="L222" s="39"/>
    </row>
    <row r="223">
      <c r="B223" s="50"/>
      <c r="C223" s="50"/>
      <c r="D223" s="50"/>
      <c r="E223" s="39"/>
      <c r="F223" s="39"/>
      <c r="G223" s="39"/>
      <c r="H223" s="39"/>
      <c r="I223" s="39"/>
      <c r="J223" s="39"/>
      <c r="K223" s="39"/>
      <c r="L223" s="39"/>
    </row>
    <row r="224">
      <c r="B224" s="50"/>
      <c r="C224" s="50"/>
      <c r="D224" s="50"/>
      <c r="E224" s="39"/>
      <c r="F224" s="39"/>
      <c r="G224" s="39"/>
      <c r="H224" s="39"/>
      <c r="I224" s="39"/>
      <c r="J224" s="39"/>
      <c r="K224" s="39"/>
      <c r="L224" s="39"/>
    </row>
    <row r="225">
      <c r="B225" s="50"/>
      <c r="C225" s="50"/>
      <c r="D225" s="50"/>
      <c r="E225" s="39"/>
      <c r="F225" s="39"/>
      <c r="G225" s="39"/>
      <c r="H225" s="39"/>
      <c r="I225" s="39"/>
      <c r="J225" s="39"/>
      <c r="K225" s="39"/>
      <c r="L225" s="39"/>
    </row>
    <row r="226">
      <c r="B226" s="50"/>
      <c r="C226" s="50"/>
      <c r="D226" s="50"/>
      <c r="E226" s="39"/>
      <c r="F226" s="39"/>
      <c r="G226" s="39"/>
      <c r="H226" s="39"/>
      <c r="I226" s="39"/>
      <c r="J226" s="39"/>
      <c r="K226" s="39"/>
      <c r="L226" s="39"/>
    </row>
    <row r="227">
      <c r="B227" s="50"/>
      <c r="C227" s="50"/>
      <c r="D227" s="50"/>
      <c r="E227" s="39"/>
      <c r="F227" s="39"/>
      <c r="G227" s="39"/>
      <c r="H227" s="39"/>
      <c r="I227" s="39"/>
      <c r="J227" s="39"/>
      <c r="K227" s="39"/>
      <c r="L227" s="39"/>
    </row>
    <row r="228">
      <c r="B228" s="50"/>
      <c r="C228" s="50"/>
      <c r="D228" s="50"/>
      <c r="E228" s="39"/>
      <c r="F228" s="39"/>
      <c r="G228" s="39"/>
      <c r="H228" s="39"/>
      <c r="I228" s="39"/>
      <c r="J228" s="39"/>
      <c r="K228" s="39"/>
      <c r="L228" s="39"/>
    </row>
    <row r="229">
      <c r="B229" s="50"/>
      <c r="C229" s="50"/>
      <c r="D229" s="50"/>
      <c r="E229" s="39"/>
      <c r="F229" s="39"/>
      <c r="G229" s="39"/>
      <c r="H229" s="39"/>
      <c r="I229" s="39"/>
      <c r="J229" s="39"/>
      <c r="K229" s="39"/>
      <c r="L229" s="39"/>
    </row>
    <row r="230">
      <c r="B230" s="50"/>
      <c r="C230" s="50"/>
      <c r="D230" s="50"/>
      <c r="E230" s="39"/>
      <c r="F230" s="39"/>
      <c r="G230" s="39"/>
      <c r="H230" s="39"/>
      <c r="I230" s="39"/>
      <c r="J230" s="39"/>
      <c r="K230" s="39"/>
      <c r="L230" s="39"/>
    </row>
    <row r="231">
      <c r="B231" s="50"/>
      <c r="C231" s="50"/>
      <c r="D231" s="50"/>
      <c r="E231" s="39"/>
      <c r="F231" s="39"/>
      <c r="G231" s="39"/>
      <c r="H231" s="39"/>
      <c r="I231" s="39"/>
      <c r="J231" s="39"/>
      <c r="K231" s="39"/>
      <c r="L231" s="39"/>
    </row>
    <row r="232">
      <c r="B232" s="50"/>
      <c r="C232" s="50"/>
      <c r="D232" s="50"/>
      <c r="E232" s="39"/>
      <c r="F232" s="39"/>
      <c r="G232" s="39"/>
      <c r="H232" s="39"/>
      <c r="I232" s="39"/>
      <c r="J232" s="39"/>
      <c r="K232" s="39"/>
      <c r="L232" s="39"/>
    </row>
    <row r="233">
      <c r="B233" s="50"/>
      <c r="C233" s="50"/>
      <c r="D233" s="50"/>
      <c r="E233" s="39"/>
      <c r="F233" s="39"/>
      <c r="G233" s="39"/>
      <c r="H233" s="39"/>
      <c r="I233" s="39"/>
      <c r="J233" s="39"/>
      <c r="K233" s="39"/>
      <c r="L233" s="39"/>
    </row>
    <row r="234">
      <c r="B234" s="50"/>
      <c r="C234" s="50"/>
      <c r="D234" s="50"/>
      <c r="E234" s="39"/>
      <c r="F234" s="39"/>
      <c r="G234" s="39"/>
      <c r="H234" s="39"/>
      <c r="I234" s="39"/>
      <c r="J234" s="39"/>
      <c r="K234" s="39"/>
      <c r="L234" s="39"/>
    </row>
    <row r="235">
      <c r="B235" s="50"/>
      <c r="C235" s="50"/>
      <c r="D235" s="50"/>
      <c r="E235" s="39"/>
      <c r="F235" s="39"/>
      <c r="G235" s="39"/>
      <c r="H235" s="39"/>
      <c r="I235" s="39"/>
      <c r="J235" s="39"/>
      <c r="K235" s="39"/>
      <c r="L235" s="39"/>
    </row>
    <row r="236">
      <c r="B236" s="50"/>
      <c r="C236" s="50"/>
      <c r="D236" s="50"/>
      <c r="E236" s="39"/>
      <c r="F236" s="39"/>
      <c r="G236" s="39"/>
      <c r="H236" s="39"/>
      <c r="I236" s="39"/>
      <c r="J236" s="39"/>
      <c r="K236" s="39"/>
      <c r="L236" s="39"/>
    </row>
    <row r="237">
      <c r="B237" s="50"/>
      <c r="C237" s="50"/>
      <c r="D237" s="50"/>
      <c r="E237" s="39"/>
      <c r="F237" s="39"/>
      <c r="G237" s="39"/>
      <c r="H237" s="39"/>
      <c r="I237" s="39"/>
      <c r="J237" s="39"/>
      <c r="K237" s="39"/>
      <c r="L237" s="39"/>
    </row>
    <row r="238">
      <c r="B238" s="50"/>
      <c r="C238" s="50"/>
      <c r="D238" s="50"/>
      <c r="E238" s="39"/>
      <c r="F238" s="39"/>
      <c r="G238" s="39"/>
      <c r="H238" s="39"/>
      <c r="I238" s="39"/>
      <c r="J238" s="39"/>
      <c r="K238" s="39"/>
      <c r="L238" s="39"/>
    </row>
    <row r="239">
      <c r="B239" s="50"/>
      <c r="C239" s="50"/>
      <c r="D239" s="50"/>
      <c r="E239" s="39"/>
      <c r="F239" s="39"/>
      <c r="G239" s="39"/>
      <c r="H239" s="39"/>
      <c r="I239" s="39"/>
      <c r="J239" s="39"/>
      <c r="K239" s="39"/>
      <c r="L239" s="39"/>
    </row>
    <row r="240">
      <c r="B240" s="50"/>
      <c r="C240" s="50"/>
      <c r="D240" s="50"/>
      <c r="E240" s="39"/>
      <c r="F240" s="39"/>
      <c r="G240" s="39"/>
      <c r="H240" s="39"/>
      <c r="I240" s="39"/>
      <c r="J240" s="39"/>
      <c r="K240" s="39"/>
      <c r="L240" s="39"/>
    </row>
    <row r="241">
      <c r="B241" s="50"/>
      <c r="C241" s="50"/>
      <c r="D241" s="50"/>
      <c r="E241" s="39"/>
      <c r="F241" s="39"/>
      <c r="G241" s="39"/>
      <c r="H241" s="39"/>
      <c r="I241" s="39"/>
      <c r="J241" s="39"/>
      <c r="K241" s="39"/>
      <c r="L241" s="39"/>
    </row>
    <row r="242">
      <c r="B242" s="50"/>
      <c r="C242" s="50"/>
      <c r="D242" s="50"/>
      <c r="E242" s="39"/>
      <c r="F242" s="39"/>
      <c r="G242" s="39"/>
      <c r="H242" s="39"/>
      <c r="I242" s="39"/>
      <c r="J242" s="39"/>
      <c r="K242" s="39"/>
      <c r="L242" s="39"/>
    </row>
    <row r="243">
      <c r="B243" s="50"/>
      <c r="C243" s="50"/>
      <c r="D243" s="50"/>
      <c r="E243" s="39"/>
      <c r="F243" s="39"/>
      <c r="G243" s="39"/>
      <c r="H243" s="39"/>
      <c r="I243" s="39"/>
      <c r="J243" s="39"/>
      <c r="K243" s="39"/>
      <c r="L243" s="39"/>
    </row>
    <row r="244">
      <c r="B244" s="50"/>
      <c r="C244" s="50"/>
      <c r="D244" s="50"/>
      <c r="E244" s="39"/>
      <c r="F244" s="39"/>
      <c r="G244" s="39"/>
      <c r="H244" s="39"/>
      <c r="I244" s="39"/>
      <c r="J244" s="39"/>
      <c r="K244" s="39"/>
      <c r="L244" s="39"/>
    </row>
    <row r="245">
      <c r="B245" s="50"/>
      <c r="C245" s="50"/>
      <c r="D245" s="50"/>
      <c r="E245" s="39"/>
      <c r="F245" s="39"/>
      <c r="G245" s="39"/>
      <c r="H245" s="39"/>
      <c r="I245" s="39"/>
      <c r="J245" s="39"/>
      <c r="K245" s="39"/>
      <c r="L245" s="39"/>
    </row>
    <row r="246">
      <c r="B246" s="50"/>
      <c r="C246" s="50"/>
      <c r="D246" s="50"/>
      <c r="E246" s="39"/>
      <c r="F246" s="39"/>
      <c r="G246" s="39"/>
      <c r="H246" s="39"/>
      <c r="I246" s="39"/>
      <c r="J246" s="39"/>
      <c r="K246" s="39"/>
      <c r="L246" s="39"/>
    </row>
    <row r="247">
      <c r="B247" s="50"/>
      <c r="C247" s="50"/>
      <c r="D247" s="50"/>
      <c r="E247" s="39"/>
      <c r="F247" s="39"/>
      <c r="G247" s="39"/>
      <c r="H247" s="39"/>
      <c r="I247" s="39"/>
      <c r="J247" s="39"/>
      <c r="K247" s="39"/>
      <c r="L247" s="39"/>
    </row>
    <row r="248">
      <c r="B248" s="50"/>
      <c r="C248" s="50"/>
      <c r="D248" s="50"/>
      <c r="E248" s="39"/>
      <c r="F248" s="39"/>
      <c r="G248" s="39"/>
      <c r="H248" s="39"/>
      <c r="I248" s="39"/>
      <c r="J248" s="39"/>
      <c r="K248" s="39"/>
      <c r="L248" s="39"/>
    </row>
    <row r="249">
      <c r="B249" s="50"/>
      <c r="C249" s="50"/>
      <c r="D249" s="50"/>
      <c r="E249" s="39"/>
      <c r="F249" s="39"/>
      <c r="G249" s="39"/>
      <c r="H249" s="39"/>
      <c r="I249" s="39"/>
      <c r="J249" s="39"/>
      <c r="K249" s="39"/>
      <c r="L249" s="39"/>
    </row>
    <row r="250">
      <c r="B250" s="50"/>
      <c r="C250" s="50"/>
      <c r="D250" s="50"/>
      <c r="E250" s="39"/>
      <c r="F250" s="39"/>
      <c r="G250" s="39"/>
      <c r="H250" s="39"/>
      <c r="I250" s="39"/>
      <c r="J250" s="39"/>
      <c r="K250" s="39"/>
      <c r="L250" s="39"/>
    </row>
    <row r="251">
      <c r="B251" s="50"/>
      <c r="C251" s="50"/>
      <c r="D251" s="50"/>
      <c r="E251" s="39"/>
      <c r="F251" s="39"/>
      <c r="G251" s="39"/>
      <c r="H251" s="39"/>
      <c r="I251" s="39"/>
      <c r="J251" s="39"/>
      <c r="K251" s="39"/>
      <c r="L251" s="39"/>
    </row>
    <row r="252">
      <c r="B252" s="50"/>
      <c r="C252" s="50"/>
      <c r="D252" s="50"/>
      <c r="E252" s="39"/>
      <c r="F252" s="39"/>
      <c r="G252" s="39"/>
      <c r="H252" s="39"/>
      <c r="I252" s="39"/>
      <c r="J252" s="39"/>
      <c r="K252" s="39"/>
      <c r="L252" s="39"/>
    </row>
    <row r="253">
      <c r="B253" s="50"/>
      <c r="C253" s="50"/>
      <c r="D253" s="50"/>
      <c r="E253" s="39"/>
      <c r="F253" s="39"/>
      <c r="G253" s="39"/>
      <c r="H253" s="39"/>
      <c r="I253" s="39"/>
      <c r="J253" s="39"/>
      <c r="K253" s="39"/>
      <c r="L253" s="39"/>
    </row>
    <row r="254">
      <c r="B254" s="50"/>
      <c r="C254" s="50"/>
      <c r="D254" s="50"/>
      <c r="E254" s="39"/>
      <c r="F254" s="39"/>
      <c r="G254" s="39"/>
      <c r="H254" s="39"/>
      <c r="I254" s="39"/>
      <c r="J254" s="39"/>
      <c r="K254" s="39"/>
      <c r="L254" s="39"/>
    </row>
    <row r="255">
      <c r="B255" s="50"/>
      <c r="C255" s="50"/>
      <c r="D255" s="50"/>
      <c r="E255" s="39"/>
      <c r="F255" s="39"/>
      <c r="G255" s="39"/>
      <c r="H255" s="39"/>
      <c r="I255" s="39"/>
      <c r="J255" s="39"/>
      <c r="K255" s="39"/>
      <c r="L255" s="39"/>
    </row>
    <row r="256">
      <c r="B256" s="50"/>
      <c r="C256" s="50"/>
      <c r="D256" s="50"/>
      <c r="E256" s="39"/>
      <c r="F256" s="39"/>
      <c r="G256" s="39"/>
      <c r="H256" s="39"/>
      <c r="I256" s="39"/>
      <c r="J256" s="39"/>
      <c r="K256" s="39"/>
      <c r="L256" s="39"/>
    </row>
    <row r="257">
      <c r="B257" s="50"/>
      <c r="C257" s="50"/>
      <c r="D257" s="50"/>
      <c r="E257" s="39"/>
      <c r="F257" s="39"/>
      <c r="G257" s="39"/>
      <c r="H257" s="39"/>
      <c r="I257" s="39"/>
      <c r="J257" s="39"/>
      <c r="K257" s="39"/>
      <c r="L257" s="39"/>
    </row>
    <row r="258">
      <c r="B258" s="50"/>
      <c r="C258" s="50"/>
      <c r="D258" s="50"/>
      <c r="E258" s="39"/>
      <c r="F258" s="39"/>
      <c r="G258" s="39"/>
      <c r="H258" s="39"/>
      <c r="I258" s="39"/>
      <c r="J258" s="39"/>
      <c r="K258" s="39"/>
      <c r="L258" s="39"/>
    </row>
    <row r="259">
      <c r="B259" s="50"/>
      <c r="C259" s="50"/>
      <c r="D259" s="50"/>
      <c r="E259" s="39"/>
      <c r="F259" s="39"/>
      <c r="G259" s="39"/>
      <c r="H259" s="39"/>
      <c r="I259" s="39"/>
      <c r="J259" s="39"/>
      <c r="K259" s="39"/>
      <c r="L259" s="39"/>
    </row>
    <row r="260">
      <c r="B260" s="50"/>
      <c r="C260" s="50"/>
      <c r="D260" s="50"/>
      <c r="E260" s="39"/>
      <c r="F260" s="39"/>
      <c r="G260" s="39"/>
      <c r="H260" s="39"/>
      <c r="I260" s="39"/>
      <c r="J260" s="39"/>
      <c r="K260" s="39"/>
      <c r="L260" s="39"/>
    </row>
    <row r="261">
      <c r="B261" s="50"/>
      <c r="C261" s="50"/>
      <c r="D261" s="50"/>
      <c r="E261" s="39"/>
      <c r="F261" s="39"/>
      <c r="G261" s="39"/>
      <c r="H261" s="39"/>
      <c r="I261" s="39"/>
      <c r="J261" s="39"/>
      <c r="K261" s="39"/>
      <c r="L261" s="39"/>
    </row>
    <row r="262">
      <c r="B262" s="50"/>
      <c r="C262" s="50"/>
      <c r="D262" s="50"/>
      <c r="E262" s="39"/>
      <c r="F262" s="39"/>
      <c r="G262" s="39"/>
      <c r="H262" s="39"/>
      <c r="I262" s="39"/>
      <c r="J262" s="39"/>
      <c r="K262" s="39"/>
      <c r="L262" s="39"/>
    </row>
    <row r="263">
      <c r="B263" s="50"/>
      <c r="C263" s="50"/>
      <c r="D263" s="50"/>
      <c r="E263" s="39"/>
      <c r="F263" s="39"/>
      <c r="G263" s="39"/>
      <c r="H263" s="39"/>
      <c r="I263" s="39"/>
      <c r="J263" s="39"/>
      <c r="K263" s="39"/>
      <c r="L263" s="39"/>
    </row>
    <row r="264">
      <c r="B264" s="50"/>
      <c r="C264" s="50"/>
      <c r="D264" s="50"/>
      <c r="E264" s="39"/>
      <c r="F264" s="39"/>
      <c r="G264" s="39"/>
      <c r="H264" s="39"/>
      <c r="I264" s="39"/>
      <c r="J264" s="39"/>
      <c r="K264" s="39"/>
      <c r="L264" s="39"/>
    </row>
    <row r="265">
      <c r="B265" s="50"/>
      <c r="C265" s="50"/>
      <c r="D265" s="50"/>
      <c r="E265" s="39"/>
      <c r="F265" s="39"/>
      <c r="G265" s="39"/>
      <c r="H265" s="39"/>
      <c r="I265" s="39"/>
      <c r="J265" s="39"/>
      <c r="K265" s="39"/>
      <c r="L265" s="39"/>
    </row>
    <row r="266">
      <c r="B266" s="50"/>
      <c r="C266" s="50"/>
      <c r="D266" s="50"/>
      <c r="E266" s="39"/>
      <c r="F266" s="39"/>
      <c r="G266" s="39"/>
      <c r="H266" s="39"/>
      <c r="I266" s="39"/>
      <c r="J266" s="39"/>
      <c r="K266" s="39"/>
      <c r="L266" s="39"/>
    </row>
    <row r="267">
      <c r="B267" s="50"/>
      <c r="C267" s="50"/>
      <c r="D267" s="50"/>
      <c r="E267" s="39"/>
      <c r="F267" s="39"/>
      <c r="G267" s="39"/>
      <c r="H267" s="39"/>
      <c r="I267" s="39"/>
      <c r="J267" s="39"/>
      <c r="K267" s="39"/>
      <c r="L267" s="39"/>
    </row>
    <row r="268">
      <c r="B268" s="50"/>
      <c r="C268" s="50"/>
      <c r="D268" s="50"/>
      <c r="E268" s="39"/>
      <c r="F268" s="39"/>
      <c r="G268" s="39"/>
      <c r="H268" s="39"/>
      <c r="I268" s="39"/>
      <c r="J268" s="39"/>
      <c r="K268" s="39"/>
      <c r="L268" s="39"/>
    </row>
    <row r="269">
      <c r="B269" s="50"/>
      <c r="C269" s="50"/>
      <c r="D269" s="50"/>
      <c r="E269" s="39"/>
      <c r="F269" s="39"/>
      <c r="G269" s="39"/>
      <c r="H269" s="39"/>
      <c r="I269" s="39"/>
      <c r="J269" s="39"/>
      <c r="K269" s="39"/>
      <c r="L269" s="39"/>
    </row>
    <row r="270">
      <c r="B270" s="50"/>
      <c r="C270" s="50"/>
      <c r="D270" s="50"/>
      <c r="E270" s="39"/>
      <c r="F270" s="39"/>
      <c r="G270" s="39"/>
      <c r="H270" s="39"/>
      <c r="I270" s="39"/>
      <c r="J270" s="39"/>
      <c r="K270" s="39"/>
      <c r="L270" s="39"/>
    </row>
    <row r="271">
      <c r="B271" s="50"/>
      <c r="C271" s="50"/>
      <c r="D271" s="50"/>
      <c r="E271" s="39"/>
      <c r="F271" s="39"/>
      <c r="G271" s="39"/>
      <c r="H271" s="39"/>
      <c r="I271" s="39"/>
      <c r="J271" s="39"/>
      <c r="K271" s="39"/>
      <c r="L271" s="39"/>
    </row>
    <row r="272">
      <c r="B272" s="50"/>
      <c r="C272" s="50"/>
      <c r="D272" s="50"/>
      <c r="E272" s="39"/>
      <c r="F272" s="39"/>
      <c r="G272" s="39"/>
      <c r="H272" s="39"/>
      <c r="I272" s="39"/>
      <c r="J272" s="39"/>
      <c r="K272" s="39"/>
      <c r="L272" s="39"/>
    </row>
    <row r="273">
      <c r="B273" s="50"/>
      <c r="C273" s="50"/>
      <c r="D273" s="50"/>
      <c r="E273" s="39"/>
      <c r="F273" s="39"/>
      <c r="G273" s="39"/>
      <c r="H273" s="39"/>
      <c r="I273" s="39"/>
      <c r="J273" s="39"/>
      <c r="K273" s="39"/>
      <c r="L273" s="39"/>
    </row>
    <row r="274">
      <c r="B274" s="50"/>
      <c r="C274" s="50"/>
      <c r="D274" s="50"/>
      <c r="E274" s="39"/>
      <c r="F274" s="39"/>
      <c r="G274" s="39"/>
      <c r="H274" s="39"/>
      <c r="I274" s="39"/>
      <c r="J274" s="39"/>
      <c r="K274" s="39"/>
      <c r="L274" s="39"/>
    </row>
    <row r="275">
      <c r="B275" s="50"/>
      <c r="C275" s="50"/>
      <c r="D275" s="50"/>
      <c r="E275" s="39"/>
      <c r="F275" s="39"/>
      <c r="G275" s="39"/>
      <c r="H275" s="39"/>
      <c r="I275" s="39"/>
      <c r="J275" s="39"/>
      <c r="K275" s="39"/>
      <c r="L275" s="39"/>
    </row>
    <row r="276">
      <c r="B276" s="50"/>
      <c r="C276" s="50"/>
      <c r="D276" s="50"/>
      <c r="E276" s="39"/>
      <c r="F276" s="39"/>
      <c r="G276" s="39"/>
      <c r="H276" s="39"/>
      <c r="I276" s="39"/>
      <c r="J276" s="39"/>
      <c r="K276" s="39"/>
      <c r="L276" s="39"/>
    </row>
    <row r="277">
      <c r="B277" s="50"/>
      <c r="C277" s="50"/>
      <c r="D277" s="50"/>
      <c r="E277" s="39"/>
      <c r="F277" s="39"/>
      <c r="G277" s="39"/>
      <c r="H277" s="39"/>
      <c r="I277" s="39"/>
      <c r="J277" s="39"/>
      <c r="K277" s="39"/>
      <c r="L277" s="39"/>
    </row>
    <row r="278">
      <c r="B278" s="50"/>
      <c r="C278" s="50"/>
      <c r="D278" s="50"/>
      <c r="E278" s="39"/>
      <c r="F278" s="39"/>
      <c r="G278" s="39"/>
      <c r="H278" s="39"/>
      <c r="I278" s="39"/>
      <c r="J278" s="39"/>
      <c r="K278" s="39"/>
      <c r="L278" s="39"/>
    </row>
    <row r="279">
      <c r="B279" s="50"/>
      <c r="C279" s="50"/>
      <c r="D279" s="50"/>
      <c r="E279" s="39"/>
      <c r="F279" s="39"/>
      <c r="G279" s="39"/>
      <c r="H279" s="39"/>
      <c r="I279" s="39"/>
      <c r="J279" s="39"/>
      <c r="K279" s="39"/>
      <c r="L279" s="39"/>
    </row>
    <row r="280">
      <c r="B280" s="50"/>
      <c r="C280" s="50"/>
      <c r="D280" s="50"/>
      <c r="E280" s="39"/>
      <c r="F280" s="39"/>
      <c r="G280" s="39"/>
      <c r="H280" s="39"/>
      <c r="I280" s="39"/>
      <c r="J280" s="39"/>
      <c r="K280" s="39"/>
      <c r="L280" s="39"/>
    </row>
    <row r="281">
      <c r="B281" s="50"/>
      <c r="C281" s="50"/>
      <c r="D281" s="50"/>
      <c r="E281" s="39"/>
      <c r="F281" s="39"/>
      <c r="G281" s="39"/>
      <c r="H281" s="39"/>
      <c r="I281" s="39"/>
      <c r="J281" s="39"/>
      <c r="K281" s="39"/>
      <c r="L281" s="39"/>
    </row>
    <row r="282">
      <c r="B282" s="50"/>
      <c r="C282" s="50"/>
      <c r="D282" s="50"/>
      <c r="E282" s="39"/>
      <c r="F282" s="39"/>
      <c r="G282" s="39"/>
      <c r="H282" s="39"/>
      <c r="I282" s="39"/>
      <c r="J282" s="39"/>
      <c r="K282" s="39"/>
      <c r="L282" s="39"/>
    </row>
    <row r="283">
      <c r="B283" s="50"/>
      <c r="C283" s="50"/>
      <c r="D283" s="50"/>
      <c r="E283" s="39"/>
      <c r="F283" s="39"/>
      <c r="G283" s="39"/>
      <c r="H283" s="39"/>
      <c r="I283" s="39"/>
      <c r="J283" s="39"/>
      <c r="K283" s="39"/>
      <c r="L283" s="39"/>
    </row>
    <row r="284">
      <c r="B284" s="50"/>
      <c r="C284" s="50"/>
      <c r="D284" s="50"/>
      <c r="E284" s="39"/>
      <c r="F284" s="39"/>
      <c r="G284" s="39"/>
      <c r="H284" s="39"/>
      <c r="I284" s="39"/>
      <c r="J284" s="39"/>
      <c r="K284" s="39"/>
      <c r="L284" s="39"/>
    </row>
    <row r="285">
      <c r="B285" s="50"/>
      <c r="C285" s="50"/>
      <c r="D285" s="50"/>
      <c r="E285" s="39"/>
      <c r="F285" s="39"/>
      <c r="G285" s="39"/>
      <c r="H285" s="39"/>
      <c r="I285" s="39"/>
      <c r="J285" s="39"/>
      <c r="K285" s="39"/>
      <c r="L285" s="39"/>
    </row>
    <row r="286">
      <c r="B286" s="50"/>
      <c r="C286" s="50"/>
      <c r="D286" s="50"/>
      <c r="E286" s="39"/>
      <c r="F286" s="39"/>
      <c r="G286" s="39"/>
      <c r="H286" s="39"/>
      <c r="I286" s="39"/>
      <c r="J286" s="39"/>
      <c r="K286" s="39"/>
      <c r="L286" s="39"/>
    </row>
    <row r="287">
      <c r="B287" s="50"/>
      <c r="C287" s="50"/>
      <c r="D287" s="50"/>
      <c r="E287" s="39"/>
      <c r="F287" s="39"/>
      <c r="G287" s="39"/>
      <c r="H287" s="39"/>
      <c r="I287" s="39"/>
      <c r="J287" s="39"/>
      <c r="K287" s="39"/>
      <c r="L287" s="39"/>
    </row>
    <row r="288">
      <c r="B288" s="50"/>
      <c r="C288" s="50"/>
      <c r="D288" s="50"/>
      <c r="E288" s="39"/>
      <c r="F288" s="39"/>
      <c r="G288" s="39"/>
      <c r="H288" s="39"/>
      <c r="I288" s="39"/>
      <c r="J288" s="39"/>
      <c r="K288" s="39"/>
      <c r="L288" s="39"/>
    </row>
    <row r="289">
      <c r="B289" s="50"/>
      <c r="C289" s="50"/>
      <c r="D289" s="50"/>
      <c r="E289" s="39"/>
      <c r="F289" s="39"/>
      <c r="G289" s="39"/>
      <c r="H289" s="39"/>
      <c r="I289" s="39"/>
      <c r="J289" s="39"/>
      <c r="K289" s="39"/>
      <c r="L289" s="39"/>
    </row>
    <row r="290">
      <c r="B290" s="50"/>
      <c r="C290" s="50"/>
      <c r="D290" s="50"/>
      <c r="E290" s="39"/>
      <c r="F290" s="39"/>
      <c r="G290" s="39"/>
      <c r="H290" s="39"/>
      <c r="I290" s="39"/>
      <c r="J290" s="39"/>
      <c r="K290" s="39"/>
      <c r="L290" s="39"/>
    </row>
    <row r="291">
      <c r="B291" s="50"/>
      <c r="C291" s="50"/>
      <c r="D291" s="50"/>
      <c r="E291" s="39"/>
      <c r="F291" s="39"/>
      <c r="G291" s="39"/>
      <c r="H291" s="39"/>
      <c r="I291" s="39"/>
      <c r="J291" s="39"/>
      <c r="K291" s="39"/>
      <c r="L291" s="39"/>
    </row>
    <row r="292">
      <c r="B292" s="50"/>
      <c r="C292" s="50"/>
      <c r="D292" s="50"/>
      <c r="E292" s="39"/>
      <c r="F292" s="39"/>
      <c r="G292" s="39"/>
      <c r="H292" s="39"/>
      <c r="I292" s="39"/>
      <c r="J292" s="39"/>
      <c r="K292" s="39"/>
      <c r="L292" s="39"/>
    </row>
    <row r="293">
      <c r="B293" s="50"/>
      <c r="C293" s="50"/>
      <c r="D293" s="50"/>
      <c r="E293" s="39"/>
      <c r="F293" s="39"/>
      <c r="G293" s="39"/>
      <c r="H293" s="39"/>
      <c r="I293" s="39"/>
      <c r="J293" s="39"/>
      <c r="K293" s="39"/>
      <c r="L293" s="39"/>
    </row>
    <row r="294">
      <c r="B294" s="50"/>
      <c r="C294" s="50"/>
      <c r="D294" s="50"/>
      <c r="E294" s="39"/>
      <c r="F294" s="39"/>
      <c r="G294" s="39"/>
      <c r="H294" s="39"/>
      <c r="I294" s="39"/>
      <c r="J294" s="39"/>
      <c r="K294" s="39"/>
      <c r="L294" s="39"/>
    </row>
    <row r="295">
      <c r="B295" s="50"/>
      <c r="C295" s="50"/>
      <c r="D295" s="50"/>
      <c r="E295" s="39"/>
      <c r="F295" s="39"/>
      <c r="G295" s="39"/>
      <c r="H295" s="39"/>
      <c r="I295" s="39"/>
      <c r="J295" s="39"/>
      <c r="K295" s="39"/>
      <c r="L295" s="39"/>
    </row>
    <row r="296">
      <c r="B296" s="50"/>
      <c r="C296" s="50"/>
      <c r="D296" s="50"/>
      <c r="E296" s="39"/>
      <c r="F296" s="39"/>
      <c r="G296" s="39"/>
      <c r="H296" s="39"/>
      <c r="I296" s="39"/>
      <c r="J296" s="39"/>
      <c r="K296" s="39"/>
      <c r="L296" s="39"/>
    </row>
    <row r="297">
      <c r="B297" s="50"/>
      <c r="C297" s="50"/>
      <c r="D297" s="50"/>
      <c r="E297" s="39"/>
      <c r="F297" s="39"/>
      <c r="G297" s="39"/>
      <c r="H297" s="39"/>
      <c r="I297" s="39"/>
      <c r="J297" s="39"/>
      <c r="K297" s="39"/>
      <c r="L297" s="39"/>
    </row>
    <row r="298">
      <c r="B298" s="50"/>
      <c r="C298" s="50"/>
      <c r="D298" s="50"/>
      <c r="E298" s="39"/>
      <c r="F298" s="39"/>
      <c r="G298" s="39"/>
      <c r="H298" s="39"/>
      <c r="I298" s="39"/>
      <c r="J298" s="39"/>
      <c r="K298" s="39"/>
      <c r="L298" s="39"/>
    </row>
    <row r="299">
      <c r="B299" s="50"/>
      <c r="C299" s="50"/>
      <c r="D299" s="50"/>
      <c r="E299" s="39"/>
      <c r="F299" s="39"/>
      <c r="G299" s="39"/>
      <c r="H299" s="39"/>
      <c r="I299" s="39"/>
      <c r="J299" s="39"/>
      <c r="K299" s="39"/>
      <c r="L299" s="39"/>
    </row>
    <row r="300">
      <c r="B300" s="50"/>
      <c r="C300" s="50"/>
      <c r="D300" s="50"/>
      <c r="E300" s="39"/>
      <c r="F300" s="39"/>
      <c r="G300" s="39"/>
      <c r="H300" s="39"/>
      <c r="I300" s="39"/>
      <c r="J300" s="39"/>
      <c r="K300" s="39"/>
      <c r="L300" s="39"/>
    </row>
    <row r="301">
      <c r="B301" s="50"/>
      <c r="C301" s="50"/>
      <c r="D301" s="50"/>
      <c r="E301" s="39"/>
      <c r="F301" s="39"/>
      <c r="G301" s="39"/>
      <c r="H301" s="39"/>
      <c r="I301" s="39"/>
      <c r="J301" s="39"/>
      <c r="K301" s="39"/>
      <c r="L301" s="39"/>
    </row>
    <row r="302">
      <c r="B302" s="50"/>
      <c r="C302" s="50"/>
      <c r="D302" s="50"/>
      <c r="E302" s="39"/>
      <c r="F302" s="39"/>
      <c r="G302" s="39"/>
      <c r="H302" s="39"/>
      <c r="I302" s="39"/>
      <c r="J302" s="39"/>
      <c r="K302" s="39"/>
      <c r="L302" s="39"/>
    </row>
    <row r="303">
      <c r="B303" s="50"/>
      <c r="C303" s="50"/>
      <c r="D303" s="50"/>
      <c r="E303" s="39"/>
      <c r="F303" s="39"/>
      <c r="G303" s="39"/>
      <c r="H303" s="39"/>
      <c r="I303" s="39"/>
      <c r="J303" s="39"/>
      <c r="K303" s="39"/>
      <c r="L303" s="39"/>
    </row>
    <row r="304">
      <c r="B304" s="50"/>
      <c r="C304" s="50"/>
      <c r="D304" s="50"/>
      <c r="E304" s="39"/>
      <c r="F304" s="39"/>
      <c r="G304" s="39"/>
      <c r="H304" s="39"/>
      <c r="I304" s="39"/>
      <c r="J304" s="39"/>
      <c r="K304" s="39"/>
      <c r="L304" s="39"/>
    </row>
    <row r="305">
      <c r="B305" s="50"/>
      <c r="C305" s="50"/>
      <c r="D305" s="50"/>
      <c r="E305" s="39"/>
      <c r="F305" s="39"/>
      <c r="G305" s="39"/>
      <c r="H305" s="39"/>
      <c r="I305" s="39"/>
      <c r="J305" s="39"/>
      <c r="K305" s="39"/>
      <c r="L305" s="39"/>
    </row>
    <row r="306">
      <c r="B306" s="50"/>
      <c r="C306" s="50"/>
      <c r="D306" s="50"/>
      <c r="E306" s="39"/>
      <c r="F306" s="39"/>
      <c r="G306" s="39"/>
      <c r="H306" s="39"/>
      <c r="I306" s="39"/>
      <c r="J306" s="39"/>
      <c r="K306" s="39"/>
      <c r="L306" s="39"/>
    </row>
    <row r="307">
      <c r="B307" s="50"/>
      <c r="C307" s="50"/>
      <c r="D307" s="50"/>
      <c r="E307" s="39"/>
      <c r="F307" s="39"/>
      <c r="G307" s="39"/>
      <c r="H307" s="39"/>
      <c r="I307" s="39"/>
      <c r="J307" s="39"/>
      <c r="K307" s="39"/>
      <c r="L307" s="39"/>
    </row>
    <row r="308">
      <c r="B308" s="50"/>
      <c r="C308" s="50"/>
      <c r="D308" s="50"/>
      <c r="E308" s="39"/>
      <c r="F308" s="39"/>
      <c r="G308" s="39"/>
      <c r="H308" s="39"/>
      <c r="I308" s="39"/>
      <c r="J308" s="39"/>
      <c r="K308" s="39"/>
      <c r="L308" s="39"/>
    </row>
    <row r="309">
      <c r="B309" s="50"/>
      <c r="C309" s="50"/>
      <c r="D309" s="50"/>
      <c r="E309" s="39"/>
      <c r="F309" s="39"/>
      <c r="G309" s="39"/>
      <c r="H309" s="39"/>
      <c r="I309" s="39"/>
      <c r="J309" s="39"/>
      <c r="K309" s="39"/>
      <c r="L309" s="39"/>
    </row>
    <row r="310">
      <c r="B310" s="50"/>
      <c r="C310" s="50"/>
      <c r="D310" s="50"/>
      <c r="E310" s="39"/>
      <c r="F310" s="39"/>
      <c r="G310" s="39"/>
      <c r="H310" s="39"/>
      <c r="I310" s="39"/>
      <c r="J310" s="39"/>
      <c r="K310" s="39"/>
      <c r="L310" s="39"/>
    </row>
    <row r="311">
      <c r="B311" s="50"/>
      <c r="C311" s="50"/>
      <c r="D311" s="50"/>
      <c r="E311" s="39"/>
      <c r="F311" s="39"/>
      <c r="G311" s="39"/>
      <c r="H311" s="39"/>
      <c r="I311" s="39"/>
      <c r="J311" s="39"/>
      <c r="K311" s="39"/>
      <c r="L311" s="39"/>
    </row>
    <row r="312">
      <c r="B312" s="50"/>
      <c r="C312" s="50"/>
      <c r="D312" s="50"/>
      <c r="E312" s="39"/>
      <c r="F312" s="39"/>
      <c r="G312" s="39"/>
      <c r="H312" s="39"/>
      <c r="I312" s="39"/>
      <c r="J312" s="39"/>
      <c r="K312" s="39"/>
      <c r="L312" s="39"/>
    </row>
    <row r="313">
      <c r="B313" s="50"/>
      <c r="C313" s="50"/>
      <c r="D313" s="50"/>
      <c r="E313" s="39"/>
      <c r="F313" s="39"/>
      <c r="G313" s="39"/>
      <c r="H313" s="39"/>
      <c r="I313" s="39"/>
      <c r="J313" s="39"/>
      <c r="K313" s="39"/>
      <c r="L313" s="39"/>
    </row>
    <row r="314">
      <c r="B314" s="50"/>
      <c r="C314" s="50"/>
      <c r="D314" s="50"/>
      <c r="E314" s="39"/>
      <c r="F314" s="39"/>
      <c r="G314" s="39"/>
      <c r="H314" s="39"/>
      <c r="I314" s="39"/>
      <c r="J314" s="39"/>
      <c r="K314" s="39"/>
      <c r="L314" s="39"/>
    </row>
    <row r="315">
      <c r="B315" s="50"/>
      <c r="C315" s="50"/>
      <c r="D315" s="50"/>
      <c r="E315" s="39"/>
      <c r="F315" s="39"/>
      <c r="G315" s="39"/>
      <c r="H315" s="39"/>
      <c r="I315" s="39"/>
      <c r="J315" s="39"/>
      <c r="K315" s="39"/>
      <c r="L315" s="39"/>
    </row>
    <row r="316">
      <c r="B316" s="50"/>
      <c r="C316" s="50"/>
      <c r="D316" s="50"/>
      <c r="E316" s="39"/>
      <c r="F316" s="39"/>
      <c r="G316" s="39"/>
      <c r="H316" s="39"/>
      <c r="I316" s="39"/>
      <c r="J316" s="39"/>
      <c r="K316" s="39"/>
      <c r="L316" s="39"/>
    </row>
    <row r="317">
      <c r="B317" s="50"/>
      <c r="C317" s="50"/>
      <c r="D317" s="50"/>
      <c r="E317" s="39"/>
      <c r="F317" s="39"/>
      <c r="G317" s="39"/>
      <c r="H317" s="39"/>
      <c r="I317" s="39"/>
      <c r="J317" s="39"/>
      <c r="K317" s="39"/>
      <c r="L317" s="39"/>
    </row>
    <row r="318">
      <c r="B318" s="50"/>
      <c r="C318" s="50"/>
      <c r="D318" s="50"/>
      <c r="E318" s="39"/>
      <c r="F318" s="39"/>
      <c r="G318" s="39"/>
      <c r="H318" s="39"/>
      <c r="I318" s="39"/>
      <c r="J318" s="39"/>
      <c r="K318" s="39"/>
      <c r="L318" s="39"/>
    </row>
    <row r="319">
      <c r="B319" s="50"/>
      <c r="C319" s="50"/>
      <c r="D319" s="50"/>
      <c r="E319" s="39"/>
      <c r="F319" s="39"/>
      <c r="G319" s="39"/>
      <c r="H319" s="39"/>
      <c r="I319" s="39"/>
      <c r="J319" s="39"/>
      <c r="K319" s="39"/>
      <c r="L319" s="39"/>
    </row>
    <row r="320">
      <c r="B320" s="50"/>
      <c r="C320" s="50"/>
      <c r="D320" s="50"/>
      <c r="E320" s="39"/>
      <c r="F320" s="39"/>
      <c r="G320" s="39"/>
      <c r="H320" s="39"/>
      <c r="I320" s="39"/>
      <c r="J320" s="39"/>
      <c r="K320" s="39"/>
      <c r="L320" s="39"/>
    </row>
    <row r="321">
      <c r="B321" s="50"/>
      <c r="C321" s="50"/>
      <c r="D321" s="50"/>
      <c r="E321" s="39"/>
      <c r="F321" s="39"/>
      <c r="G321" s="39"/>
      <c r="H321" s="39"/>
      <c r="I321" s="39"/>
      <c r="J321" s="39"/>
      <c r="K321" s="39"/>
      <c r="L321" s="39"/>
    </row>
    <row r="322">
      <c r="B322" s="50"/>
      <c r="C322" s="50"/>
      <c r="D322" s="50"/>
      <c r="E322" s="39"/>
      <c r="F322" s="39"/>
      <c r="G322" s="39"/>
      <c r="H322" s="39"/>
      <c r="I322" s="39"/>
      <c r="J322" s="39"/>
      <c r="K322" s="39"/>
      <c r="L322" s="39"/>
    </row>
    <row r="323">
      <c r="B323" s="50"/>
      <c r="C323" s="50"/>
      <c r="D323" s="50"/>
      <c r="E323" s="39"/>
      <c r="F323" s="39"/>
      <c r="G323" s="39"/>
      <c r="H323" s="39"/>
      <c r="I323" s="39"/>
      <c r="J323" s="39"/>
      <c r="K323" s="39"/>
      <c r="L323" s="39"/>
    </row>
    <row r="324">
      <c r="B324" s="50"/>
      <c r="C324" s="50"/>
      <c r="D324" s="50"/>
      <c r="E324" s="39"/>
      <c r="F324" s="39"/>
      <c r="G324" s="39"/>
      <c r="H324" s="39"/>
      <c r="I324" s="39"/>
      <c r="J324" s="39"/>
      <c r="K324" s="39"/>
      <c r="L324" s="39"/>
    </row>
    <row r="325">
      <c r="B325" s="50"/>
      <c r="C325" s="50"/>
      <c r="D325" s="50"/>
      <c r="E325" s="39"/>
      <c r="F325" s="39"/>
      <c r="G325" s="39"/>
      <c r="H325" s="39"/>
      <c r="I325" s="39"/>
      <c r="J325" s="39"/>
      <c r="K325" s="39"/>
      <c r="L325" s="39"/>
    </row>
    <row r="326">
      <c r="B326" s="50"/>
      <c r="C326" s="50"/>
      <c r="D326" s="50"/>
      <c r="E326" s="39"/>
      <c r="F326" s="39"/>
      <c r="G326" s="39"/>
      <c r="H326" s="39"/>
      <c r="I326" s="39"/>
      <c r="J326" s="39"/>
      <c r="K326" s="39"/>
      <c r="L326" s="39"/>
    </row>
    <row r="327">
      <c r="B327" s="50"/>
      <c r="C327" s="50"/>
      <c r="D327" s="50"/>
      <c r="E327" s="39"/>
      <c r="F327" s="39"/>
      <c r="G327" s="39"/>
      <c r="H327" s="39"/>
      <c r="I327" s="39"/>
      <c r="J327" s="39"/>
      <c r="K327" s="39"/>
      <c r="L327" s="39"/>
    </row>
    <row r="328">
      <c r="B328" s="50"/>
      <c r="C328" s="50"/>
      <c r="D328" s="50"/>
      <c r="E328" s="39"/>
      <c r="F328" s="39"/>
      <c r="G328" s="39"/>
      <c r="H328" s="39"/>
      <c r="I328" s="39"/>
      <c r="J328" s="39"/>
      <c r="K328" s="39"/>
      <c r="L328" s="39"/>
    </row>
    <row r="329">
      <c r="B329" s="50"/>
      <c r="C329" s="50"/>
      <c r="D329" s="50"/>
      <c r="E329" s="39"/>
      <c r="F329" s="39"/>
      <c r="G329" s="39"/>
      <c r="H329" s="39"/>
      <c r="I329" s="39"/>
      <c r="J329" s="39"/>
      <c r="K329" s="39"/>
      <c r="L329" s="39"/>
    </row>
    <row r="330">
      <c r="B330" s="50"/>
      <c r="C330" s="50"/>
      <c r="D330" s="50"/>
      <c r="E330" s="39"/>
      <c r="F330" s="39"/>
      <c r="G330" s="39"/>
      <c r="H330" s="39"/>
      <c r="I330" s="39"/>
      <c r="J330" s="39"/>
      <c r="K330" s="39"/>
      <c r="L330" s="39"/>
    </row>
    <row r="331">
      <c r="B331" s="50"/>
      <c r="C331" s="50"/>
      <c r="D331" s="50"/>
      <c r="E331" s="39"/>
      <c r="F331" s="39"/>
      <c r="G331" s="39"/>
      <c r="H331" s="39"/>
      <c r="I331" s="39"/>
      <c r="J331" s="39"/>
      <c r="K331" s="39"/>
      <c r="L331" s="39"/>
    </row>
    <row r="332">
      <c r="B332" s="50"/>
      <c r="C332" s="50"/>
      <c r="D332" s="50"/>
      <c r="E332" s="39"/>
      <c r="F332" s="39"/>
      <c r="G332" s="39"/>
      <c r="H332" s="39"/>
      <c r="I332" s="39"/>
      <c r="J332" s="39"/>
      <c r="K332" s="39"/>
      <c r="L332" s="39"/>
    </row>
    <row r="333">
      <c r="B333" s="50"/>
      <c r="C333" s="50"/>
      <c r="D333" s="50"/>
      <c r="E333" s="39"/>
      <c r="F333" s="39"/>
      <c r="G333" s="39"/>
      <c r="H333" s="39"/>
      <c r="I333" s="39"/>
      <c r="J333" s="39"/>
      <c r="K333" s="39"/>
      <c r="L333" s="39"/>
    </row>
    <row r="334">
      <c r="B334" s="50"/>
      <c r="C334" s="50"/>
      <c r="D334" s="50"/>
      <c r="E334" s="39"/>
      <c r="F334" s="39"/>
      <c r="G334" s="39"/>
      <c r="H334" s="39"/>
      <c r="I334" s="39"/>
      <c r="J334" s="39"/>
      <c r="K334" s="39"/>
      <c r="L334" s="39"/>
    </row>
    <row r="335">
      <c r="B335" s="50"/>
      <c r="C335" s="50"/>
      <c r="D335" s="50"/>
      <c r="E335" s="39"/>
      <c r="F335" s="39"/>
      <c r="G335" s="39"/>
      <c r="H335" s="39"/>
      <c r="I335" s="39"/>
      <c r="J335" s="39"/>
      <c r="K335" s="39"/>
      <c r="L335" s="39"/>
    </row>
    <row r="336">
      <c r="B336" s="50"/>
      <c r="C336" s="50"/>
      <c r="D336" s="50"/>
      <c r="E336" s="39"/>
      <c r="F336" s="39"/>
      <c r="G336" s="39"/>
      <c r="H336" s="39"/>
      <c r="I336" s="39"/>
      <c r="J336" s="39"/>
      <c r="K336" s="39"/>
      <c r="L336" s="39"/>
    </row>
    <row r="337">
      <c r="B337" s="50"/>
      <c r="C337" s="50"/>
      <c r="D337" s="50"/>
      <c r="E337" s="39"/>
      <c r="F337" s="39"/>
      <c r="G337" s="39"/>
      <c r="H337" s="39"/>
      <c r="I337" s="39"/>
      <c r="J337" s="39"/>
      <c r="K337" s="39"/>
      <c r="L337" s="39"/>
    </row>
    <row r="338">
      <c r="B338" s="50"/>
      <c r="C338" s="50"/>
      <c r="D338" s="50"/>
      <c r="E338" s="39"/>
      <c r="F338" s="39"/>
      <c r="G338" s="39"/>
      <c r="H338" s="39"/>
      <c r="I338" s="39"/>
      <c r="J338" s="39"/>
      <c r="K338" s="39"/>
      <c r="L338" s="39"/>
    </row>
    <row r="339">
      <c r="B339" s="50"/>
      <c r="C339" s="50"/>
      <c r="D339" s="50"/>
      <c r="E339" s="39"/>
      <c r="F339" s="39"/>
      <c r="G339" s="39"/>
      <c r="H339" s="39"/>
      <c r="I339" s="39"/>
      <c r="J339" s="39"/>
      <c r="K339" s="39"/>
      <c r="L339" s="39"/>
    </row>
    <row r="340">
      <c r="B340" s="50"/>
      <c r="C340" s="50"/>
      <c r="D340" s="50"/>
      <c r="E340" s="39"/>
      <c r="F340" s="39"/>
      <c r="G340" s="39"/>
      <c r="H340" s="39"/>
      <c r="I340" s="39"/>
      <c r="J340" s="39"/>
      <c r="K340" s="39"/>
      <c r="L340" s="39"/>
    </row>
    <row r="341">
      <c r="B341" s="50"/>
      <c r="C341" s="50"/>
      <c r="D341" s="50"/>
      <c r="E341" s="39"/>
      <c r="F341" s="39"/>
      <c r="G341" s="39"/>
      <c r="H341" s="39"/>
      <c r="I341" s="39"/>
      <c r="J341" s="39"/>
      <c r="K341" s="39"/>
      <c r="L341" s="39"/>
    </row>
    <row r="342">
      <c r="B342" s="50"/>
      <c r="C342" s="50"/>
      <c r="D342" s="50"/>
      <c r="E342" s="39"/>
      <c r="F342" s="39"/>
      <c r="G342" s="39"/>
      <c r="H342" s="39"/>
      <c r="I342" s="39"/>
      <c r="J342" s="39"/>
      <c r="K342" s="39"/>
      <c r="L342" s="39"/>
    </row>
    <row r="343">
      <c r="B343" s="50"/>
      <c r="C343" s="50"/>
      <c r="D343" s="50"/>
      <c r="E343" s="39"/>
      <c r="F343" s="39"/>
      <c r="G343" s="39"/>
      <c r="H343" s="39"/>
      <c r="I343" s="39"/>
      <c r="J343" s="39"/>
      <c r="K343" s="39"/>
      <c r="L343" s="39"/>
    </row>
    <row r="344">
      <c r="B344" s="50"/>
      <c r="C344" s="50"/>
      <c r="D344" s="50"/>
      <c r="E344" s="39"/>
      <c r="F344" s="39"/>
      <c r="G344" s="39"/>
      <c r="H344" s="39"/>
      <c r="I344" s="39"/>
      <c r="J344" s="39"/>
      <c r="K344" s="39"/>
      <c r="L344" s="39"/>
    </row>
    <row r="345">
      <c r="B345" s="50"/>
      <c r="C345" s="50"/>
      <c r="D345" s="50"/>
      <c r="E345" s="39"/>
      <c r="F345" s="39"/>
      <c r="G345" s="39"/>
      <c r="H345" s="39"/>
      <c r="I345" s="39"/>
      <c r="J345" s="39"/>
      <c r="K345" s="39"/>
      <c r="L345" s="39"/>
    </row>
    <row r="346">
      <c r="B346" s="50"/>
      <c r="C346" s="50"/>
      <c r="D346" s="50"/>
      <c r="E346" s="39"/>
      <c r="F346" s="39"/>
      <c r="G346" s="39"/>
      <c r="H346" s="39"/>
      <c r="I346" s="39"/>
      <c r="J346" s="39"/>
      <c r="K346" s="39"/>
      <c r="L346" s="39"/>
    </row>
    <row r="347">
      <c r="B347" s="50"/>
      <c r="C347" s="50"/>
      <c r="D347" s="50"/>
      <c r="E347" s="39"/>
      <c r="F347" s="39"/>
      <c r="G347" s="39"/>
      <c r="H347" s="39"/>
      <c r="I347" s="39"/>
      <c r="J347" s="39"/>
      <c r="K347" s="39"/>
      <c r="L347" s="39"/>
    </row>
    <row r="348">
      <c r="B348" s="50"/>
      <c r="C348" s="50"/>
      <c r="D348" s="50"/>
      <c r="E348" s="39"/>
      <c r="F348" s="39"/>
      <c r="G348" s="39"/>
      <c r="H348" s="39"/>
      <c r="I348" s="39"/>
      <c r="J348" s="39"/>
      <c r="K348" s="39"/>
      <c r="L348" s="39"/>
    </row>
    <row r="349">
      <c r="B349" s="50"/>
      <c r="C349" s="50"/>
      <c r="D349" s="50"/>
      <c r="E349" s="39"/>
      <c r="F349" s="39"/>
      <c r="G349" s="39"/>
      <c r="H349" s="39"/>
      <c r="I349" s="39"/>
      <c r="J349" s="39"/>
      <c r="K349" s="39"/>
      <c r="L349" s="39"/>
    </row>
    <row r="350">
      <c r="B350" s="50"/>
      <c r="C350" s="50"/>
      <c r="D350" s="50"/>
      <c r="E350" s="39"/>
      <c r="F350" s="39"/>
      <c r="G350" s="39"/>
      <c r="H350" s="39"/>
      <c r="I350" s="39"/>
      <c r="J350" s="39"/>
      <c r="K350" s="39"/>
      <c r="L350" s="39"/>
    </row>
    <row r="351">
      <c r="B351" s="50"/>
      <c r="C351" s="50"/>
      <c r="D351" s="50"/>
      <c r="E351" s="39"/>
      <c r="F351" s="39"/>
      <c r="G351" s="39"/>
      <c r="H351" s="39"/>
      <c r="I351" s="39"/>
      <c r="J351" s="39"/>
      <c r="K351" s="39"/>
      <c r="L351" s="39"/>
    </row>
    <row r="352">
      <c r="B352" s="50"/>
      <c r="C352" s="50"/>
      <c r="D352" s="50"/>
      <c r="E352" s="39"/>
      <c r="F352" s="39"/>
      <c r="G352" s="39"/>
      <c r="H352" s="39"/>
      <c r="I352" s="39"/>
      <c r="J352" s="39"/>
      <c r="K352" s="39"/>
      <c r="L352" s="39"/>
    </row>
    <row r="353">
      <c r="B353" s="50"/>
      <c r="C353" s="50"/>
      <c r="D353" s="50"/>
      <c r="E353" s="39"/>
      <c r="F353" s="39"/>
      <c r="G353" s="39"/>
      <c r="H353" s="39"/>
      <c r="I353" s="39"/>
      <c r="J353" s="39"/>
      <c r="K353" s="39"/>
      <c r="L353" s="39"/>
    </row>
    <row r="354">
      <c r="B354" s="50"/>
      <c r="C354" s="50"/>
      <c r="D354" s="50"/>
      <c r="E354" s="39"/>
      <c r="F354" s="39"/>
      <c r="G354" s="39"/>
      <c r="H354" s="39"/>
      <c r="I354" s="39"/>
      <c r="J354" s="39"/>
      <c r="K354" s="39"/>
      <c r="L354" s="39"/>
    </row>
    <row r="355">
      <c r="B355" s="50"/>
      <c r="C355" s="50"/>
      <c r="D355" s="50"/>
      <c r="E355" s="39"/>
      <c r="F355" s="39"/>
      <c r="G355" s="39"/>
      <c r="H355" s="39"/>
      <c r="I355" s="39"/>
      <c r="J355" s="39"/>
      <c r="K355" s="39"/>
      <c r="L355" s="39"/>
    </row>
    <row r="356">
      <c r="B356" s="50"/>
      <c r="C356" s="50"/>
      <c r="D356" s="50"/>
      <c r="E356" s="39"/>
      <c r="F356" s="39"/>
      <c r="G356" s="39"/>
      <c r="H356" s="39"/>
      <c r="I356" s="39"/>
      <c r="J356" s="39"/>
      <c r="K356" s="39"/>
      <c r="L356" s="39"/>
    </row>
    <row r="357">
      <c r="B357" s="50"/>
      <c r="C357" s="50"/>
      <c r="D357" s="50"/>
      <c r="E357" s="39"/>
      <c r="F357" s="39"/>
      <c r="G357" s="39"/>
      <c r="H357" s="39"/>
      <c r="I357" s="39"/>
      <c r="J357" s="39"/>
      <c r="K357" s="39"/>
      <c r="L357" s="39"/>
    </row>
    <row r="358">
      <c r="B358" s="50"/>
      <c r="C358" s="50"/>
      <c r="D358" s="50"/>
      <c r="E358" s="39"/>
      <c r="F358" s="39"/>
      <c r="G358" s="39"/>
      <c r="H358" s="39"/>
      <c r="I358" s="39"/>
      <c r="J358" s="39"/>
      <c r="K358" s="39"/>
      <c r="L358" s="39"/>
    </row>
    <row r="359">
      <c r="B359" s="50"/>
      <c r="C359" s="50"/>
      <c r="D359" s="50"/>
      <c r="E359" s="39"/>
      <c r="F359" s="39"/>
      <c r="G359" s="39"/>
      <c r="H359" s="39"/>
      <c r="I359" s="39"/>
      <c r="J359" s="39"/>
      <c r="K359" s="39"/>
      <c r="L359" s="39"/>
    </row>
    <row r="360">
      <c r="B360" s="50"/>
      <c r="C360" s="50"/>
      <c r="D360" s="50"/>
      <c r="E360" s="39"/>
      <c r="F360" s="39"/>
      <c r="G360" s="39"/>
      <c r="H360" s="39"/>
      <c r="I360" s="39"/>
      <c r="J360" s="39"/>
      <c r="K360" s="39"/>
      <c r="L360" s="39"/>
    </row>
    <row r="361">
      <c r="B361" s="50"/>
      <c r="C361" s="50"/>
      <c r="D361" s="50"/>
      <c r="E361" s="39"/>
      <c r="F361" s="39"/>
      <c r="G361" s="39"/>
      <c r="H361" s="39"/>
      <c r="I361" s="39"/>
      <c r="J361" s="39"/>
      <c r="K361" s="39"/>
      <c r="L361" s="39"/>
    </row>
    <row r="362">
      <c r="B362" s="50"/>
      <c r="C362" s="50"/>
      <c r="D362" s="50"/>
      <c r="E362" s="39"/>
      <c r="F362" s="39"/>
      <c r="G362" s="39"/>
      <c r="H362" s="39"/>
      <c r="I362" s="39"/>
      <c r="J362" s="39"/>
      <c r="K362" s="39"/>
      <c r="L362" s="39"/>
    </row>
    <row r="363">
      <c r="B363" s="50"/>
      <c r="C363" s="50"/>
      <c r="D363" s="50"/>
      <c r="E363" s="39"/>
      <c r="F363" s="39"/>
      <c r="G363" s="39"/>
      <c r="H363" s="39"/>
      <c r="I363" s="39"/>
      <c r="J363" s="39"/>
      <c r="K363" s="39"/>
      <c r="L363" s="39"/>
    </row>
    <row r="364">
      <c r="B364" s="50"/>
      <c r="C364" s="50"/>
      <c r="D364" s="50"/>
      <c r="E364" s="39"/>
      <c r="F364" s="39"/>
      <c r="G364" s="39"/>
      <c r="H364" s="39"/>
      <c r="I364" s="39"/>
      <c r="J364" s="39"/>
      <c r="K364" s="39"/>
      <c r="L364" s="39"/>
    </row>
    <row r="365">
      <c r="B365" s="50"/>
      <c r="C365" s="50"/>
      <c r="D365" s="50"/>
      <c r="E365" s="39"/>
      <c r="F365" s="39"/>
      <c r="G365" s="39"/>
      <c r="H365" s="39"/>
      <c r="I365" s="39"/>
      <c r="J365" s="39"/>
      <c r="K365" s="39"/>
      <c r="L365" s="39"/>
    </row>
    <row r="366">
      <c r="B366" s="50"/>
      <c r="C366" s="50"/>
      <c r="D366" s="50"/>
      <c r="E366" s="39"/>
      <c r="F366" s="39"/>
      <c r="G366" s="39"/>
      <c r="H366" s="39"/>
      <c r="I366" s="39"/>
      <c r="J366" s="39"/>
      <c r="K366" s="39"/>
      <c r="L366" s="39"/>
    </row>
    <row r="367">
      <c r="B367" s="50"/>
      <c r="C367" s="50"/>
      <c r="D367" s="50"/>
      <c r="E367" s="39"/>
      <c r="F367" s="39"/>
      <c r="G367" s="39"/>
      <c r="H367" s="39"/>
      <c r="I367" s="39"/>
      <c r="J367" s="39"/>
      <c r="K367" s="39"/>
      <c r="L367" s="39"/>
    </row>
    <row r="368">
      <c r="B368" s="50"/>
      <c r="C368" s="50"/>
      <c r="D368" s="50"/>
      <c r="E368" s="39"/>
      <c r="F368" s="39"/>
      <c r="G368" s="39"/>
      <c r="H368" s="39"/>
      <c r="I368" s="39"/>
      <c r="J368" s="39"/>
      <c r="K368" s="39"/>
      <c r="L368" s="39"/>
    </row>
    <row r="369">
      <c r="B369" s="50"/>
      <c r="C369" s="50"/>
      <c r="D369" s="50"/>
      <c r="E369" s="39"/>
      <c r="F369" s="39"/>
      <c r="G369" s="39"/>
      <c r="H369" s="39"/>
      <c r="I369" s="39"/>
      <c r="J369" s="39"/>
      <c r="K369" s="39"/>
      <c r="L369" s="39"/>
    </row>
    <row r="370">
      <c r="B370" s="50"/>
      <c r="C370" s="50"/>
      <c r="D370" s="50"/>
      <c r="E370" s="39"/>
      <c r="F370" s="39"/>
      <c r="G370" s="39"/>
      <c r="H370" s="39"/>
      <c r="I370" s="39"/>
      <c r="J370" s="39"/>
      <c r="K370" s="39"/>
      <c r="L370" s="39"/>
    </row>
    <row r="371">
      <c r="B371" s="50"/>
      <c r="C371" s="50"/>
      <c r="D371" s="50"/>
      <c r="E371" s="39"/>
      <c r="F371" s="39"/>
      <c r="G371" s="39"/>
      <c r="H371" s="39"/>
      <c r="I371" s="39"/>
      <c r="J371" s="39"/>
      <c r="K371" s="39"/>
      <c r="L371" s="39"/>
    </row>
    <row r="372">
      <c r="B372" s="50"/>
      <c r="C372" s="50"/>
      <c r="D372" s="50"/>
      <c r="E372" s="39"/>
      <c r="F372" s="39"/>
      <c r="G372" s="39"/>
      <c r="H372" s="39"/>
      <c r="I372" s="39"/>
      <c r="J372" s="39"/>
      <c r="K372" s="39"/>
      <c r="L372" s="39"/>
    </row>
    <row r="373">
      <c r="B373" s="50"/>
      <c r="C373" s="50"/>
      <c r="D373" s="50"/>
      <c r="E373" s="39"/>
      <c r="F373" s="39"/>
      <c r="G373" s="39"/>
      <c r="H373" s="39"/>
      <c r="I373" s="39"/>
      <c r="J373" s="39"/>
      <c r="K373" s="39"/>
      <c r="L373" s="39"/>
    </row>
    <row r="374">
      <c r="B374" s="50"/>
      <c r="C374" s="50"/>
      <c r="D374" s="50"/>
      <c r="E374" s="39"/>
      <c r="F374" s="39"/>
      <c r="G374" s="39"/>
      <c r="H374" s="39"/>
      <c r="I374" s="39"/>
      <c r="J374" s="39"/>
      <c r="K374" s="39"/>
      <c r="L374" s="39"/>
    </row>
    <row r="375">
      <c r="B375" s="50"/>
      <c r="C375" s="50"/>
      <c r="D375" s="50"/>
      <c r="E375" s="39"/>
      <c r="F375" s="39"/>
      <c r="G375" s="39"/>
      <c r="H375" s="39"/>
      <c r="I375" s="39"/>
      <c r="J375" s="39"/>
      <c r="K375" s="39"/>
      <c r="L375" s="39"/>
    </row>
    <row r="376">
      <c r="B376" s="50"/>
      <c r="C376" s="50"/>
      <c r="D376" s="50"/>
      <c r="E376" s="39"/>
      <c r="F376" s="39"/>
      <c r="G376" s="39"/>
      <c r="H376" s="39"/>
      <c r="I376" s="39"/>
      <c r="J376" s="39"/>
      <c r="K376" s="39"/>
      <c r="L376" s="39"/>
    </row>
    <row r="377">
      <c r="B377" s="50"/>
      <c r="C377" s="50"/>
      <c r="D377" s="50"/>
      <c r="E377" s="39"/>
      <c r="F377" s="39"/>
      <c r="G377" s="39"/>
      <c r="H377" s="39"/>
      <c r="I377" s="39"/>
      <c r="J377" s="39"/>
      <c r="K377" s="39"/>
      <c r="L377" s="39"/>
    </row>
    <row r="378">
      <c r="B378" s="50"/>
      <c r="C378" s="50"/>
      <c r="D378" s="50"/>
      <c r="E378" s="39"/>
      <c r="F378" s="39"/>
      <c r="G378" s="39"/>
      <c r="H378" s="39"/>
      <c r="I378" s="39"/>
      <c r="J378" s="39"/>
      <c r="K378" s="39"/>
      <c r="L378" s="39"/>
    </row>
    <row r="379">
      <c r="B379" s="50"/>
      <c r="C379" s="50"/>
      <c r="D379" s="50"/>
      <c r="E379" s="39"/>
      <c r="F379" s="39"/>
      <c r="G379" s="39"/>
      <c r="H379" s="39"/>
      <c r="I379" s="39"/>
      <c r="J379" s="39"/>
      <c r="K379" s="39"/>
      <c r="L379" s="39"/>
    </row>
    <row r="380">
      <c r="B380" s="50"/>
      <c r="C380" s="50"/>
      <c r="D380" s="50"/>
      <c r="E380" s="39"/>
      <c r="F380" s="39"/>
      <c r="G380" s="39"/>
      <c r="H380" s="39"/>
      <c r="I380" s="39"/>
      <c r="J380" s="39"/>
      <c r="K380" s="39"/>
      <c r="L380" s="39"/>
    </row>
    <row r="381">
      <c r="B381" s="50"/>
      <c r="C381" s="50"/>
      <c r="D381" s="50"/>
      <c r="E381" s="39"/>
      <c r="F381" s="39"/>
      <c r="G381" s="39"/>
      <c r="H381" s="39"/>
      <c r="I381" s="39"/>
      <c r="J381" s="39"/>
      <c r="K381" s="39"/>
      <c r="L381" s="39"/>
    </row>
    <row r="382">
      <c r="B382" s="50"/>
      <c r="C382" s="50"/>
      <c r="D382" s="50"/>
      <c r="E382" s="39"/>
      <c r="F382" s="39"/>
      <c r="G382" s="39"/>
      <c r="H382" s="39"/>
      <c r="I382" s="39"/>
      <c r="J382" s="39"/>
      <c r="K382" s="39"/>
      <c r="L382" s="39"/>
    </row>
    <row r="383">
      <c r="B383" s="50"/>
      <c r="C383" s="50"/>
      <c r="D383" s="50"/>
      <c r="E383" s="39"/>
      <c r="F383" s="39"/>
      <c r="G383" s="39"/>
      <c r="H383" s="39"/>
      <c r="I383" s="39"/>
      <c r="J383" s="39"/>
      <c r="K383" s="39"/>
      <c r="L383" s="39"/>
    </row>
    <row r="384">
      <c r="B384" s="50"/>
      <c r="C384" s="50"/>
      <c r="D384" s="50"/>
      <c r="E384" s="39"/>
      <c r="F384" s="39"/>
      <c r="G384" s="39"/>
      <c r="H384" s="39"/>
      <c r="I384" s="39"/>
      <c r="J384" s="39"/>
      <c r="K384" s="39"/>
      <c r="L384" s="39"/>
    </row>
    <row r="385">
      <c r="B385" s="50"/>
      <c r="C385" s="50"/>
      <c r="D385" s="50"/>
      <c r="E385" s="39"/>
      <c r="F385" s="39"/>
      <c r="G385" s="39"/>
      <c r="H385" s="39"/>
      <c r="I385" s="39"/>
      <c r="J385" s="39"/>
      <c r="K385" s="39"/>
      <c r="L385" s="39"/>
    </row>
    <row r="386">
      <c r="B386" s="50"/>
      <c r="C386" s="50"/>
      <c r="D386" s="50"/>
      <c r="E386" s="39"/>
      <c r="F386" s="39"/>
      <c r="G386" s="39"/>
      <c r="H386" s="39"/>
      <c r="I386" s="39"/>
      <c r="J386" s="39"/>
      <c r="K386" s="39"/>
      <c r="L386" s="39"/>
    </row>
    <row r="387">
      <c r="B387" s="50"/>
      <c r="C387" s="50"/>
      <c r="D387" s="50"/>
      <c r="E387" s="39"/>
      <c r="F387" s="39"/>
      <c r="G387" s="39"/>
      <c r="H387" s="39"/>
      <c r="I387" s="39"/>
      <c r="J387" s="39"/>
      <c r="K387" s="39"/>
      <c r="L387" s="39"/>
    </row>
    <row r="388">
      <c r="B388" s="50"/>
      <c r="C388" s="50"/>
      <c r="D388" s="50"/>
      <c r="E388" s="39"/>
      <c r="F388" s="39"/>
      <c r="G388" s="39"/>
      <c r="H388" s="39"/>
      <c r="I388" s="39"/>
      <c r="J388" s="39"/>
      <c r="K388" s="39"/>
      <c r="L388" s="39"/>
    </row>
    <row r="389">
      <c r="B389" s="50"/>
      <c r="C389" s="50"/>
      <c r="D389" s="50"/>
      <c r="E389" s="39"/>
      <c r="F389" s="39"/>
      <c r="G389" s="39"/>
      <c r="H389" s="39"/>
      <c r="I389" s="39"/>
      <c r="J389" s="39"/>
      <c r="K389" s="39"/>
      <c r="L389" s="39"/>
    </row>
    <row r="390">
      <c r="B390" s="50"/>
      <c r="C390" s="50"/>
      <c r="D390" s="50"/>
      <c r="E390" s="39"/>
      <c r="F390" s="39"/>
      <c r="G390" s="39"/>
      <c r="H390" s="39"/>
      <c r="I390" s="39"/>
      <c r="J390" s="39"/>
      <c r="K390" s="39"/>
      <c r="L390" s="39"/>
    </row>
    <row r="391">
      <c r="B391" s="50"/>
      <c r="C391" s="50"/>
      <c r="D391" s="50"/>
      <c r="E391" s="39"/>
      <c r="F391" s="39"/>
      <c r="G391" s="39"/>
      <c r="H391" s="39"/>
      <c r="I391" s="39"/>
      <c r="J391" s="39"/>
      <c r="K391" s="39"/>
      <c r="L391" s="39"/>
    </row>
    <row r="392">
      <c r="B392" s="50"/>
      <c r="C392" s="50"/>
      <c r="D392" s="50"/>
      <c r="E392" s="39"/>
      <c r="F392" s="39"/>
      <c r="G392" s="39"/>
      <c r="H392" s="39"/>
      <c r="I392" s="39"/>
      <c r="J392" s="39"/>
      <c r="K392" s="39"/>
      <c r="L392" s="39"/>
    </row>
    <row r="393">
      <c r="B393" s="50"/>
      <c r="C393" s="50"/>
      <c r="D393" s="50"/>
      <c r="E393" s="39"/>
      <c r="F393" s="39"/>
      <c r="G393" s="39"/>
      <c r="H393" s="39"/>
      <c r="I393" s="39"/>
      <c r="J393" s="39"/>
      <c r="K393" s="39"/>
      <c r="L393" s="39"/>
    </row>
    <row r="394">
      <c r="B394" s="50"/>
      <c r="C394" s="50"/>
      <c r="D394" s="50"/>
      <c r="E394" s="39"/>
      <c r="F394" s="39"/>
      <c r="G394" s="39"/>
      <c r="H394" s="39"/>
      <c r="I394" s="39"/>
      <c r="J394" s="39"/>
      <c r="K394" s="39"/>
      <c r="L394" s="39"/>
    </row>
    <row r="395">
      <c r="B395" s="50"/>
      <c r="C395" s="50"/>
      <c r="D395" s="50"/>
      <c r="E395" s="39"/>
      <c r="F395" s="39"/>
      <c r="G395" s="39"/>
      <c r="H395" s="39"/>
      <c r="I395" s="39"/>
      <c r="J395" s="39"/>
      <c r="K395" s="39"/>
      <c r="L395" s="39"/>
    </row>
    <row r="396">
      <c r="B396" s="50"/>
      <c r="C396" s="50"/>
      <c r="D396" s="50"/>
      <c r="E396" s="39"/>
      <c r="F396" s="39"/>
      <c r="G396" s="39"/>
      <c r="H396" s="39"/>
      <c r="I396" s="39"/>
      <c r="J396" s="39"/>
      <c r="K396" s="39"/>
      <c r="L396" s="39"/>
    </row>
    <row r="397">
      <c r="B397" s="50"/>
      <c r="C397" s="50"/>
      <c r="D397" s="50"/>
      <c r="E397" s="39"/>
      <c r="F397" s="39"/>
      <c r="G397" s="39"/>
      <c r="H397" s="39"/>
      <c r="I397" s="39"/>
      <c r="J397" s="39"/>
      <c r="K397" s="39"/>
      <c r="L397" s="39"/>
    </row>
    <row r="398">
      <c r="B398" s="50"/>
      <c r="C398" s="50"/>
      <c r="D398" s="50"/>
      <c r="E398" s="39"/>
      <c r="F398" s="39"/>
      <c r="G398" s="39"/>
      <c r="H398" s="39"/>
      <c r="I398" s="39"/>
      <c r="J398" s="39"/>
      <c r="K398" s="39"/>
      <c r="L398" s="39"/>
    </row>
    <row r="399">
      <c r="B399" s="50"/>
      <c r="C399" s="50"/>
      <c r="D399" s="50"/>
      <c r="E399" s="39"/>
      <c r="F399" s="39"/>
      <c r="G399" s="39"/>
      <c r="H399" s="39"/>
      <c r="I399" s="39"/>
      <c r="J399" s="39"/>
      <c r="K399" s="39"/>
      <c r="L399" s="39"/>
    </row>
    <row r="400">
      <c r="B400" s="50"/>
      <c r="C400" s="50"/>
      <c r="D400" s="50"/>
      <c r="E400" s="39"/>
      <c r="F400" s="39"/>
      <c r="G400" s="39"/>
      <c r="H400" s="39"/>
      <c r="I400" s="39"/>
      <c r="J400" s="39"/>
      <c r="K400" s="39"/>
      <c r="L400" s="39"/>
    </row>
    <row r="401">
      <c r="B401" s="50"/>
      <c r="C401" s="50"/>
      <c r="D401" s="50"/>
      <c r="E401" s="39"/>
      <c r="F401" s="39"/>
      <c r="G401" s="39"/>
      <c r="H401" s="39"/>
      <c r="I401" s="39"/>
      <c r="J401" s="39"/>
      <c r="K401" s="39"/>
      <c r="L401" s="39"/>
    </row>
    <row r="402">
      <c r="B402" s="50"/>
      <c r="C402" s="50"/>
      <c r="D402" s="50"/>
      <c r="E402" s="39"/>
      <c r="F402" s="39"/>
      <c r="G402" s="39"/>
      <c r="H402" s="39"/>
      <c r="I402" s="39"/>
      <c r="J402" s="39"/>
      <c r="K402" s="39"/>
      <c r="L402" s="39"/>
    </row>
    <row r="403">
      <c r="B403" s="50"/>
      <c r="C403" s="50"/>
      <c r="D403" s="50"/>
      <c r="E403" s="39"/>
      <c r="F403" s="39"/>
      <c r="G403" s="39"/>
      <c r="H403" s="39"/>
      <c r="I403" s="39"/>
      <c r="J403" s="39"/>
      <c r="K403" s="39"/>
      <c r="L403" s="39"/>
    </row>
    <row r="404">
      <c r="B404" s="50"/>
      <c r="C404" s="50"/>
      <c r="D404" s="50"/>
      <c r="E404" s="39"/>
      <c r="F404" s="39"/>
      <c r="G404" s="39"/>
      <c r="H404" s="39"/>
      <c r="I404" s="39"/>
      <c r="J404" s="39"/>
      <c r="K404" s="39"/>
      <c r="L404" s="39"/>
    </row>
    <row r="405">
      <c r="B405" s="50"/>
      <c r="C405" s="50"/>
      <c r="D405" s="50"/>
      <c r="E405" s="39"/>
      <c r="F405" s="39"/>
      <c r="G405" s="39"/>
      <c r="H405" s="39"/>
      <c r="I405" s="39"/>
      <c r="J405" s="39"/>
      <c r="K405" s="39"/>
      <c r="L405" s="39"/>
    </row>
    <row r="406">
      <c r="B406" s="50"/>
      <c r="C406" s="50"/>
      <c r="D406" s="50"/>
      <c r="E406" s="39"/>
      <c r="F406" s="39"/>
      <c r="G406" s="39"/>
      <c r="H406" s="39"/>
      <c r="I406" s="39"/>
      <c r="J406" s="39"/>
      <c r="K406" s="39"/>
      <c r="L406" s="39"/>
    </row>
    <row r="407">
      <c r="B407" s="50"/>
      <c r="C407" s="50"/>
      <c r="D407" s="50"/>
      <c r="E407" s="39"/>
      <c r="F407" s="39"/>
      <c r="G407" s="39"/>
      <c r="H407" s="39"/>
      <c r="I407" s="39"/>
      <c r="J407" s="39"/>
      <c r="K407" s="39"/>
      <c r="L407" s="39"/>
    </row>
    <row r="408">
      <c r="B408" s="50"/>
      <c r="C408" s="50"/>
      <c r="D408" s="50"/>
      <c r="E408" s="39"/>
      <c r="F408" s="39"/>
      <c r="G408" s="39"/>
      <c r="H408" s="39"/>
      <c r="I408" s="39"/>
      <c r="J408" s="39"/>
      <c r="K408" s="39"/>
      <c r="L408" s="39"/>
    </row>
    <row r="409">
      <c r="B409" s="50"/>
      <c r="C409" s="50"/>
      <c r="D409" s="50"/>
      <c r="E409" s="39"/>
      <c r="F409" s="39"/>
      <c r="G409" s="39"/>
      <c r="H409" s="39"/>
      <c r="I409" s="39"/>
      <c r="J409" s="39"/>
      <c r="K409" s="39"/>
      <c r="L409" s="39"/>
    </row>
    <row r="410">
      <c r="B410" s="50"/>
      <c r="C410" s="50"/>
      <c r="D410" s="50"/>
      <c r="E410" s="39"/>
      <c r="F410" s="39"/>
      <c r="G410" s="39"/>
      <c r="H410" s="39"/>
      <c r="I410" s="39"/>
      <c r="J410" s="39"/>
      <c r="K410" s="39"/>
      <c r="L410" s="39"/>
    </row>
    <row r="411">
      <c r="B411" s="50"/>
      <c r="C411" s="50"/>
      <c r="D411" s="50"/>
      <c r="E411" s="39"/>
      <c r="F411" s="39"/>
      <c r="G411" s="39"/>
      <c r="H411" s="39"/>
      <c r="I411" s="39"/>
      <c r="J411" s="39"/>
      <c r="K411" s="39"/>
      <c r="L411" s="39"/>
    </row>
    <row r="412">
      <c r="B412" s="50"/>
      <c r="C412" s="50"/>
      <c r="D412" s="50"/>
      <c r="E412" s="39"/>
      <c r="F412" s="39"/>
      <c r="G412" s="39"/>
      <c r="H412" s="39"/>
      <c r="I412" s="39"/>
      <c r="J412" s="39"/>
      <c r="K412" s="39"/>
      <c r="L412" s="39"/>
    </row>
    <row r="413">
      <c r="B413" s="50"/>
      <c r="C413" s="50"/>
      <c r="D413" s="50"/>
      <c r="E413" s="39"/>
      <c r="F413" s="39"/>
      <c r="G413" s="39"/>
      <c r="H413" s="39"/>
      <c r="I413" s="39"/>
      <c r="J413" s="39"/>
      <c r="K413" s="39"/>
      <c r="L413" s="39"/>
    </row>
    <row r="414">
      <c r="B414" s="50"/>
      <c r="C414" s="50"/>
      <c r="D414" s="50"/>
      <c r="E414" s="39"/>
      <c r="F414" s="39"/>
      <c r="G414" s="39"/>
      <c r="H414" s="39"/>
      <c r="I414" s="39"/>
      <c r="J414" s="39"/>
      <c r="K414" s="39"/>
      <c r="L414" s="39"/>
    </row>
    <row r="415">
      <c r="B415" s="50"/>
      <c r="C415" s="50"/>
      <c r="D415" s="50"/>
      <c r="E415" s="39"/>
      <c r="F415" s="39"/>
      <c r="G415" s="39"/>
      <c r="H415" s="39"/>
      <c r="I415" s="39"/>
      <c r="J415" s="39"/>
      <c r="K415" s="39"/>
      <c r="L415" s="39"/>
    </row>
    <row r="416">
      <c r="B416" s="50"/>
      <c r="C416" s="50"/>
      <c r="D416" s="50"/>
      <c r="E416" s="39"/>
      <c r="F416" s="39"/>
      <c r="G416" s="39"/>
      <c r="H416" s="39"/>
      <c r="I416" s="39"/>
      <c r="J416" s="39"/>
      <c r="K416" s="39"/>
      <c r="L416" s="39"/>
    </row>
    <row r="417">
      <c r="B417" s="50"/>
      <c r="C417" s="50"/>
      <c r="D417" s="50"/>
      <c r="E417" s="39"/>
      <c r="F417" s="39"/>
      <c r="G417" s="39"/>
      <c r="H417" s="39"/>
      <c r="I417" s="39"/>
      <c r="J417" s="39"/>
      <c r="K417" s="39"/>
      <c r="L417" s="39"/>
    </row>
    <row r="418">
      <c r="B418" s="50"/>
      <c r="C418" s="50"/>
      <c r="D418" s="50"/>
      <c r="E418" s="39"/>
      <c r="F418" s="39"/>
      <c r="G418" s="39"/>
      <c r="H418" s="39"/>
      <c r="I418" s="39"/>
      <c r="J418" s="39"/>
      <c r="K418" s="39"/>
      <c r="L418" s="39"/>
    </row>
    <row r="419">
      <c r="B419" s="50"/>
      <c r="C419" s="50"/>
      <c r="D419" s="50"/>
      <c r="E419" s="39"/>
      <c r="F419" s="39"/>
      <c r="G419" s="39"/>
      <c r="H419" s="39"/>
      <c r="I419" s="39"/>
      <c r="J419" s="39"/>
      <c r="K419" s="39"/>
      <c r="L419" s="39"/>
    </row>
    <row r="420">
      <c r="B420" s="50"/>
      <c r="C420" s="50"/>
      <c r="D420" s="50"/>
      <c r="E420" s="39"/>
      <c r="F420" s="39"/>
      <c r="G420" s="39"/>
      <c r="H420" s="39"/>
      <c r="I420" s="39"/>
      <c r="J420" s="39"/>
      <c r="K420" s="39"/>
      <c r="L420" s="39"/>
    </row>
    <row r="421">
      <c r="B421" s="50"/>
      <c r="C421" s="50"/>
      <c r="D421" s="50"/>
      <c r="E421" s="39"/>
      <c r="F421" s="39"/>
      <c r="G421" s="39"/>
      <c r="H421" s="39"/>
      <c r="I421" s="39"/>
      <c r="J421" s="39"/>
      <c r="K421" s="39"/>
      <c r="L421" s="39"/>
    </row>
    <row r="422">
      <c r="B422" s="50"/>
      <c r="C422" s="50"/>
      <c r="D422" s="50"/>
      <c r="E422" s="39"/>
      <c r="F422" s="39"/>
      <c r="G422" s="39"/>
      <c r="H422" s="39"/>
      <c r="I422" s="39"/>
      <c r="J422" s="39"/>
      <c r="K422" s="39"/>
      <c r="L422" s="39"/>
    </row>
    <row r="423">
      <c r="B423" s="50"/>
      <c r="C423" s="50"/>
      <c r="D423" s="50"/>
      <c r="E423" s="39"/>
      <c r="F423" s="39"/>
      <c r="G423" s="39"/>
      <c r="H423" s="39"/>
      <c r="I423" s="39"/>
      <c r="J423" s="39"/>
      <c r="K423" s="39"/>
      <c r="L423" s="39"/>
    </row>
    <row r="424">
      <c r="B424" s="50"/>
      <c r="C424" s="50"/>
      <c r="D424" s="50"/>
      <c r="E424" s="39"/>
      <c r="F424" s="39"/>
      <c r="G424" s="39"/>
      <c r="H424" s="39"/>
      <c r="I424" s="39"/>
      <c r="J424" s="39"/>
      <c r="K424" s="39"/>
      <c r="L424" s="39"/>
    </row>
    <row r="425">
      <c r="B425" s="50"/>
      <c r="C425" s="50"/>
      <c r="D425" s="50"/>
      <c r="E425" s="39"/>
      <c r="F425" s="39"/>
      <c r="G425" s="39"/>
      <c r="H425" s="39"/>
      <c r="I425" s="39"/>
      <c r="J425" s="39"/>
      <c r="K425" s="39"/>
      <c r="L425" s="39"/>
    </row>
    <row r="426">
      <c r="B426" s="50"/>
      <c r="C426" s="50"/>
      <c r="D426" s="50"/>
      <c r="E426" s="39"/>
      <c r="F426" s="39"/>
      <c r="G426" s="39"/>
      <c r="H426" s="39"/>
      <c r="I426" s="39"/>
      <c r="J426" s="39"/>
      <c r="K426" s="39"/>
      <c r="L426" s="39"/>
    </row>
    <row r="427">
      <c r="B427" s="50"/>
      <c r="C427" s="50"/>
      <c r="D427" s="50"/>
      <c r="E427" s="39"/>
      <c r="F427" s="39"/>
      <c r="G427" s="39"/>
      <c r="H427" s="39"/>
      <c r="I427" s="39"/>
      <c r="J427" s="39"/>
      <c r="K427" s="39"/>
      <c r="L427" s="39"/>
    </row>
    <row r="428">
      <c r="B428" s="50"/>
      <c r="C428" s="50"/>
      <c r="D428" s="50"/>
      <c r="E428" s="39"/>
      <c r="F428" s="39"/>
      <c r="G428" s="39"/>
      <c r="H428" s="39"/>
      <c r="I428" s="39"/>
      <c r="J428" s="39"/>
      <c r="K428" s="39"/>
      <c r="L428" s="39"/>
    </row>
    <row r="429">
      <c r="B429" s="50"/>
      <c r="C429" s="50"/>
      <c r="D429" s="50"/>
      <c r="E429" s="39"/>
      <c r="F429" s="39"/>
      <c r="G429" s="39"/>
      <c r="H429" s="39"/>
      <c r="I429" s="39"/>
      <c r="J429" s="39"/>
      <c r="K429" s="39"/>
      <c r="L429" s="39"/>
    </row>
    <row r="430">
      <c r="B430" s="50"/>
      <c r="C430" s="50"/>
      <c r="D430" s="50"/>
      <c r="E430" s="39"/>
      <c r="F430" s="39"/>
      <c r="G430" s="39"/>
      <c r="H430" s="39"/>
      <c r="I430" s="39"/>
      <c r="J430" s="39"/>
      <c r="K430" s="39"/>
      <c r="L430" s="39"/>
    </row>
    <row r="431">
      <c r="B431" s="50"/>
      <c r="C431" s="50"/>
      <c r="D431" s="50"/>
      <c r="E431" s="39"/>
      <c r="F431" s="39"/>
      <c r="G431" s="39"/>
      <c r="H431" s="39"/>
      <c r="I431" s="39"/>
      <c r="J431" s="39"/>
      <c r="K431" s="39"/>
      <c r="L431" s="39"/>
    </row>
    <row r="432">
      <c r="B432" s="50"/>
      <c r="C432" s="50"/>
      <c r="D432" s="50"/>
      <c r="E432" s="39"/>
      <c r="F432" s="39"/>
      <c r="G432" s="39"/>
      <c r="H432" s="39"/>
      <c r="I432" s="39"/>
      <c r="J432" s="39"/>
      <c r="K432" s="39"/>
      <c r="L432" s="39"/>
    </row>
    <row r="433">
      <c r="B433" s="50"/>
      <c r="C433" s="50"/>
      <c r="D433" s="50"/>
      <c r="E433" s="39"/>
      <c r="F433" s="39"/>
      <c r="G433" s="39"/>
      <c r="H433" s="39"/>
      <c r="I433" s="39"/>
      <c r="J433" s="39"/>
      <c r="K433" s="39"/>
      <c r="L433" s="39"/>
    </row>
    <row r="434">
      <c r="B434" s="50"/>
      <c r="C434" s="50"/>
      <c r="D434" s="50"/>
      <c r="E434" s="39"/>
      <c r="F434" s="39"/>
      <c r="G434" s="39"/>
      <c r="H434" s="39"/>
      <c r="I434" s="39"/>
      <c r="J434" s="39"/>
      <c r="K434" s="39"/>
      <c r="L434" s="39"/>
    </row>
    <row r="435">
      <c r="B435" s="50"/>
      <c r="C435" s="50"/>
      <c r="D435" s="50"/>
      <c r="E435" s="39"/>
      <c r="F435" s="39"/>
      <c r="G435" s="39"/>
      <c r="H435" s="39"/>
      <c r="I435" s="39"/>
      <c r="J435" s="39"/>
      <c r="K435" s="39"/>
      <c r="L435" s="39"/>
    </row>
    <row r="436">
      <c r="B436" s="50"/>
      <c r="C436" s="50"/>
      <c r="D436" s="50"/>
      <c r="E436" s="39"/>
      <c r="F436" s="39"/>
      <c r="G436" s="39"/>
      <c r="H436" s="39"/>
      <c r="I436" s="39"/>
      <c r="J436" s="39"/>
      <c r="K436" s="39"/>
      <c r="L436" s="39"/>
    </row>
    <row r="437">
      <c r="B437" s="50"/>
      <c r="C437" s="50"/>
      <c r="D437" s="50"/>
      <c r="E437" s="39"/>
      <c r="F437" s="39"/>
      <c r="G437" s="39"/>
      <c r="H437" s="39"/>
      <c r="I437" s="39"/>
      <c r="J437" s="39"/>
      <c r="K437" s="39"/>
      <c r="L437" s="39"/>
    </row>
    <row r="438">
      <c r="B438" s="50"/>
      <c r="C438" s="50"/>
      <c r="D438" s="50"/>
      <c r="E438" s="39"/>
      <c r="F438" s="39"/>
      <c r="G438" s="39"/>
      <c r="H438" s="39"/>
      <c r="I438" s="39"/>
      <c r="J438" s="39"/>
      <c r="K438" s="39"/>
      <c r="L438" s="39"/>
    </row>
    <row r="439">
      <c r="B439" s="50"/>
      <c r="C439" s="50"/>
      <c r="D439" s="50"/>
      <c r="E439" s="39"/>
      <c r="F439" s="39"/>
      <c r="G439" s="39"/>
      <c r="H439" s="39"/>
      <c r="I439" s="39"/>
      <c r="J439" s="39"/>
      <c r="K439" s="39"/>
      <c r="L439" s="39"/>
    </row>
    <row r="440">
      <c r="B440" s="50"/>
      <c r="C440" s="50"/>
      <c r="D440" s="50"/>
      <c r="E440" s="39"/>
      <c r="F440" s="39"/>
      <c r="G440" s="39"/>
      <c r="H440" s="39"/>
      <c r="I440" s="39"/>
      <c r="J440" s="39"/>
      <c r="K440" s="39"/>
      <c r="L440" s="39"/>
    </row>
    <row r="441">
      <c r="B441" s="50"/>
      <c r="C441" s="50"/>
      <c r="D441" s="50"/>
      <c r="E441" s="39"/>
      <c r="F441" s="39"/>
      <c r="G441" s="39"/>
      <c r="H441" s="39"/>
      <c r="I441" s="39"/>
      <c r="J441" s="39"/>
      <c r="K441" s="39"/>
      <c r="L441" s="39"/>
    </row>
    <row r="442">
      <c r="B442" s="50"/>
      <c r="C442" s="50"/>
      <c r="D442" s="50"/>
      <c r="E442" s="39"/>
      <c r="F442" s="39"/>
      <c r="G442" s="39"/>
      <c r="H442" s="39"/>
      <c r="I442" s="39"/>
      <c r="J442" s="39"/>
      <c r="K442" s="39"/>
      <c r="L442" s="39"/>
    </row>
    <row r="443">
      <c r="B443" s="50"/>
      <c r="C443" s="50"/>
      <c r="D443" s="50"/>
      <c r="E443" s="39"/>
      <c r="F443" s="39"/>
      <c r="G443" s="39"/>
      <c r="H443" s="39"/>
      <c r="I443" s="39"/>
      <c r="J443" s="39"/>
      <c r="K443" s="39"/>
      <c r="L443" s="39"/>
    </row>
    <row r="444">
      <c r="B444" s="50"/>
      <c r="C444" s="50"/>
      <c r="D444" s="50"/>
      <c r="E444" s="39"/>
      <c r="F444" s="39"/>
      <c r="G444" s="39"/>
      <c r="H444" s="39"/>
      <c r="I444" s="39"/>
      <c r="J444" s="39"/>
      <c r="K444" s="39"/>
      <c r="L444" s="39"/>
    </row>
    <row r="445">
      <c r="B445" s="50"/>
      <c r="C445" s="50"/>
      <c r="D445" s="50"/>
      <c r="E445" s="39"/>
      <c r="F445" s="39"/>
      <c r="G445" s="39"/>
      <c r="H445" s="39"/>
      <c r="I445" s="39"/>
      <c r="J445" s="39"/>
      <c r="K445" s="39"/>
      <c r="L445" s="39"/>
    </row>
    <row r="446">
      <c r="B446" s="50"/>
      <c r="C446" s="50"/>
      <c r="D446" s="50"/>
      <c r="E446" s="39"/>
      <c r="F446" s="39"/>
      <c r="G446" s="39"/>
      <c r="H446" s="39"/>
      <c r="I446" s="39"/>
      <c r="J446" s="39"/>
      <c r="K446" s="39"/>
      <c r="L446" s="39"/>
    </row>
    <row r="447">
      <c r="B447" s="50"/>
      <c r="C447" s="50"/>
      <c r="D447" s="50"/>
      <c r="E447" s="39"/>
      <c r="F447" s="39"/>
      <c r="G447" s="39"/>
      <c r="H447" s="39"/>
      <c r="I447" s="39"/>
      <c r="J447" s="39"/>
      <c r="K447" s="39"/>
      <c r="L447" s="39"/>
    </row>
    <row r="448">
      <c r="B448" s="50"/>
      <c r="C448" s="50"/>
      <c r="D448" s="50"/>
      <c r="E448" s="39"/>
      <c r="F448" s="39"/>
      <c r="G448" s="39"/>
      <c r="H448" s="39"/>
      <c r="I448" s="39"/>
      <c r="J448" s="39"/>
      <c r="K448" s="39"/>
      <c r="L448" s="39"/>
    </row>
    <row r="449">
      <c r="B449" s="50"/>
      <c r="C449" s="50"/>
      <c r="D449" s="50"/>
      <c r="E449" s="39"/>
      <c r="F449" s="39"/>
      <c r="G449" s="39"/>
      <c r="H449" s="39"/>
      <c r="I449" s="39"/>
      <c r="J449" s="39"/>
      <c r="K449" s="39"/>
      <c r="L449" s="39"/>
    </row>
    <row r="450">
      <c r="B450" s="50"/>
      <c r="C450" s="50"/>
      <c r="D450" s="50"/>
      <c r="E450" s="39"/>
      <c r="F450" s="39"/>
      <c r="G450" s="39"/>
      <c r="H450" s="39"/>
      <c r="I450" s="39"/>
      <c r="J450" s="39"/>
      <c r="K450" s="39"/>
      <c r="L450" s="39"/>
    </row>
    <row r="451">
      <c r="B451" s="50"/>
      <c r="C451" s="50"/>
      <c r="D451" s="50"/>
      <c r="E451" s="39"/>
      <c r="F451" s="39"/>
      <c r="G451" s="39"/>
      <c r="H451" s="39"/>
      <c r="I451" s="39"/>
      <c r="J451" s="39"/>
      <c r="K451" s="39"/>
      <c r="L451" s="39"/>
    </row>
    <row r="452">
      <c r="B452" s="50"/>
      <c r="C452" s="50"/>
      <c r="D452" s="50"/>
      <c r="E452" s="39"/>
      <c r="F452" s="39"/>
      <c r="G452" s="39"/>
      <c r="H452" s="39"/>
      <c r="I452" s="39"/>
      <c r="J452" s="39"/>
      <c r="K452" s="39"/>
      <c r="L452" s="39"/>
    </row>
    <row r="453">
      <c r="B453" s="50"/>
      <c r="C453" s="50"/>
      <c r="D453" s="50"/>
      <c r="E453" s="39"/>
      <c r="F453" s="39"/>
      <c r="G453" s="39"/>
      <c r="H453" s="39"/>
      <c r="I453" s="39"/>
      <c r="J453" s="39"/>
      <c r="K453" s="39"/>
      <c r="L453" s="39"/>
    </row>
    <row r="454">
      <c r="B454" s="50"/>
      <c r="C454" s="50"/>
      <c r="D454" s="50"/>
      <c r="E454" s="39"/>
      <c r="F454" s="39"/>
      <c r="G454" s="39"/>
      <c r="H454" s="39"/>
      <c r="I454" s="39"/>
      <c r="J454" s="39"/>
      <c r="K454" s="39"/>
      <c r="L454" s="39"/>
    </row>
    <row r="455">
      <c r="B455" s="50"/>
      <c r="C455" s="50"/>
      <c r="D455" s="50"/>
      <c r="E455" s="39"/>
      <c r="F455" s="39"/>
      <c r="G455" s="39"/>
      <c r="H455" s="39"/>
      <c r="I455" s="39"/>
      <c r="J455" s="39"/>
      <c r="K455" s="39"/>
      <c r="L455" s="39"/>
    </row>
    <row r="456">
      <c r="B456" s="50"/>
      <c r="C456" s="50"/>
      <c r="D456" s="50"/>
      <c r="E456" s="39"/>
      <c r="F456" s="39"/>
      <c r="G456" s="39"/>
      <c r="H456" s="39"/>
      <c r="I456" s="39"/>
      <c r="J456" s="39"/>
      <c r="K456" s="39"/>
      <c r="L456" s="39"/>
    </row>
    <row r="457">
      <c r="B457" s="50"/>
      <c r="C457" s="50"/>
      <c r="D457" s="50"/>
      <c r="E457" s="39"/>
      <c r="F457" s="39"/>
      <c r="G457" s="39"/>
      <c r="H457" s="39"/>
      <c r="I457" s="39"/>
      <c r="J457" s="39"/>
      <c r="K457" s="39"/>
      <c r="L457" s="39"/>
    </row>
    <row r="458">
      <c r="B458" s="50"/>
      <c r="C458" s="50"/>
      <c r="D458" s="50"/>
      <c r="E458" s="39"/>
      <c r="F458" s="39"/>
      <c r="G458" s="39"/>
      <c r="H458" s="39"/>
      <c r="I458" s="39"/>
      <c r="J458" s="39"/>
      <c r="K458" s="39"/>
      <c r="L458" s="39"/>
    </row>
    <row r="459">
      <c r="B459" s="50"/>
      <c r="C459" s="50"/>
      <c r="D459" s="50"/>
      <c r="E459" s="39"/>
      <c r="F459" s="39"/>
      <c r="G459" s="39"/>
      <c r="H459" s="39"/>
      <c r="I459" s="39"/>
      <c r="J459" s="39"/>
      <c r="K459" s="39"/>
      <c r="L459" s="39"/>
    </row>
    <row r="460">
      <c r="B460" s="50"/>
      <c r="C460" s="50"/>
      <c r="D460" s="50"/>
      <c r="E460" s="39"/>
      <c r="F460" s="39"/>
      <c r="G460" s="39"/>
      <c r="H460" s="39"/>
      <c r="I460" s="39"/>
      <c r="J460" s="39"/>
      <c r="K460" s="39"/>
      <c r="L460" s="39"/>
    </row>
    <row r="461">
      <c r="B461" s="50"/>
      <c r="C461" s="50"/>
      <c r="D461" s="50"/>
      <c r="E461" s="39"/>
      <c r="F461" s="39"/>
      <c r="G461" s="39"/>
      <c r="H461" s="39"/>
      <c r="I461" s="39"/>
      <c r="J461" s="39"/>
      <c r="K461" s="39"/>
      <c r="L461" s="39"/>
    </row>
    <row r="462">
      <c r="B462" s="50"/>
      <c r="C462" s="50"/>
      <c r="D462" s="50"/>
      <c r="E462" s="39"/>
      <c r="F462" s="39"/>
      <c r="G462" s="39"/>
      <c r="H462" s="39"/>
      <c r="I462" s="39"/>
      <c r="J462" s="39"/>
      <c r="K462" s="39"/>
      <c r="L462" s="39"/>
    </row>
    <row r="463">
      <c r="B463" s="50"/>
      <c r="C463" s="50"/>
      <c r="D463" s="50"/>
      <c r="E463" s="39"/>
      <c r="F463" s="39"/>
      <c r="G463" s="39"/>
      <c r="H463" s="39"/>
      <c r="I463" s="39"/>
      <c r="J463" s="39"/>
      <c r="K463" s="39"/>
      <c r="L463" s="39"/>
    </row>
    <row r="464">
      <c r="B464" s="50"/>
      <c r="C464" s="50"/>
      <c r="D464" s="50"/>
      <c r="E464" s="39"/>
      <c r="F464" s="39"/>
      <c r="G464" s="39"/>
      <c r="H464" s="39"/>
      <c r="I464" s="39"/>
      <c r="J464" s="39"/>
      <c r="K464" s="39"/>
      <c r="L464" s="39"/>
    </row>
    <row r="465">
      <c r="B465" s="50"/>
      <c r="C465" s="50"/>
      <c r="D465" s="50"/>
      <c r="E465" s="39"/>
      <c r="F465" s="39"/>
      <c r="G465" s="39"/>
      <c r="H465" s="39"/>
      <c r="I465" s="39"/>
      <c r="J465" s="39"/>
      <c r="K465" s="39"/>
      <c r="L465" s="39"/>
    </row>
    <row r="466">
      <c r="B466" s="50"/>
      <c r="C466" s="50"/>
      <c r="D466" s="50"/>
      <c r="E466" s="39"/>
      <c r="F466" s="39"/>
      <c r="G466" s="39"/>
      <c r="H466" s="39"/>
      <c r="I466" s="39"/>
      <c r="J466" s="39"/>
      <c r="K466" s="39"/>
      <c r="L466" s="39"/>
    </row>
    <row r="467">
      <c r="B467" s="50"/>
      <c r="C467" s="50"/>
      <c r="D467" s="50"/>
      <c r="E467" s="39"/>
      <c r="F467" s="39"/>
      <c r="G467" s="39"/>
      <c r="H467" s="39"/>
      <c r="I467" s="39"/>
      <c r="J467" s="39"/>
      <c r="K467" s="39"/>
      <c r="L467" s="39"/>
    </row>
    <row r="468">
      <c r="B468" s="50"/>
      <c r="C468" s="50"/>
      <c r="D468" s="50"/>
      <c r="E468" s="39"/>
      <c r="F468" s="39"/>
      <c r="G468" s="39"/>
      <c r="H468" s="39"/>
      <c r="I468" s="39"/>
      <c r="J468" s="39"/>
      <c r="K468" s="39"/>
      <c r="L468" s="39"/>
    </row>
    <row r="469">
      <c r="B469" s="50"/>
      <c r="C469" s="50"/>
      <c r="D469" s="50"/>
      <c r="E469" s="39"/>
      <c r="F469" s="39"/>
      <c r="G469" s="39"/>
      <c r="H469" s="39"/>
      <c r="I469" s="39"/>
      <c r="J469" s="39"/>
      <c r="K469" s="39"/>
      <c r="L469" s="39"/>
    </row>
    <row r="470">
      <c r="B470" s="50"/>
      <c r="C470" s="50"/>
      <c r="D470" s="50"/>
      <c r="E470" s="39"/>
      <c r="F470" s="39"/>
      <c r="G470" s="39"/>
      <c r="H470" s="39"/>
      <c r="I470" s="39"/>
      <c r="J470" s="39"/>
      <c r="K470" s="39"/>
      <c r="L470" s="39"/>
    </row>
    <row r="471">
      <c r="B471" s="50"/>
      <c r="C471" s="50"/>
      <c r="D471" s="50"/>
      <c r="E471" s="39"/>
      <c r="F471" s="39"/>
      <c r="G471" s="39"/>
      <c r="H471" s="39"/>
      <c r="I471" s="39"/>
      <c r="J471" s="39"/>
      <c r="K471" s="39"/>
      <c r="L471" s="39"/>
    </row>
    <row r="472">
      <c r="B472" s="50"/>
      <c r="C472" s="50"/>
      <c r="D472" s="50"/>
      <c r="E472" s="39"/>
      <c r="F472" s="39"/>
      <c r="G472" s="39"/>
      <c r="H472" s="39"/>
      <c r="I472" s="39"/>
      <c r="J472" s="39"/>
      <c r="K472" s="39"/>
      <c r="L472" s="39"/>
    </row>
    <row r="473">
      <c r="B473" s="50"/>
      <c r="C473" s="50"/>
      <c r="D473" s="50"/>
      <c r="E473" s="39"/>
      <c r="F473" s="39"/>
      <c r="G473" s="39"/>
      <c r="H473" s="39"/>
      <c r="I473" s="39"/>
      <c r="J473" s="39"/>
      <c r="K473" s="39"/>
      <c r="L473" s="39"/>
    </row>
    <row r="474">
      <c r="B474" s="50"/>
      <c r="C474" s="50"/>
      <c r="D474" s="50"/>
      <c r="E474" s="39"/>
      <c r="F474" s="39"/>
      <c r="G474" s="39"/>
      <c r="H474" s="39"/>
      <c r="I474" s="39"/>
      <c r="J474" s="39"/>
      <c r="K474" s="39"/>
      <c r="L474" s="39"/>
    </row>
    <row r="475">
      <c r="B475" s="50"/>
      <c r="C475" s="50"/>
      <c r="D475" s="50"/>
      <c r="E475" s="39"/>
      <c r="F475" s="39"/>
      <c r="G475" s="39"/>
      <c r="H475" s="39"/>
      <c r="I475" s="39"/>
      <c r="J475" s="39"/>
      <c r="K475" s="39"/>
      <c r="L475" s="39"/>
    </row>
    <row r="476">
      <c r="B476" s="50"/>
      <c r="C476" s="50"/>
      <c r="D476" s="50"/>
      <c r="E476" s="39"/>
      <c r="F476" s="39"/>
      <c r="G476" s="39"/>
      <c r="H476" s="39"/>
      <c r="I476" s="39"/>
      <c r="J476" s="39"/>
      <c r="K476" s="39"/>
      <c r="L476" s="39"/>
    </row>
    <row r="477">
      <c r="B477" s="50"/>
      <c r="C477" s="50"/>
      <c r="D477" s="50"/>
      <c r="E477" s="39"/>
      <c r="F477" s="39"/>
      <c r="G477" s="39"/>
      <c r="H477" s="39"/>
      <c r="I477" s="39"/>
      <c r="J477" s="39"/>
      <c r="K477" s="39"/>
      <c r="L477" s="39"/>
    </row>
    <row r="478">
      <c r="B478" s="50"/>
      <c r="C478" s="50"/>
      <c r="D478" s="50"/>
      <c r="E478" s="39"/>
      <c r="F478" s="39"/>
      <c r="G478" s="39"/>
      <c r="H478" s="39"/>
      <c r="I478" s="39"/>
      <c r="J478" s="39"/>
      <c r="K478" s="39"/>
      <c r="L478" s="39"/>
    </row>
    <row r="479">
      <c r="B479" s="50"/>
      <c r="C479" s="50"/>
      <c r="D479" s="50"/>
      <c r="E479" s="39"/>
      <c r="F479" s="39"/>
      <c r="G479" s="39"/>
      <c r="H479" s="39"/>
      <c r="I479" s="39"/>
      <c r="J479" s="39"/>
      <c r="K479" s="39"/>
      <c r="L479" s="39"/>
    </row>
    <row r="480">
      <c r="B480" s="50"/>
      <c r="C480" s="50"/>
      <c r="D480" s="50"/>
      <c r="E480" s="39"/>
      <c r="F480" s="39"/>
      <c r="G480" s="39"/>
      <c r="H480" s="39"/>
      <c r="I480" s="39"/>
      <c r="J480" s="39"/>
      <c r="K480" s="39"/>
      <c r="L480" s="39"/>
    </row>
    <row r="481">
      <c r="B481" s="50"/>
      <c r="C481" s="50"/>
      <c r="D481" s="50"/>
      <c r="E481" s="39"/>
      <c r="F481" s="39"/>
      <c r="G481" s="39"/>
      <c r="H481" s="39"/>
      <c r="I481" s="39"/>
      <c r="J481" s="39"/>
      <c r="K481" s="39"/>
      <c r="L481" s="39"/>
    </row>
    <row r="482">
      <c r="B482" s="50"/>
      <c r="C482" s="50"/>
      <c r="D482" s="50"/>
      <c r="E482" s="39"/>
      <c r="F482" s="39"/>
      <c r="G482" s="39"/>
      <c r="H482" s="39"/>
      <c r="I482" s="39"/>
      <c r="J482" s="39"/>
      <c r="K482" s="39"/>
      <c r="L482" s="39"/>
    </row>
    <row r="483">
      <c r="B483" s="50"/>
      <c r="C483" s="50"/>
      <c r="D483" s="50"/>
      <c r="E483" s="39"/>
      <c r="F483" s="39"/>
      <c r="G483" s="39"/>
      <c r="H483" s="39"/>
      <c r="I483" s="39"/>
      <c r="J483" s="39"/>
      <c r="K483" s="39"/>
      <c r="L483" s="39"/>
    </row>
    <row r="484">
      <c r="B484" s="50"/>
      <c r="C484" s="50"/>
      <c r="D484" s="50"/>
      <c r="E484" s="39"/>
      <c r="F484" s="39"/>
      <c r="G484" s="39"/>
      <c r="H484" s="39"/>
      <c r="I484" s="39"/>
      <c r="J484" s="39"/>
      <c r="K484" s="39"/>
      <c r="L484" s="39"/>
    </row>
    <row r="485">
      <c r="B485" s="50"/>
      <c r="C485" s="50"/>
      <c r="D485" s="50"/>
      <c r="E485" s="39"/>
      <c r="F485" s="39"/>
      <c r="G485" s="39"/>
      <c r="H485" s="39"/>
      <c r="I485" s="39"/>
      <c r="J485" s="39"/>
      <c r="K485" s="39"/>
      <c r="L485" s="39"/>
    </row>
    <row r="486">
      <c r="B486" s="50"/>
      <c r="C486" s="50"/>
      <c r="D486" s="50"/>
      <c r="E486" s="39"/>
      <c r="F486" s="39"/>
      <c r="G486" s="39"/>
      <c r="H486" s="39"/>
      <c r="I486" s="39"/>
      <c r="J486" s="39"/>
      <c r="K486" s="39"/>
      <c r="L486" s="39"/>
    </row>
    <row r="487">
      <c r="B487" s="50"/>
      <c r="C487" s="50"/>
      <c r="D487" s="50"/>
      <c r="E487" s="39"/>
      <c r="F487" s="39"/>
      <c r="G487" s="39"/>
      <c r="H487" s="39"/>
      <c r="I487" s="39"/>
      <c r="J487" s="39"/>
      <c r="K487" s="39"/>
      <c r="L487" s="39"/>
    </row>
    <row r="488">
      <c r="B488" s="50"/>
      <c r="C488" s="50"/>
      <c r="D488" s="50"/>
      <c r="E488" s="39"/>
      <c r="F488" s="39"/>
      <c r="G488" s="39"/>
      <c r="H488" s="39"/>
      <c r="I488" s="39"/>
      <c r="J488" s="39"/>
      <c r="K488" s="39"/>
      <c r="L488" s="39"/>
    </row>
    <row r="489">
      <c r="B489" s="50"/>
      <c r="C489" s="50"/>
      <c r="D489" s="50"/>
      <c r="E489" s="39"/>
      <c r="F489" s="39"/>
      <c r="G489" s="39"/>
      <c r="H489" s="39"/>
      <c r="I489" s="39"/>
      <c r="J489" s="39"/>
      <c r="K489" s="39"/>
      <c r="L489" s="39"/>
    </row>
    <row r="490">
      <c r="B490" s="50"/>
      <c r="C490" s="50"/>
      <c r="D490" s="50"/>
      <c r="E490" s="39"/>
      <c r="F490" s="39"/>
      <c r="G490" s="39"/>
      <c r="H490" s="39"/>
      <c r="I490" s="39"/>
      <c r="J490" s="39"/>
      <c r="K490" s="39"/>
      <c r="L490" s="39"/>
    </row>
    <row r="491">
      <c r="B491" s="50"/>
      <c r="C491" s="50"/>
      <c r="D491" s="50"/>
      <c r="E491" s="39"/>
      <c r="F491" s="39"/>
      <c r="G491" s="39"/>
      <c r="H491" s="39"/>
      <c r="I491" s="39"/>
      <c r="J491" s="39"/>
      <c r="K491" s="39"/>
      <c r="L491" s="39"/>
    </row>
    <row r="492">
      <c r="B492" s="50"/>
      <c r="C492" s="50"/>
      <c r="D492" s="50"/>
      <c r="E492" s="39"/>
      <c r="F492" s="39"/>
      <c r="G492" s="39"/>
      <c r="H492" s="39"/>
      <c r="I492" s="39"/>
      <c r="J492" s="39"/>
      <c r="K492" s="39"/>
      <c r="L492" s="39"/>
    </row>
    <row r="493">
      <c r="B493" s="50"/>
      <c r="C493" s="50"/>
      <c r="D493" s="50"/>
      <c r="E493" s="39"/>
      <c r="F493" s="39"/>
      <c r="G493" s="39"/>
      <c r="H493" s="39"/>
      <c r="I493" s="39"/>
      <c r="J493" s="39"/>
      <c r="K493" s="39"/>
      <c r="L493" s="39"/>
    </row>
    <row r="494">
      <c r="B494" s="50"/>
      <c r="C494" s="50"/>
      <c r="D494" s="50"/>
      <c r="E494" s="39"/>
      <c r="F494" s="39"/>
      <c r="G494" s="39"/>
      <c r="H494" s="39"/>
      <c r="I494" s="39"/>
      <c r="J494" s="39"/>
      <c r="K494" s="39"/>
      <c r="L494" s="39"/>
    </row>
    <row r="495">
      <c r="B495" s="50"/>
      <c r="C495" s="50"/>
      <c r="D495" s="50"/>
      <c r="E495" s="39"/>
      <c r="F495" s="39"/>
      <c r="G495" s="39"/>
      <c r="H495" s="39"/>
      <c r="I495" s="39"/>
      <c r="J495" s="39"/>
      <c r="K495" s="39"/>
      <c r="L495" s="39"/>
    </row>
    <row r="496">
      <c r="B496" s="50"/>
      <c r="C496" s="50"/>
      <c r="D496" s="50"/>
      <c r="E496" s="39"/>
      <c r="F496" s="39"/>
      <c r="G496" s="39"/>
      <c r="H496" s="39"/>
      <c r="I496" s="39"/>
      <c r="J496" s="39"/>
      <c r="K496" s="39"/>
      <c r="L496" s="39"/>
    </row>
    <row r="497">
      <c r="B497" s="50"/>
      <c r="C497" s="50"/>
      <c r="D497" s="50"/>
      <c r="E497" s="39"/>
      <c r="F497" s="39"/>
      <c r="G497" s="39"/>
      <c r="H497" s="39"/>
      <c r="I497" s="39"/>
      <c r="J497" s="39"/>
      <c r="K497" s="39"/>
      <c r="L497" s="39"/>
    </row>
    <row r="498">
      <c r="B498" s="50"/>
      <c r="C498" s="50"/>
      <c r="D498" s="50"/>
      <c r="E498" s="39"/>
      <c r="F498" s="39"/>
      <c r="G498" s="39"/>
      <c r="H498" s="39"/>
      <c r="I498" s="39"/>
      <c r="J498" s="39"/>
      <c r="K498" s="39"/>
      <c r="L498" s="39"/>
    </row>
    <row r="499">
      <c r="B499" s="50"/>
      <c r="C499" s="50"/>
      <c r="D499" s="50"/>
      <c r="E499" s="39"/>
      <c r="F499" s="39"/>
      <c r="G499" s="39"/>
      <c r="H499" s="39"/>
      <c r="I499" s="39"/>
      <c r="J499" s="39"/>
      <c r="K499" s="39"/>
      <c r="L499" s="39"/>
    </row>
    <row r="500">
      <c r="B500" s="50"/>
      <c r="C500" s="50"/>
      <c r="D500" s="50"/>
      <c r="E500" s="39"/>
      <c r="F500" s="39"/>
      <c r="G500" s="39"/>
      <c r="H500" s="39"/>
      <c r="I500" s="39"/>
      <c r="J500" s="39"/>
      <c r="K500" s="39"/>
      <c r="L500" s="39"/>
    </row>
    <row r="501">
      <c r="B501" s="50"/>
      <c r="C501" s="50"/>
      <c r="D501" s="50"/>
      <c r="E501" s="39"/>
      <c r="F501" s="39"/>
      <c r="G501" s="39"/>
      <c r="H501" s="39"/>
      <c r="I501" s="39"/>
      <c r="J501" s="39"/>
      <c r="K501" s="39"/>
      <c r="L501" s="39"/>
    </row>
    <row r="502">
      <c r="B502" s="50"/>
      <c r="C502" s="50"/>
      <c r="D502" s="50"/>
      <c r="E502" s="39"/>
      <c r="F502" s="39"/>
      <c r="G502" s="39"/>
      <c r="H502" s="39"/>
      <c r="I502" s="39"/>
      <c r="J502" s="39"/>
      <c r="K502" s="39"/>
      <c r="L502" s="39"/>
    </row>
    <row r="503">
      <c r="B503" s="50"/>
      <c r="C503" s="50"/>
      <c r="D503" s="50"/>
      <c r="E503" s="39"/>
      <c r="F503" s="39"/>
      <c r="G503" s="39"/>
      <c r="H503" s="39"/>
      <c r="I503" s="39"/>
      <c r="J503" s="39"/>
      <c r="K503" s="39"/>
      <c r="L503" s="39"/>
    </row>
    <row r="504">
      <c r="B504" s="50"/>
      <c r="C504" s="50"/>
      <c r="D504" s="50"/>
      <c r="E504" s="39"/>
      <c r="F504" s="39"/>
      <c r="G504" s="39"/>
      <c r="H504" s="39"/>
      <c r="I504" s="39"/>
      <c r="J504" s="39"/>
      <c r="K504" s="39"/>
      <c r="L504" s="39"/>
    </row>
    <row r="505">
      <c r="B505" s="50"/>
      <c r="C505" s="50"/>
      <c r="D505" s="50"/>
      <c r="E505" s="39"/>
      <c r="F505" s="39"/>
      <c r="G505" s="39"/>
      <c r="H505" s="39"/>
      <c r="I505" s="39"/>
      <c r="J505" s="39"/>
      <c r="K505" s="39"/>
      <c r="L505" s="39"/>
    </row>
    <row r="506">
      <c r="B506" s="50"/>
      <c r="C506" s="50"/>
      <c r="D506" s="50"/>
      <c r="E506" s="39"/>
      <c r="F506" s="39"/>
      <c r="G506" s="39"/>
      <c r="H506" s="39"/>
      <c r="I506" s="39"/>
      <c r="J506" s="39"/>
      <c r="K506" s="39"/>
      <c r="L506" s="39"/>
    </row>
    <row r="507">
      <c r="B507" s="50"/>
      <c r="C507" s="50"/>
      <c r="D507" s="50"/>
      <c r="E507" s="39"/>
      <c r="F507" s="39"/>
      <c r="G507" s="39"/>
      <c r="H507" s="39"/>
      <c r="I507" s="39"/>
      <c r="J507" s="39"/>
      <c r="K507" s="39"/>
      <c r="L507" s="39"/>
    </row>
    <row r="508">
      <c r="B508" s="50"/>
      <c r="C508" s="50"/>
      <c r="D508" s="50"/>
      <c r="E508" s="39"/>
      <c r="F508" s="39"/>
      <c r="G508" s="39"/>
      <c r="H508" s="39"/>
      <c r="I508" s="39"/>
      <c r="J508" s="39"/>
      <c r="K508" s="39"/>
      <c r="L508" s="39"/>
    </row>
    <row r="509">
      <c r="B509" s="50"/>
      <c r="C509" s="50"/>
      <c r="D509" s="50"/>
      <c r="E509" s="39"/>
      <c r="F509" s="39"/>
      <c r="G509" s="39"/>
      <c r="H509" s="39"/>
      <c r="I509" s="39"/>
      <c r="J509" s="39"/>
      <c r="K509" s="39"/>
      <c r="L509" s="39"/>
    </row>
    <row r="510">
      <c r="B510" s="50"/>
      <c r="C510" s="50"/>
      <c r="D510" s="50"/>
      <c r="E510" s="39"/>
      <c r="F510" s="39"/>
      <c r="G510" s="39"/>
      <c r="H510" s="39"/>
      <c r="I510" s="39"/>
      <c r="J510" s="39"/>
      <c r="K510" s="39"/>
      <c r="L510" s="39"/>
    </row>
    <row r="511">
      <c r="B511" s="50"/>
      <c r="C511" s="50"/>
      <c r="D511" s="50"/>
      <c r="E511" s="39"/>
      <c r="F511" s="39"/>
      <c r="G511" s="39"/>
      <c r="H511" s="39"/>
      <c r="I511" s="39"/>
      <c r="J511" s="39"/>
      <c r="K511" s="39"/>
      <c r="L511" s="39"/>
    </row>
    <row r="512">
      <c r="B512" s="50"/>
      <c r="C512" s="50"/>
      <c r="D512" s="50"/>
      <c r="E512" s="39"/>
      <c r="F512" s="39"/>
      <c r="G512" s="39"/>
      <c r="H512" s="39"/>
      <c r="I512" s="39"/>
      <c r="J512" s="39"/>
      <c r="K512" s="39"/>
      <c r="L512" s="39"/>
    </row>
    <row r="513">
      <c r="B513" s="50"/>
      <c r="C513" s="50"/>
      <c r="D513" s="50"/>
      <c r="E513" s="39"/>
      <c r="F513" s="39"/>
      <c r="G513" s="39"/>
      <c r="H513" s="39"/>
      <c r="I513" s="39"/>
      <c r="J513" s="39"/>
      <c r="K513" s="39"/>
      <c r="L513" s="39"/>
    </row>
    <row r="514">
      <c r="B514" s="50"/>
      <c r="C514" s="50"/>
      <c r="D514" s="50"/>
      <c r="E514" s="39"/>
      <c r="F514" s="39"/>
      <c r="G514" s="39"/>
      <c r="H514" s="39"/>
      <c r="I514" s="39"/>
      <c r="J514" s="39"/>
      <c r="K514" s="39"/>
      <c r="L514" s="39"/>
    </row>
    <row r="515">
      <c r="B515" s="50"/>
      <c r="C515" s="50"/>
      <c r="D515" s="50"/>
      <c r="E515" s="39"/>
      <c r="F515" s="39"/>
      <c r="G515" s="39"/>
      <c r="H515" s="39"/>
      <c r="I515" s="39"/>
      <c r="J515" s="39"/>
      <c r="K515" s="39"/>
      <c r="L515" s="39"/>
    </row>
    <row r="516">
      <c r="B516" s="50"/>
      <c r="C516" s="50"/>
      <c r="D516" s="50"/>
      <c r="E516" s="39"/>
      <c r="F516" s="39"/>
      <c r="G516" s="39"/>
      <c r="H516" s="39"/>
      <c r="I516" s="39"/>
      <c r="J516" s="39"/>
      <c r="K516" s="39"/>
      <c r="L516" s="39"/>
    </row>
    <row r="517">
      <c r="B517" s="50"/>
      <c r="C517" s="50"/>
      <c r="D517" s="50"/>
      <c r="E517" s="39"/>
      <c r="F517" s="39"/>
      <c r="G517" s="39"/>
      <c r="H517" s="39"/>
      <c r="I517" s="39"/>
      <c r="J517" s="39"/>
      <c r="K517" s="39"/>
      <c r="L517" s="39"/>
    </row>
    <row r="518">
      <c r="B518" s="50"/>
      <c r="C518" s="50"/>
      <c r="D518" s="50"/>
      <c r="E518" s="39"/>
      <c r="F518" s="39"/>
      <c r="G518" s="39"/>
      <c r="H518" s="39"/>
      <c r="I518" s="39"/>
      <c r="J518" s="39"/>
      <c r="K518" s="39"/>
      <c r="L518" s="39"/>
    </row>
    <row r="519">
      <c r="B519" s="50"/>
      <c r="C519" s="50"/>
      <c r="D519" s="50"/>
      <c r="E519" s="39"/>
      <c r="F519" s="39"/>
      <c r="G519" s="39"/>
      <c r="H519" s="39"/>
      <c r="I519" s="39"/>
      <c r="J519" s="39"/>
      <c r="K519" s="39"/>
      <c r="L519" s="39"/>
    </row>
    <row r="520">
      <c r="B520" s="50"/>
      <c r="C520" s="50"/>
      <c r="D520" s="50"/>
      <c r="E520" s="39"/>
      <c r="F520" s="39"/>
      <c r="G520" s="39"/>
      <c r="H520" s="39"/>
      <c r="I520" s="39"/>
      <c r="J520" s="39"/>
      <c r="K520" s="39"/>
      <c r="L520" s="39"/>
    </row>
    <row r="521">
      <c r="B521" s="50"/>
      <c r="C521" s="50"/>
      <c r="D521" s="50"/>
      <c r="E521" s="39"/>
      <c r="F521" s="39"/>
      <c r="G521" s="39"/>
      <c r="H521" s="39"/>
      <c r="I521" s="39"/>
      <c r="J521" s="39"/>
      <c r="K521" s="39"/>
      <c r="L521" s="39"/>
    </row>
    <row r="522">
      <c r="B522" s="50"/>
      <c r="C522" s="50"/>
      <c r="D522" s="50"/>
      <c r="E522" s="39"/>
      <c r="F522" s="39"/>
      <c r="G522" s="39"/>
      <c r="H522" s="39"/>
      <c r="I522" s="39"/>
      <c r="J522" s="39"/>
      <c r="K522" s="39"/>
      <c r="L522" s="39"/>
    </row>
    <row r="523">
      <c r="B523" s="50"/>
      <c r="C523" s="50"/>
      <c r="D523" s="50"/>
      <c r="E523" s="39"/>
      <c r="F523" s="39"/>
      <c r="G523" s="39"/>
      <c r="H523" s="39"/>
      <c r="I523" s="39"/>
      <c r="J523" s="39"/>
      <c r="K523" s="39"/>
      <c r="L523" s="39"/>
    </row>
    <row r="524">
      <c r="B524" s="50"/>
      <c r="C524" s="50"/>
      <c r="D524" s="50"/>
      <c r="E524" s="39"/>
      <c r="F524" s="39"/>
      <c r="G524" s="39"/>
      <c r="H524" s="39"/>
      <c r="I524" s="39"/>
      <c r="J524" s="39"/>
      <c r="K524" s="39"/>
      <c r="L524" s="39"/>
    </row>
    <row r="525">
      <c r="B525" s="50"/>
      <c r="C525" s="50"/>
      <c r="D525" s="50"/>
      <c r="E525" s="39"/>
      <c r="F525" s="39"/>
      <c r="G525" s="39"/>
      <c r="H525" s="39"/>
      <c r="I525" s="39"/>
      <c r="J525" s="39"/>
      <c r="K525" s="39"/>
      <c r="L525" s="39"/>
    </row>
    <row r="526">
      <c r="B526" s="50"/>
      <c r="C526" s="50"/>
      <c r="D526" s="50"/>
      <c r="E526" s="39"/>
      <c r="F526" s="39"/>
      <c r="G526" s="39"/>
      <c r="H526" s="39"/>
      <c r="I526" s="39"/>
      <c r="J526" s="39"/>
      <c r="K526" s="39"/>
      <c r="L526" s="39"/>
    </row>
    <row r="527">
      <c r="B527" s="50"/>
      <c r="C527" s="50"/>
      <c r="D527" s="50"/>
      <c r="E527" s="39"/>
      <c r="F527" s="39"/>
      <c r="G527" s="39"/>
      <c r="H527" s="39"/>
      <c r="I527" s="39"/>
      <c r="J527" s="39"/>
      <c r="K527" s="39"/>
      <c r="L527" s="39"/>
    </row>
    <row r="528">
      <c r="B528" s="50"/>
      <c r="C528" s="50"/>
      <c r="D528" s="50"/>
      <c r="E528" s="39"/>
      <c r="F528" s="39"/>
      <c r="G528" s="39"/>
      <c r="H528" s="39"/>
      <c r="I528" s="39"/>
      <c r="J528" s="39"/>
      <c r="K528" s="39"/>
      <c r="L528" s="39"/>
    </row>
    <row r="529">
      <c r="B529" s="50"/>
      <c r="C529" s="50"/>
      <c r="D529" s="50"/>
      <c r="E529" s="39"/>
      <c r="F529" s="39"/>
      <c r="G529" s="39"/>
      <c r="H529" s="39"/>
      <c r="I529" s="39"/>
      <c r="J529" s="39"/>
      <c r="K529" s="39"/>
      <c r="L529" s="39"/>
    </row>
    <row r="530">
      <c r="B530" s="50"/>
      <c r="C530" s="50"/>
      <c r="D530" s="50"/>
      <c r="E530" s="39"/>
      <c r="F530" s="39"/>
      <c r="G530" s="39"/>
      <c r="H530" s="39"/>
      <c r="I530" s="39"/>
      <c r="J530" s="39"/>
      <c r="K530" s="39"/>
      <c r="L530" s="39"/>
    </row>
    <row r="531">
      <c r="B531" s="50"/>
      <c r="C531" s="50"/>
      <c r="D531" s="50"/>
      <c r="E531" s="39"/>
      <c r="F531" s="39"/>
      <c r="G531" s="39"/>
      <c r="H531" s="39"/>
      <c r="I531" s="39"/>
      <c r="J531" s="39"/>
      <c r="K531" s="39"/>
      <c r="L531" s="39"/>
    </row>
    <row r="532">
      <c r="B532" s="50"/>
      <c r="C532" s="50"/>
      <c r="D532" s="50"/>
      <c r="E532" s="39"/>
      <c r="F532" s="39"/>
      <c r="G532" s="39"/>
      <c r="H532" s="39"/>
      <c r="I532" s="39"/>
      <c r="J532" s="39"/>
      <c r="K532" s="39"/>
      <c r="L532" s="39"/>
    </row>
    <row r="533">
      <c r="B533" s="50"/>
      <c r="C533" s="50"/>
      <c r="D533" s="50"/>
      <c r="E533" s="39"/>
      <c r="F533" s="39"/>
      <c r="G533" s="39"/>
      <c r="H533" s="39"/>
      <c r="I533" s="39"/>
      <c r="J533" s="39"/>
      <c r="K533" s="39"/>
      <c r="L533" s="39"/>
    </row>
    <row r="534">
      <c r="B534" s="50"/>
      <c r="C534" s="50"/>
      <c r="D534" s="50"/>
      <c r="E534" s="39"/>
      <c r="F534" s="39"/>
      <c r="G534" s="39"/>
      <c r="H534" s="39"/>
      <c r="I534" s="39"/>
      <c r="J534" s="39"/>
      <c r="K534" s="39"/>
      <c r="L534" s="39"/>
    </row>
    <row r="535">
      <c r="B535" s="50"/>
      <c r="C535" s="50"/>
      <c r="D535" s="50"/>
      <c r="E535" s="39"/>
      <c r="F535" s="39"/>
      <c r="G535" s="39"/>
      <c r="H535" s="39"/>
      <c r="I535" s="39"/>
      <c r="J535" s="39"/>
      <c r="K535" s="39"/>
      <c r="L535" s="39"/>
    </row>
    <row r="536">
      <c r="B536" s="50"/>
      <c r="C536" s="50"/>
      <c r="D536" s="50"/>
      <c r="E536" s="39"/>
      <c r="F536" s="39"/>
      <c r="G536" s="39"/>
      <c r="H536" s="39"/>
      <c r="I536" s="39"/>
      <c r="J536" s="39"/>
      <c r="K536" s="39"/>
      <c r="L536" s="39"/>
    </row>
    <row r="537">
      <c r="B537" s="50"/>
      <c r="C537" s="50"/>
      <c r="D537" s="50"/>
      <c r="E537" s="39"/>
      <c r="F537" s="39"/>
      <c r="G537" s="39"/>
      <c r="H537" s="39"/>
      <c r="I537" s="39"/>
      <c r="J537" s="39"/>
      <c r="K537" s="39"/>
      <c r="L537" s="39"/>
    </row>
    <row r="538">
      <c r="B538" s="50"/>
      <c r="C538" s="50"/>
      <c r="D538" s="50"/>
      <c r="E538" s="39"/>
      <c r="F538" s="39"/>
      <c r="G538" s="39"/>
      <c r="H538" s="39"/>
      <c r="I538" s="39"/>
      <c r="J538" s="39"/>
      <c r="K538" s="39"/>
      <c r="L538" s="39"/>
    </row>
    <row r="539">
      <c r="B539" s="50"/>
      <c r="C539" s="50"/>
      <c r="D539" s="50"/>
      <c r="E539" s="39"/>
      <c r="F539" s="39"/>
      <c r="G539" s="39"/>
      <c r="H539" s="39"/>
      <c r="I539" s="39"/>
      <c r="J539" s="39"/>
      <c r="K539" s="39"/>
      <c r="L539" s="39"/>
    </row>
    <row r="540">
      <c r="B540" s="50"/>
      <c r="C540" s="50"/>
      <c r="D540" s="50"/>
      <c r="E540" s="39"/>
      <c r="F540" s="39"/>
      <c r="G540" s="39"/>
      <c r="H540" s="39"/>
      <c r="I540" s="39"/>
      <c r="J540" s="39"/>
      <c r="K540" s="39"/>
      <c r="L540" s="39"/>
    </row>
    <row r="541">
      <c r="B541" s="50"/>
      <c r="C541" s="50"/>
      <c r="D541" s="50"/>
      <c r="E541" s="39"/>
      <c r="F541" s="39"/>
      <c r="G541" s="39"/>
      <c r="H541" s="39"/>
      <c r="I541" s="39"/>
      <c r="J541" s="39"/>
      <c r="K541" s="39"/>
      <c r="L541" s="39"/>
    </row>
    <row r="542">
      <c r="B542" s="50"/>
      <c r="C542" s="50"/>
      <c r="D542" s="50"/>
      <c r="E542" s="39"/>
      <c r="F542" s="39"/>
      <c r="G542" s="39"/>
      <c r="H542" s="39"/>
      <c r="I542" s="39"/>
      <c r="J542" s="39"/>
      <c r="K542" s="39"/>
      <c r="L542" s="39"/>
    </row>
    <row r="543">
      <c r="B543" s="50"/>
      <c r="C543" s="50"/>
      <c r="D543" s="50"/>
      <c r="E543" s="39"/>
      <c r="F543" s="39"/>
      <c r="G543" s="39"/>
      <c r="H543" s="39"/>
      <c r="I543" s="39"/>
      <c r="J543" s="39"/>
      <c r="K543" s="39"/>
      <c r="L543" s="39"/>
    </row>
    <row r="544">
      <c r="B544" s="50"/>
      <c r="C544" s="50"/>
      <c r="D544" s="50"/>
      <c r="E544" s="39"/>
      <c r="F544" s="39"/>
      <c r="G544" s="39"/>
      <c r="H544" s="39"/>
      <c r="I544" s="39"/>
      <c r="J544" s="39"/>
      <c r="K544" s="39"/>
      <c r="L544" s="39"/>
    </row>
    <row r="545">
      <c r="B545" s="50"/>
      <c r="C545" s="50"/>
      <c r="D545" s="50"/>
      <c r="E545" s="39"/>
      <c r="F545" s="39"/>
      <c r="G545" s="39"/>
      <c r="H545" s="39"/>
      <c r="I545" s="39"/>
      <c r="J545" s="39"/>
      <c r="K545" s="39"/>
      <c r="L545" s="39"/>
    </row>
    <row r="546">
      <c r="B546" s="50"/>
      <c r="C546" s="50"/>
      <c r="D546" s="50"/>
      <c r="E546" s="39"/>
      <c r="F546" s="39"/>
      <c r="G546" s="39"/>
      <c r="H546" s="39"/>
      <c r="I546" s="39"/>
      <c r="J546" s="39"/>
      <c r="K546" s="39"/>
      <c r="L546" s="39"/>
    </row>
    <row r="547">
      <c r="B547" s="50"/>
      <c r="C547" s="50"/>
      <c r="D547" s="50"/>
      <c r="E547" s="39"/>
      <c r="F547" s="39"/>
      <c r="G547" s="39"/>
      <c r="H547" s="39"/>
      <c r="I547" s="39"/>
      <c r="J547" s="39"/>
      <c r="K547" s="39"/>
      <c r="L547" s="39"/>
    </row>
    <row r="548">
      <c r="B548" s="50"/>
      <c r="C548" s="50"/>
      <c r="D548" s="50"/>
      <c r="E548" s="39"/>
      <c r="F548" s="39"/>
      <c r="G548" s="39"/>
      <c r="H548" s="39"/>
      <c r="I548" s="39"/>
      <c r="J548" s="39"/>
      <c r="K548" s="39"/>
      <c r="L548" s="39"/>
    </row>
    <row r="549">
      <c r="B549" s="50"/>
      <c r="C549" s="50"/>
      <c r="D549" s="50"/>
      <c r="E549" s="39"/>
      <c r="F549" s="39"/>
      <c r="G549" s="39"/>
      <c r="H549" s="39"/>
      <c r="I549" s="39"/>
      <c r="J549" s="39"/>
      <c r="K549" s="39"/>
      <c r="L549" s="39"/>
    </row>
    <row r="550">
      <c r="B550" s="50"/>
      <c r="C550" s="50"/>
      <c r="D550" s="50"/>
      <c r="E550" s="39"/>
      <c r="F550" s="39"/>
      <c r="G550" s="39"/>
      <c r="H550" s="39"/>
      <c r="I550" s="39"/>
      <c r="J550" s="39"/>
      <c r="K550" s="39"/>
      <c r="L550" s="39"/>
    </row>
    <row r="551">
      <c r="B551" s="50"/>
      <c r="C551" s="50"/>
      <c r="D551" s="50"/>
      <c r="E551" s="39"/>
      <c r="F551" s="39"/>
      <c r="G551" s="39"/>
      <c r="H551" s="39"/>
      <c r="I551" s="39"/>
      <c r="J551" s="39"/>
      <c r="K551" s="39"/>
      <c r="L551" s="39"/>
    </row>
    <row r="552">
      <c r="B552" s="50"/>
      <c r="C552" s="50"/>
      <c r="D552" s="50"/>
      <c r="E552" s="39"/>
      <c r="F552" s="39"/>
      <c r="G552" s="39"/>
      <c r="H552" s="39"/>
      <c r="I552" s="39"/>
      <c r="J552" s="39"/>
      <c r="K552" s="39"/>
      <c r="L552" s="39"/>
    </row>
    <row r="553">
      <c r="B553" s="50"/>
      <c r="C553" s="50"/>
      <c r="D553" s="50"/>
      <c r="E553" s="39"/>
      <c r="F553" s="39"/>
      <c r="G553" s="39"/>
      <c r="H553" s="39"/>
      <c r="I553" s="39"/>
      <c r="J553" s="39"/>
      <c r="K553" s="39"/>
      <c r="L553" s="39"/>
    </row>
    <row r="554">
      <c r="B554" s="50"/>
      <c r="C554" s="50"/>
      <c r="D554" s="50"/>
      <c r="E554" s="39"/>
      <c r="F554" s="39"/>
      <c r="G554" s="39"/>
      <c r="H554" s="39"/>
      <c r="I554" s="39"/>
      <c r="J554" s="39"/>
      <c r="K554" s="39"/>
      <c r="L554" s="39"/>
    </row>
    <row r="555">
      <c r="B555" s="50"/>
      <c r="C555" s="50"/>
      <c r="D555" s="50"/>
      <c r="E555" s="39"/>
      <c r="F555" s="39"/>
      <c r="G555" s="39"/>
      <c r="H555" s="39"/>
      <c r="I555" s="39"/>
      <c r="J555" s="39"/>
      <c r="K555" s="39"/>
      <c r="L555" s="39"/>
    </row>
    <row r="556">
      <c r="B556" s="50"/>
      <c r="C556" s="50"/>
      <c r="D556" s="50"/>
      <c r="E556" s="39"/>
      <c r="F556" s="39"/>
      <c r="G556" s="39"/>
      <c r="H556" s="39"/>
      <c r="I556" s="39"/>
      <c r="J556" s="39"/>
      <c r="K556" s="39"/>
      <c r="L556" s="39"/>
    </row>
    <row r="557">
      <c r="B557" s="50"/>
      <c r="C557" s="50"/>
      <c r="D557" s="50"/>
      <c r="E557" s="39"/>
      <c r="F557" s="39"/>
      <c r="G557" s="39"/>
      <c r="H557" s="39"/>
      <c r="I557" s="39"/>
      <c r="J557" s="39"/>
      <c r="K557" s="39"/>
      <c r="L557" s="39"/>
    </row>
    <row r="558">
      <c r="B558" s="50"/>
      <c r="C558" s="50"/>
      <c r="D558" s="50"/>
      <c r="E558" s="39"/>
      <c r="F558" s="39"/>
      <c r="G558" s="39"/>
      <c r="H558" s="39"/>
      <c r="I558" s="39"/>
      <c r="J558" s="39"/>
      <c r="K558" s="39"/>
      <c r="L558" s="39"/>
    </row>
    <row r="559">
      <c r="B559" s="50"/>
      <c r="C559" s="50"/>
      <c r="D559" s="50"/>
      <c r="E559" s="39"/>
      <c r="F559" s="39"/>
      <c r="G559" s="39"/>
      <c r="H559" s="39"/>
      <c r="I559" s="39"/>
      <c r="J559" s="39"/>
      <c r="K559" s="39"/>
      <c r="L559" s="39"/>
    </row>
    <row r="560">
      <c r="B560" s="50"/>
      <c r="C560" s="50"/>
      <c r="D560" s="50"/>
      <c r="E560" s="39"/>
      <c r="F560" s="39"/>
      <c r="G560" s="39"/>
      <c r="H560" s="39"/>
      <c r="I560" s="39"/>
      <c r="J560" s="39"/>
      <c r="K560" s="39"/>
      <c r="L560" s="39"/>
    </row>
    <row r="561">
      <c r="B561" s="50"/>
      <c r="C561" s="50"/>
      <c r="D561" s="50"/>
      <c r="E561" s="39"/>
      <c r="F561" s="39"/>
      <c r="G561" s="39"/>
      <c r="H561" s="39"/>
      <c r="I561" s="39"/>
      <c r="J561" s="39"/>
      <c r="K561" s="39"/>
      <c r="L561" s="39"/>
    </row>
    <row r="562">
      <c r="B562" s="50"/>
      <c r="C562" s="50"/>
      <c r="D562" s="50"/>
      <c r="E562" s="39"/>
      <c r="F562" s="39"/>
      <c r="G562" s="39"/>
      <c r="H562" s="39"/>
      <c r="I562" s="39"/>
      <c r="J562" s="39"/>
      <c r="K562" s="39"/>
      <c r="L562" s="39"/>
    </row>
    <row r="563">
      <c r="B563" s="50"/>
      <c r="C563" s="50"/>
      <c r="D563" s="50"/>
      <c r="E563" s="39"/>
      <c r="F563" s="39"/>
      <c r="G563" s="39"/>
      <c r="H563" s="39"/>
      <c r="I563" s="39"/>
      <c r="J563" s="39"/>
      <c r="K563" s="39"/>
      <c r="L563" s="39"/>
    </row>
    <row r="564">
      <c r="B564" s="50"/>
      <c r="C564" s="50"/>
      <c r="D564" s="50"/>
      <c r="E564" s="39"/>
      <c r="F564" s="39"/>
      <c r="G564" s="39"/>
      <c r="H564" s="39"/>
      <c r="I564" s="39"/>
      <c r="J564" s="39"/>
      <c r="K564" s="39"/>
      <c r="L564" s="39"/>
    </row>
    <row r="565">
      <c r="B565" s="50"/>
      <c r="C565" s="50"/>
      <c r="D565" s="50"/>
      <c r="E565" s="39"/>
      <c r="F565" s="39"/>
      <c r="G565" s="39"/>
      <c r="H565" s="39"/>
      <c r="I565" s="39"/>
      <c r="J565" s="39"/>
      <c r="K565" s="39"/>
      <c r="L565" s="39"/>
    </row>
    <row r="566">
      <c r="B566" s="50"/>
      <c r="C566" s="50"/>
      <c r="D566" s="50"/>
      <c r="E566" s="39"/>
      <c r="F566" s="39"/>
      <c r="G566" s="39"/>
      <c r="H566" s="39"/>
      <c r="I566" s="39"/>
      <c r="J566" s="39"/>
      <c r="K566" s="39"/>
      <c r="L566" s="39"/>
    </row>
    <row r="567">
      <c r="B567" s="50"/>
      <c r="C567" s="50"/>
      <c r="D567" s="50"/>
      <c r="E567" s="39"/>
      <c r="F567" s="39"/>
      <c r="G567" s="39"/>
      <c r="H567" s="39"/>
      <c r="I567" s="39"/>
      <c r="J567" s="39"/>
      <c r="K567" s="39"/>
      <c r="L567" s="39"/>
    </row>
    <row r="568">
      <c r="B568" s="50"/>
      <c r="C568" s="50"/>
      <c r="D568" s="50"/>
      <c r="E568" s="39"/>
      <c r="F568" s="39"/>
      <c r="G568" s="39"/>
      <c r="H568" s="39"/>
      <c r="I568" s="39"/>
      <c r="J568" s="39"/>
      <c r="K568" s="39"/>
      <c r="L568" s="39"/>
    </row>
    <row r="569">
      <c r="B569" s="50"/>
      <c r="C569" s="50"/>
      <c r="D569" s="50"/>
      <c r="E569" s="39"/>
      <c r="F569" s="39"/>
      <c r="G569" s="39"/>
      <c r="H569" s="39"/>
      <c r="I569" s="39"/>
      <c r="J569" s="39"/>
      <c r="K569" s="39"/>
      <c r="L569" s="39"/>
    </row>
    <row r="570">
      <c r="B570" s="50"/>
      <c r="C570" s="50"/>
      <c r="D570" s="50"/>
      <c r="E570" s="39"/>
      <c r="F570" s="39"/>
      <c r="G570" s="39"/>
      <c r="H570" s="39"/>
      <c r="I570" s="39"/>
      <c r="J570" s="39"/>
      <c r="K570" s="39"/>
      <c r="L570" s="39"/>
    </row>
    <row r="571">
      <c r="B571" s="50"/>
      <c r="C571" s="50"/>
      <c r="D571" s="50"/>
      <c r="E571" s="39"/>
      <c r="F571" s="39"/>
      <c r="G571" s="39"/>
      <c r="H571" s="39"/>
      <c r="I571" s="39"/>
      <c r="J571" s="39"/>
      <c r="K571" s="39"/>
      <c r="L571" s="39"/>
    </row>
    <row r="572">
      <c r="B572" s="50"/>
      <c r="C572" s="50"/>
      <c r="D572" s="50"/>
      <c r="E572" s="39"/>
      <c r="F572" s="39"/>
      <c r="G572" s="39"/>
      <c r="H572" s="39"/>
      <c r="I572" s="39"/>
      <c r="J572" s="39"/>
      <c r="K572" s="39"/>
      <c r="L572" s="39"/>
    </row>
    <row r="573">
      <c r="B573" s="50"/>
      <c r="C573" s="50"/>
      <c r="D573" s="50"/>
      <c r="E573" s="39"/>
      <c r="F573" s="39"/>
      <c r="G573" s="39"/>
      <c r="H573" s="39"/>
      <c r="I573" s="39"/>
      <c r="J573" s="39"/>
      <c r="K573" s="39"/>
      <c r="L573" s="39"/>
    </row>
    <row r="574">
      <c r="B574" s="50"/>
      <c r="C574" s="50"/>
      <c r="D574" s="50"/>
      <c r="E574" s="39"/>
      <c r="F574" s="39"/>
      <c r="G574" s="39"/>
      <c r="H574" s="39"/>
      <c r="I574" s="39"/>
      <c r="J574" s="39"/>
      <c r="K574" s="39"/>
      <c r="L574" s="39"/>
    </row>
    <row r="575">
      <c r="B575" s="50"/>
      <c r="C575" s="50"/>
      <c r="D575" s="50"/>
      <c r="E575" s="39"/>
      <c r="F575" s="39"/>
      <c r="G575" s="39"/>
      <c r="H575" s="39"/>
      <c r="I575" s="39"/>
      <c r="J575" s="39"/>
      <c r="K575" s="39"/>
      <c r="L575" s="39"/>
    </row>
    <row r="576">
      <c r="B576" s="50"/>
      <c r="C576" s="50"/>
      <c r="D576" s="50"/>
      <c r="E576" s="39"/>
      <c r="F576" s="39"/>
      <c r="G576" s="39"/>
      <c r="H576" s="39"/>
      <c r="I576" s="39"/>
      <c r="J576" s="39"/>
      <c r="K576" s="39"/>
      <c r="L576" s="39"/>
    </row>
    <row r="577">
      <c r="B577" s="50"/>
      <c r="C577" s="50"/>
      <c r="D577" s="50"/>
      <c r="E577" s="39"/>
      <c r="F577" s="39"/>
      <c r="G577" s="39"/>
      <c r="H577" s="39"/>
      <c r="I577" s="39"/>
      <c r="J577" s="39"/>
      <c r="K577" s="39"/>
      <c r="L577" s="39"/>
    </row>
    <row r="578">
      <c r="B578" s="50"/>
      <c r="C578" s="50"/>
      <c r="D578" s="50"/>
      <c r="E578" s="39"/>
      <c r="F578" s="39"/>
      <c r="G578" s="39"/>
      <c r="H578" s="39"/>
      <c r="I578" s="39"/>
      <c r="J578" s="39"/>
      <c r="K578" s="39"/>
      <c r="L578" s="39"/>
    </row>
    <row r="579">
      <c r="B579" s="50"/>
      <c r="C579" s="50"/>
      <c r="D579" s="50"/>
      <c r="E579" s="39"/>
      <c r="F579" s="39"/>
      <c r="G579" s="39"/>
      <c r="H579" s="39"/>
      <c r="I579" s="39"/>
      <c r="J579" s="39"/>
      <c r="K579" s="39"/>
      <c r="L579" s="39"/>
    </row>
    <row r="580">
      <c r="B580" s="50"/>
      <c r="C580" s="50"/>
      <c r="D580" s="50"/>
      <c r="E580" s="39"/>
      <c r="F580" s="39"/>
      <c r="G580" s="39"/>
      <c r="H580" s="39"/>
      <c r="I580" s="39"/>
      <c r="J580" s="39"/>
      <c r="K580" s="39"/>
      <c r="L580" s="39"/>
    </row>
    <row r="581">
      <c r="B581" s="50"/>
      <c r="C581" s="50"/>
      <c r="D581" s="50"/>
      <c r="E581" s="39"/>
      <c r="F581" s="39"/>
      <c r="G581" s="39"/>
      <c r="H581" s="39"/>
      <c r="I581" s="39"/>
      <c r="J581" s="39"/>
      <c r="K581" s="39"/>
      <c r="L581" s="39"/>
    </row>
    <row r="582">
      <c r="B582" s="50"/>
      <c r="C582" s="50"/>
      <c r="D582" s="50"/>
      <c r="E582" s="39"/>
      <c r="F582" s="39"/>
      <c r="G582" s="39"/>
      <c r="H582" s="39"/>
      <c r="I582" s="39"/>
      <c r="J582" s="39"/>
      <c r="K582" s="39"/>
      <c r="L582" s="39"/>
    </row>
    <row r="583">
      <c r="B583" s="50"/>
      <c r="C583" s="50"/>
      <c r="D583" s="50"/>
      <c r="E583" s="39"/>
      <c r="F583" s="39"/>
      <c r="G583" s="39"/>
      <c r="H583" s="39"/>
      <c r="I583" s="39"/>
      <c r="J583" s="39"/>
      <c r="K583" s="39"/>
      <c r="L583" s="39"/>
    </row>
    <row r="584">
      <c r="B584" s="50"/>
      <c r="C584" s="50"/>
      <c r="D584" s="50"/>
      <c r="E584" s="39"/>
      <c r="F584" s="39"/>
      <c r="G584" s="39"/>
      <c r="H584" s="39"/>
      <c r="I584" s="39"/>
      <c r="J584" s="39"/>
      <c r="K584" s="39"/>
      <c r="L584" s="39"/>
    </row>
    <row r="585">
      <c r="B585" s="50"/>
      <c r="C585" s="50"/>
      <c r="D585" s="50"/>
      <c r="E585" s="39"/>
      <c r="F585" s="39"/>
      <c r="G585" s="39"/>
      <c r="H585" s="39"/>
      <c r="I585" s="39"/>
      <c r="J585" s="39"/>
      <c r="K585" s="39"/>
      <c r="L585" s="39"/>
    </row>
    <row r="586">
      <c r="B586" s="50"/>
      <c r="C586" s="50"/>
      <c r="D586" s="50"/>
      <c r="E586" s="39"/>
      <c r="F586" s="39"/>
      <c r="G586" s="39"/>
      <c r="H586" s="39"/>
      <c r="I586" s="39"/>
      <c r="J586" s="39"/>
      <c r="K586" s="39"/>
      <c r="L586" s="39"/>
    </row>
    <row r="587">
      <c r="B587" s="50"/>
      <c r="C587" s="50"/>
      <c r="D587" s="50"/>
      <c r="E587" s="39"/>
      <c r="F587" s="39"/>
      <c r="G587" s="39"/>
      <c r="H587" s="39"/>
      <c r="I587" s="39"/>
      <c r="J587" s="39"/>
      <c r="K587" s="39"/>
      <c r="L587" s="39"/>
    </row>
    <row r="588">
      <c r="B588" s="50"/>
      <c r="C588" s="50"/>
      <c r="D588" s="50"/>
      <c r="E588" s="39"/>
      <c r="F588" s="39"/>
      <c r="G588" s="39"/>
      <c r="H588" s="39"/>
      <c r="I588" s="39"/>
      <c r="J588" s="39"/>
      <c r="K588" s="39"/>
      <c r="L588" s="39"/>
    </row>
    <row r="589">
      <c r="B589" s="50"/>
      <c r="C589" s="50"/>
      <c r="D589" s="50"/>
      <c r="E589" s="39"/>
      <c r="F589" s="39"/>
      <c r="G589" s="39"/>
      <c r="H589" s="39"/>
      <c r="I589" s="39"/>
      <c r="J589" s="39"/>
      <c r="K589" s="39"/>
      <c r="L589" s="39"/>
    </row>
    <row r="590">
      <c r="B590" s="50"/>
      <c r="C590" s="50"/>
      <c r="D590" s="50"/>
      <c r="E590" s="39"/>
      <c r="F590" s="39"/>
      <c r="G590" s="39"/>
      <c r="H590" s="39"/>
      <c r="I590" s="39"/>
      <c r="J590" s="39"/>
      <c r="K590" s="39"/>
      <c r="L590" s="39"/>
    </row>
    <row r="591">
      <c r="B591" s="50"/>
      <c r="C591" s="50"/>
      <c r="D591" s="50"/>
      <c r="E591" s="39"/>
      <c r="F591" s="39"/>
      <c r="G591" s="39"/>
      <c r="H591" s="39"/>
      <c r="I591" s="39"/>
      <c r="J591" s="39"/>
      <c r="K591" s="39"/>
      <c r="L591" s="39"/>
    </row>
    <row r="592">
      <c r="B592" s="50"/>
      <c r="C592" s="50"/>
      <c r="D592" s="50"/>
      <c r="E592" s="39"/>
      <c r="F592" s="39"/>
      <c r="G592" s="39"/>
      <c r="H592" s="39"/>
      <c r="I592" s="39"/>
      <c r="J592" s="39"/>
      <c r="K592" s="39"/>
      <c r="L592" s="39"/>
    </row>
    <row r="593">
      <c r="B593" s="50"/>
      <c r="C593" s="50"/>
      <c r="D593" s="50"/>
      <c r="E593" s="39"/>
      <c r="F593" s="39"/>
      <c r="G593" s="39"/>
      <c r="H593" s="39"/>
      <c r="I593" s="39"/>
      <c r="J593" s="39"/>
      <c r="K593" s="39"/>
      <c r="L593" s="39"/>
    </row>
    <row r="594">
      <c r="B594" s="50"/>
      <c r="C594" s="50"/>
      <c r="D594" s="50"/>
      <c r="E594" s="39"/>
      <c r="F594" s="39"/>
      <c r="G594" s="39"/>
      <c r="H594" s="39"/>
      <c r="I594" s="39"/>
      <c r="J594" s="39"/>
      <c r="K594" s="39"/>
      <c r="L594" s="39"/>
    </row>
    <row r="595">
      <c r="B595" s="50"/>
      <c r="C595" s="50"/>
      <c r="D595" s="50"/>
      <c r="E595" s="39"/>
      <c r="F595" s="39"/>
      <c r="G595" s="39"/>
      <c r="H595" s="39"/>
      <c r="I595" s="39"/>
      <c r="J595" s="39"/>
      <c r="K595" s="39"/>
      <c r="L595" s="39"/>
    </row>
    <row r="596">
      <c r="B596" s="50"/>
      <c r="C596" s="50"/>
      <c r="D596" s="50"/>
      <c r="E596" s="39"/>
      <c r="F596" s="39"/>
      <c r="G596" s="39"/>
      <c r="H596" s="39"/>
      <c r="I596" s="39"/>
      <c r="J596" s="39"/>
      <c r="K596" s="39"/>
      <c r="L596" s="39"/>
    </row>
    <row r="597">
      <c r="B597" s="50"/>
      <c r="C597" s="50"/>
      <c r="D597" s="50"/>
      <c r="E597" s="39"/>
      <c r="F597" s="39"/>
      <c r="G597" s="39"/>
      <c r="H597" s="39"/>
      <c r="I597" s="39"/>
      <c r="J597" s="39"/>
      <c r="K597" s="39"/>
      <c r="L597" s="39"/>
    </row>
    <row r="598">
      <c r="B598" s="50"/>
      <c r="C598" s="50"/>
      <c r="D598" s="50"/>
      <c r="E598" s="39"/>
      <c r="F598" s="39"/>
      <c r="G598" s="39"/>
      <c r="H598" s="39"/>
      <c r="I598" s="39"/>
      <c r="J598" s="39"/>
      <c r="K598" s="39"/>
      <c r="L598" s="39"/>
    </row>
    <row r="599">
      <c r="B599" s="50"/>
      <c r="C599" s="50"/>
      <c r="D599" s="50"/>
      <c r="E599" s="39"/>
      <c r="F599" s="39"/>
      <c r="G599" s="39"/>
      <c r="H599" s="39"/>
      <c r="I599" s="39"/>
      <c r="J599" s="39"/>
      <c r="K599" s="39"/>
      <c r="L599" s="39"/>
    </row>
    <row r="600">
      <c r="B600" s="50"/>
      <c r="C600" s="50"/>
      <c r="D600" s="50"/>
      <c r="E600" s="39"/>
      <c r="F600" s="39"/>
      <c r="G600" s="39"/>
      <c r="H600" s="39"/>
      <c r="I600" s="39"/>
      <c r="J600" s="39"/>
      <c r="K600" s="39"/>
      <c r="L600" s="39"/>
    </row>
    <row r="601">
      <c r="B601" s="50"/>
      <c r="C601" s="50"/>
      <c r="D601" s="50"/>
      <c r="E601" s="39"/>
      <c r="F601" s="39"/>
      <c r="G601" s="39"/>
      <c r="H601" s="39"/>
      <c r="I601" s="39"/>
      <c r="J601" s="39"/>
      <c r="K601" s="39"/>
      <c r="L601" s="39"/>
    </row>
    <row r="602">
      <c r="B602" s="50"/>
      <c r="C602" s="50"/>
      <c r="D602" s="50"/>
      <c r="E602" s="39"/>
      <c r="F602" s="39"/>
      <c r="G602" s="39"/>
      <c r="H602" s="39"/>
      <c r="I602" s="39"/>
      <c r="J602" s="39"/>
      <c r="K602" s="39"/>
      <c r="L602" s="39"/>
    </row>
    <row r="603">
      <c r="B603" s="50"/>
      <c r="C603" s="50"/>
      <c r="D603" s="50"/>
      <c r="E603" s="39"/>
      <c r="F603" s="39"/>
      <c r="G603" s="39"/>
      <c r="H603" s="39"/>
      <c r="I603" s="39"/>
      <c r="J603" s="39"/>
      <c r="K603" s="39"/>
      <c r="L603" s="39"/>
    </row>
    <row r="604">
      <c r="B604" s="50"/>
      <c r="C604" s="50"/>
      <c r="D604" s="50"/>
      <c r="E604" s="39"/>
      <c r="F604" s="39"/>
      <c r="G604" s="39"/>
      <c r="H604" s="39"/>
      <c r="I604" s="39"/>
      <c r="J604" s="39"/>
      <c r="K604" s="39"/>
      <c r="L604" s="39"/>
    </row>
    <row r="605">
      <c r="B605" s="50"/>
      <c r="C605" s="50"/>
      <c r="D605" s="50"/>
      <c r="E605" s="39"/>
      <c r="F605" s="39"/>
      <c r="G605" s="39"/>
      <c r="H605" s="39"/>
      <c r="I605" s="39"/>
      <c r="J605" s="39"/>
      <c r="K605" s="39"/>
      <c r="L605" s="39"/>
    </row>
    <row r="606">
      <c r="B606" s="50"/>
      <c r="C606" s="50"/>
      <c r="D606" s="50"/>
      <c r="E606" s="39"/>
      <c r="F606" s="39"/>
      <c r="G606" s="39"/>
      <c r="H606" s="39"/>
      <c r="I606" s="39"/>
      <c r="J606" s="39"/>
      <c r="K606" s="39"/>
      <c r="L606" s="39"/>
    </row>
    <row r="607">
      <c r="B607" s="50"/>
      <c r="C607" s="50"/>
      <c r="D607" s="50"/>
      <c r="E607" s="39"/>
      <c r="F607" s="39"/>
      <c r="G607" s="39"/>
      <c r="H607" s="39"/>
      <c r="I607" s="39"/>
      <c r="J607" s="39"/>
      <c r="K607" s="39"/>
      <c r="L607" s="39"/>
    </row>
    <row r="608">
      <c r="B608" s="50"/>
      <c r="C608" s="50"/>
      <c r="D608" s="50"/>
      <c r="E608" s="39"/>
      <c r="F608" s="39"/>
      <c r="G608" s="39"/>
      <c r="H608" s="39"/>
      <c r="I608" s="39"/>
      <c r="J608" s="39"/>
      <c r="K608" s="39"/>
      <c r="L608" s="39"/>
    </row>
    <row r="609">
      <c r="B609" s="50"/>
      <c r="C609" s="50"/>
      <c r="D609" s="50"/>
      <c r="E609" s="39"/>
      <c r="F609" s="39"/>
      <c r="G609" s="39"/>
      <c r="H609" s="39"/>
      <c r="I609" s="39"/>
      <c r="J609" s="39"/>
      <c r="K609" s="39"/>
      <c r="L609" s="39"/>
    </row>
    <row r="610">
      <c r="B610" s="50"/>
      <c r="C610" s="50"/>
      <c r="D610" s="50"/>
      <c r="E610" s="39"/>
      <c r="F610" s="39"/>
      <c r="G610" s="39"/>
      <c r="H610" s="39"/>
      <c r="I610" s="39"/>
      <c r="J610" s="39"/>
      <c r="K610" s="39"/>
      <c r="L610" s="39"/>
    </row>
    <row r="611">
      <c r="B611" s="50"/>
      <c r="C611" s="50"/>
      <c r="D611" s="50"/>
      <c r="E611" s="39"/>
      <c r="F611" s="39"/>
      <c r="G611" s="39"/>
      <c r="H611" s="39"/>
      <c r="I611" s="39"/>
      <c r="J611" s="39"/>
      <c r="K611" s="39"/>
      <c r="L611" s="39"/>
    </row>
    <row r="612">
      <c r="B612" s="50"/>
      <c r="C612" s="50"/>
      <c r="D612" s="50"/>
      <c r="E612" s="39"/>
      <c r="F612" s="39"/>
      <c r="G612" s="39"/>
      <c r="H612" s="39"/>
      <c r="I612" s="39"/>
      <c r="J612" s="39"/>
      <c r="K612" s="39"/>
      <c r="L612" s="39"/>
    </row>
    <row r="613">
      <c r="B613" s="50"/>
      <c r="C613" s="50"/>
      <c r="D613" s="50"/>
      <c r="E613" s="39"/>
      <c r="F613" s="39"/>
      <c r="G613" s="39"/>
      <c r="H613" s="39"/>
      <c r="I613" s="39"/>
      <c r="J613" s="39"/>
      <c r="K613" s="39"/>
      <c r="L613" s="39"/>
    </row>
    <row r="614">
      <c r="B614" s="50"/>
      <c r="C614" s="50"/>
      <c r="D614" s="50"/>
      <c r="E614" s="39"/>
      <c r="F614" s="39"/>
      <c r="G614" s="39"/>
      <c r="H614" s="39"/>
      <c r="I614" s="39"/>
      <c r="J614" s="39"/>
      <c r="K614" s="39"/>
      <c r="L614" s="39"/>
    </row>
    <row r="615">
      <c r="B615" s="50"/>
      <c r="C615" s="50"/>
      <c r="D615" s="50"/>
      <c r="E615" s="39"/>
      <c r="F615" s="39"/>
      <c r="G615" s="39"/>
      <c r="H615" s="39"/>
      <c r="I615" s="39"/>
      <c r="J615" s="39"/>
      <c r="K615" s="39"/>
      <c r="L615" s="39"/>
    </row>
    <row r="616">
      <c r="B616" s="50"/>
      <c r="C616" s="50"/>
      <c r="D616" s="50"/>
      <c r="E616" s="39"/>
      <c r="F616" s="39"/>
      <c r="G616" s="39"/>
      <c r="H616" s="39"/>
      <c r="I616" s="39"/>
      <c r="J616" s="39"/>
      <c r="K616" s="39"/>
      <c r="L616" s="39"/>
    </row>
    <row r="617">
      <c r="B617" s="50"/>
      <c r="C617" s="50"/>
      <c r="D617" s="50"/>
      <c r="E617" s="39"/>
      <c r="F617" s="39"/>
      <c r="G617" s="39"/>
      <c r="H617" s="39"/>
      <c r="I617" s="39"/>
      <c r="J617" s="39"/>
      <c r="K617" s="39"/>
      <c r="L617" s="39"/>
    </row>
    <row r="618">
      <c r="B618" s="50"/>
      <c r="C618" s="50"/>
      <c r="D618" s="50"/>
      <c r="E618" s="39"/>
      <c r="F618" s="39"/>
      <c r="G618" s="39"/>
      <c r="H618" s="39"/>
      <c r="I618" s="39"/>
      <c r="J618" s="39"/>
      <c r="K618" s="39"/>
      <c r="L618" s="39"/>
    </row>
    <row r="619">
      <c r="B619" s="50"/>
      <c r="C619" s="50"/>
      <c r="D619" s="50"/>
      <c r="E619" s="39"/>
      <c r="F619" s="39"/>
      <c r="G619" s="39"/>
      <c r="H619" s="39"/>
      <c r="I619" s="39"/>
      <c r="J619" s="39"/>
      <c r="K619" s="39"/>
      <c r="L619" s="39"/>
    </row>
    <row r="620">
      <c r="B620" s="50"/>
      <c r="C620" s="50"/>
      <c r="D620" s="50"/>
      <c r="E620" s="39"/>
      <c r="F620" s="39"/>
      <c r="G620" s="39"/>
      <c r="H620" s="39"/>
      <c r="I620" s="39"/>
      <c r="J620" s="39"/>
      <c r="K620" s="39"/>
      <c r="L620" s="39"/>
    </row>
    <row r="621">
      <c r="B621" s="50"/>
      <c r="C621" s="50"/>
      <c r="D621" s="50"/>
      <c r="E621" s="39"/>
      <c r="F621" s="39"/>
      <c r="G621" s="39"/>
      <c r="H621" s="39"/>
      <c r="I621" s="39"/>
      <c r="J621" s="39"/>
      <c r="K621" s="39"/>
      <c r="L621" s="39"/>
    </row>
    <row r="622">
      <c r="B622" s="50"/>
      <c r="C622" s="50"/>
      <c r="D622" s="50"/>
      <c r="E622" s="39"/>
      <c r="F622" s="39"/>
      <c r="G622" s="39"/>
      <c r="H622" s="39"/>
      <c r="I622" s="39"/>
      <c r="J622" s="39"/>
      <c r="K622" s="39"/>
      <c r="L622" s="39"/>
    </row>
    <row r="623">
      <c r="B623" s="50"/>
      <c r="C623" s="50"/>
      <c r="D623" s="50"/>
      <c r="E623" s="39"/>
      <c r="F623" s="39"/>
      <c r="G623" s="39"/>
      <c r="H623" s="39"/>
      <c r="I623" s="39"/>
      <c r="J623" s="39"/>
      <c r="K623" s="39"/>
      <c r="L623" s="39"/>
    </row>
    <row r="624">
      <c r="B624" s="50"/>
      <c r="C624" s="50"/>
      <c r="D624" s="50"/>
      <c r="E624" s="39"/>
      <c r="F624" s="39"/>
      <c r="G624" s="39"/>
      <c r="H624" s="39"/>
      <c r="I624" s="39"/>
      <c r="J624" s="39"/>
      <c r="K624" s="39"/>
      <c r="L624" s="39"/>
    </row>
    <row r="625">
      <c r="B625" s="50"/>
      <c r="C625" s="50"/>
      <c r="D625" s="50"/>
      <c r="E625" s="39"/>
      <c r="F625" s="39"/>
      <c r="G625" s="39"/>
      <c r="H625" s="39"/>
      <c r="I625" s="39"/>
      <c r="J625" s="39"/>
      <c r="K625" s="39"/>
      <c r="L625" s="39"/>
    </row>
    <row r="626">
      <c r="B626" s="50"/>
      <c r="C626" s="50"/>
      <c r="D626" s="50"/>
      <c r="E626" s="39"/>
      <c r="F626" s="39"/>
      <c r="G626" s="39"/>
      <c r="H626" s="39"/>
      <c r="I626" s="39"/>
      <c r="J626" s="39"/>
      <c r="K626" s="39"/>
      <c r="L626" s="39"/>
    </row>
    <row r="627">
      <c r="B627" s="50"/>
      <c r="C627" s="50"/>
      <c r="D627" s="50"/>
      <c r="E627" s="39"/>
      <c r="F627" s="39"/>
      <c r="G627" s="39"/>
      <c r="H627" s="39"/>
      <c r="I627" s="39"/>
      <c r="J627" s="39"/>
      <c r="K627" s="39"/>
      <c r="L627" s="39"/>
    </row>
    <row r="628">
      <c r="B628" s="50"/>
      <c r="C628" s="50"/>
      <c r="D628" s="50"/>
      <c r="E628" s="39"/>
      <c r="F628" s="39"/>
      <c r="G628" s="39"/>
      <c r="H628" s="39"/>
      <c r="I628" s="39"/>
      <c r="J628" s="39"/>
      <c r="K628" s="39"/>
      <c r="L628" s="39"/>
    </row>
    <row r="629">
      <c r="B629" s="50"/>
      <c r="C629" s="50"/>
      <c r="D629" s="50"/>
      <c r="E629" s="39"/>
      <c r="F629" s="39"/>
      <c r="G629" s="39"/>
      <c r="H629" s="39"/>
      <c r="I629" s="39"/>
      <c r="J629" s="39"/>
      <c r="K629" s="39"/>
      <c r="L629" s="39"/>
    </row>
    <row r="630">
      <c r="B630" s="50"/>
      <c r="C630" s="50"/>
      <c r="D630" s="50"/>
      <c r="E630" s="39"/>
      <c r="F630" s="39"/>
      <c r="G630" s="39"/>
      <c r="H630" s="39"/>
      <c r="I630" s="39"/>
      <c r="J630" s="39"/>
      <c r="K630" s="39"/>
      <c r="L630" s="39"/>
    </row>
    <row r="631">
      <c r="B631" s="50"/>
      <c r="C631" s="50"/>
      <c r="D631" s="50"/>
      <c r="E631" s="39"/>
      <c r="F631" s="39"/>
      <c r="G631" s="39"/>
      <c r="H631" s="39"/>
      <c r="I631" s="39"/>
      <c r="J631" s="39"/>
      <c r="K631" s="39"/>
      <c r="L631" s="39"/>
    </row>
    <row r="632">
      <c r="B632" s="50"/>
      <c r="C632" s="50"/>
      <c r="D632" s="50"/>
      <c r="E632" s="39"/>
      <c r="F632" s="39"/>
      <c r="G632" s="39"/>
      <c r="H632" s="39"/>
      <c r="I632" s="39"/>
      <c r="J632" s="39"/>
      <c r="K632" s="39"/>
      <c r="L632" s="39"/>
    </row>
    <row r="633">
      <c r="B633" s="50"/>
      <c r="C633" s="50"/>
      <c r="D633" s="50"/>
      <c r="E633" s="39"/>
      <c r="F633" s="39"/>
      <c r="G633" s="39"/>
      <c r="H633" s="39"/>
      <c r="I633" s="39"/>
      <c r="J633" s="39"/>
      <c r="K633" s="39"/>
      <c r="L633" s="39"/>
    </row>
    <row r="634">
      <c r="B634" s="50"/>
      <c r="C634" s="50"/>
      <c r="D634" s="50"/>
      <c r="E634" s="39"/>
      <c r="F634" s="39"/>
      <c r="G634" s="39"/>
      <c r="H634" s="39"/>
      <c r="I634" s="39"/>
      <c r="J634" s="39"/>
      <c r="K634" s="39"/>
      <c r="L634" s="39"/>
    </row>
    <row r="635">
      <c r="B635" s="50"/>
      <c r="C635" s="50"/>
      <c r="D635" s="50"/>
      <c r="E635" s="39"/>
      <c r="F635" s="39"/>
      <c r="G635" s="39"/>
      <c r="H635" s="39"/>
      <c r="I635" s="39"/>
      <c r="J635" s="39"/>
      <c r="K635" s="39"/>
      <c r="L635" s="39"/>
    </row>
    <row r="636">
      <c r="B636" s="50"/>
      <c r="C636" s="50"/>
      <c r="D636" s="50"/>
      <c r="E636" s="39"/>
      <c r="F636" s="39"/>
      <c r="G636" s="39"/>
      <c r="H636" s="39"/>
      <c r="I636" s="39"/>
      <c r="J636" s="39"/>
      <c r="K636" s="39"/>
      <c r="L636" s="39"/>
    </row>
    <row r="637">
      <c r="B637" s="50"/>
      <c r="C637" s="50"/>
      <c r="D637" s="50"/>
      <c r="E637" s="39"/>
      <c r="F637" s="39"/>
      <c r="G637" s="39"/>
      <c r="H637" s="39"/>
      <c r="I637" s="39"/>
      <c r="J637" s="39"/>
      <c r="K637" s="39"/>
      <c r="L637" s="39"/>
    </row>
    <row r="638">
      <c r="B638" s="50"/>
      <c r="C638" s="50"/>
      <c r="D638" s="50"/>
      <c r="E638" s="39"/>
      <c r="F638" s="39"/>
      <c r="G638" s="39"/>
      <c r="H638" s="39"/>
      <c r="I638" s="39"/>
      <c r="J638" s="39"/>
      <c r="K638" s="39"/>
      <c r="L638" s="39"/>
    </row>
    <row r="639">
      <c r="B639" s="50"/>
      <c r="C639" s="50"/>
      <c r="D639" s="50"/>
      <c r="E639" s="39"/>
      <c r="F639" s="39"/>
      <c r="G639" s="39"/>
      <c r="H639" s="39"/>
      <c r="I639" s="39"/>
      <c r="J639" s="39"/>
      <c r="K639" s="39"/>
      <c r="L639" s="39"/>
    </row>
    <row r="640">
      <c r="B640" s="50"/>
      <c r="C640" s="50"/>
      <c r="D640" s="50"/>
      <c r="E640" s="39"/>
      <c r="F640" s="39"/>
      <c r="G640" s="39"/>
      <c r="H640" s="39"/>
      <c r="I640" s="39"/>
      <c r="J640" s="39"/>
      <c r="K640" s="39"/>
      <c r="L640" s="39"/>
    </row>
    <row r="641">
      <c r="B641" s="50"/>
      <c r="C641" s="50"/>
      <c r="D641" s="50"/>
      <c r="E641" s="39"/>
      <c r="F641" s="39"/>
      <c r="G641" s="39"/>
      <c r="H641" s="39"/>
      <c r="I641" s="39"/>
      <c r="J641" s="39"/>
      <c r="K641" s="39"/>
      <c r="L641" s="39"/>
    </row>
    <row r="642">
      <c r="B642" s="50"/>
      <c r="C642" s="50"/>
      <c r="D642" s="50"/>
      <c r="E642" s="39"/>
      <c r="F642" s="39"/>
      <c r="G642" s="39"/>
      <c r="H642" s="39"/>
      <c r="I642" s="39"/>
      <c r="J642" s="39"/>
      <c r="K642" s="39"/>
      <c r="L642" s="39"/>
    </row>
    <row r="643">
      <c r="B643" s="50"/>
      <c r="C643" s="50"/>
      <c r="D643" s="50"/>
      <c r="E643" s="39"/>
      <c r="F643" s="39"/>
      <c r="G643" s="39"/>
      <c r="H643" s="39"/>
      <c r="I643" s="39"/>
      <c r="J643" s="39"/>
      <c r="K643" s="39"/>
      <c r="L643" s="39"/>
    </row>
    <row r="644">
      <c r="B644" s="50"/>
      <c r="C644" s="50"/>
      <c r="D644" s="50"/>
      <c r="E644" s="39"/>
      <c r="F644" s="39"/>
      <c r="G644" s="39"/>
      <c r="H644" s="39"/>
      <c r="I644" s="39"/>
      <c r="J644" s="39"/>
      <c r="K644" s="39"/>
      <c r="L644" s="39"/>
    </row>
    <row r="645">
      <c r="B645" s="50"/>
      <c r="C645" s="50"/>
      <c r="D645" s="50"/>
      <c r="E645" s="39"/>
      <c r="F645" s="39"/>
      <c r="G645" s="39"/>
      <c r="H645" s="39"/>
      <c r="I645" s="39"/>
      <c r="J645" s="39"/>
      <c r="K645" s="39"/>
      <c r="L645" s="39"/>
    </row>
    <row r="646">
      <c r="B646" s="50"/>
      <c r="C646" s="50"/>
      <c r="D646" s="50"/>
      <c r="E646" s="39"/>
      <c r="F646" s="39"/>
      <c r="G646" s="39"/>
      <c r="H646" s="39"/>
      <c r="I646" s="39"/>
      <c r="J646" s="39"/>
      <c r="K646" s="39"/>
      <c r="L646" s="39"/>
    </row>
    <row r="647">
      <c r="B647" s="50"/>
      <c r="C647" s="50"/>
      <c r="D647" s="50"/>
      <c r="E647" s="39"/>
      <c r="F647" s="39"/>
      <c r="G647" s="39"/>
      <c r="H647" s="39"/>
      <c r="I647" s="39"/>
      <c r="J647" s="39"/>
      <c r="K647" s="39"/>
      <c r="L647" s="39"/>
    </row>
    <row r="648">
      <c r="B648" s="50"/>
      <c r="C648" s="50"/>
      <c r="D648" s="50"/>
      <c r="E648" s="39"/>
      <c r="F648" s="39"/>
      <c r="G648" s="39"/>
      <c r="H648" s="39"/>
      <c r="I648" s="39"/>
      <c r="J648" s="39"/>
      <c r="K648" s="39"/>
      <c r="L648" s="39"/>
    </row>
    <row r="649">
      <c r="B649" s="50"/>
      <c r="C649" s="50"/>
      <c r="D649" s="50"/>
      <c r="E649" s="39"/>
      <c r="F649" s="39"/>
      <c r="G649" s="39"/>
      <c r="H649" s="39"/>
      <c r="I649" s="39"/>
      <c r="J649" s="39"/>
      <c r="K649" s="39"/>
      <c r="L649" s="39"/>
    </row>
    <row r="650">
      <c r="B650" s="50"/>
      <c r="C650" s="50"/>
      <c r="D650" s="50"/>
      <c r="E650" s="39"/>
      <c r="F650" s="39"/>
      <c r="G650" s="39"/>
      <c r="H650" s="39"/>
      <c r="I650" s="39"/>
      <c r="J650" s="39"/>
      <c r="K650" s="39"/>
      <c r="L650" s="39"/>
    </row>
    <row r="651">
      <c r="B651" s="50"/>
      <c r="C651" s="50"/>
      <c r="D651" s="50"/>
      <c r="E651" s="39"/>
      <c r="F651" s="39"/>
      <c r="G651" s="39"/>
      <c r="H651" s="39"/>
      <c r="I651" s="39"/>
      <c r="J651" s="39"/>
      <c r="K651" s="39"/>
      <c r="L651" s="39"/>
    </row>
    <row r="652">
      <c r="B652" s="50"/>
      <c r="C652" s="50"/>
      <c r="D652" s="50"/>
      <c r="E652" s="39"/>
      <c r="F652" s="39"/>
      <c r="G652" s="39"/>
      <c r="H652" s="39"/>
      <c r="I652" s="39"/>
      <c r="J652" s="39"/>
      <c r="K652" s="39"/>
      <c r="L652" s="39"/>
    </row>
    <row r="653">
      <c r="B653" s="50"/>
      <c r="C653" s="50"/>
      <c r="D653" s="50"/>
      <c r="E653" s="39"/>
      <c r="F653" s="39"/>
      <c r="G653" s="39"/>
      <c r="H653" s="39"/>
      <c r="I653" s="39"/>
      <c r="J653" s="39"/>
      <c r="K653" s="39"/>
      <c r="L653" s="39"/>
    </row>
    <row r="654">
      <c r="B654" s="50"/>
      <c r="C654" s="50"/>
      <c r="D654" s="50"/>
      <c r="E654" s="39"/>
      <c r="F654" s="39"/>
      <c r="G654" s="39"/>
      <c r="H654" s="39"/>
      <c r="I654" s="39"/>
      <c r="J654" s="39"/>
      <c r="K654" s="39"/>
      <c r="L654" s="39"/>
    </row>
    <row r="655">
      <c r="B655" s="50"/>
      <c r="C655" s="50"/>
      <c r="D655" s="50"/>
      <c r="E655" s="39"/>
      <c r="F655" s="39"/>
      <c r="G655" s="39"/>
      <c r="H655" s="39"/>
      <c r="I655" s="39"/>
      <c r="J655" s="39"/>
      <c r="K655" s="39"/>
      <c r="L655" s="39"/>
    </row>
    <row r="656">
      <c r="B656" s="50"/>
      <c r="C656" s="50"/>
      <c r="D656" s="50"/>
      <c r="E656" s="39"/>
      <c r="F656" s="39"/>
      <c r="G656" s="39"/>
      <c r="H656" s="39"/>
      <c r="I656" s="39"/>
      <c r="J656" s="39"/>
      <c r="K656" s="39"/>
      <c r="L656" s="39"/>
    </row>
    <row r="657">
      <c r="B657" s="50"/>
      <c r="C657" s="50"/>
      <c r="D657" s="50"/>
      <c r="E657" s="39"/>
      <c r="F657" s="39"/>
      <c r="G657" s="39"/>
      <c r="H657" s="39"/>
      <c r="I657" s="39"/>
      <c r="J657" s="39"/>
      <c r="K657" s="39"/>
      <c r="L657" s="39"/>
    </row>
    <row r="658">
      <c r="B658" s="50"/>
      <c r="C658" s="50"/>
      <c r="D658" s="50"/>
      <c r="E658" s="39"/>
      <c r="F658" s="39"/>
      <c r="G658" s="39"/>
      <c r="H658" s="39"/>
      <c r="I658" s="39"/>
      <c r="J658" s="39"/>
      <c r="K658" s="39"/>
      <c r="L658" s="39"/>
    </row>
    <row r="659">
      <c r="B659" s="50"/>
      <c r="C659" s="50"/>
      <c r="D659" s="50"/>
      <c r="E659" s="39"/>
      <c r="F659" s="39"/>
      <c r="G659" s="39"/>
      <c r="H659" s="39"/>
      <c r="I659" s="39"/>
      <c r="J659" s="39"/>
      <c r="K659" s="39"/>
      <c r="L659" s="39"/>
    </row>
    <row r="660">
      <c r="B660" s="50"/>
      <c r="C660" s="50"/>
      <c r="D660" s="50"/>
      <c r="E660" s="39"/>
      <c r="F660" s="39"/>
      <c r="G660" s="39"/>
      <c r="H660" s="39"/>
      <c r="I660" s="39"/>
      <c r="J660" s="39"/>
      <c r="K660" s="39"/>
      <c r="L660" s="39"/>
    </row>
    <row r="661">
      <c r="B661" s="50"/>
      <c r="C661" s="50"/>
      <c r="D661" s="50"/>
      <c r="E661" s="39"/>
      <c r="F661" s="39"/>
      <c r="G661" s="39"/>
      <c r="H661" s="39"/>
      <c r="I661" s="39"/>
      <c r="J661" s="39"/>
      <c r="K661" s="39"/>
      <c r="L661" s="39"/>
    </row>
    <row r="662">
      <c r="B662" s="50"/>
      <c r="C662" s="50"/>
      <c r="D662" s="50"/>
      <c r="E662" s="39"/>
      <c r="F662" s="39"/>
      <c r="G662" s="39"/>
      <c r="H662" s="39"/>
      <c r="I662" s="39"/>
      <c r="J662" s="39"/>
      <c r="K662" s="39"/>
      <c r="L662" s="39"/>
    </row>
    <row r="663">
      <c r="B663" s="50"/>
      <c r="C663" s="50"/>
      <c r="D663" s="50"/>
      <c r="E663" s="39"/>
      <c r="F663" s="39"/>
      <c r="G663" s="39"/>
      <c r="H663" s="39"/>
      <c r="I663" s="39"/>
      <c r="J663" s="39"/>
      <c r="K663" s="39"/>
      <c r="L663" s="39"/>
    </row>
    <row r="664">
      <c r="B664" s="50"/>
      <c r="C664" s="50"/>
      <c r="D664" s="50"/>
      <c r="E664" s="39"/>
      <c r="F664" s="39"/>
      <c r="G664" s="39"/>
      <c r="H664" s="39"/>
      <c r="I664" s="39"/>
      <c r="J664" s="39"/>
      <c r="K664" s="39"/>
      <c r="L664" s="39"/>
    </row>
    <row r="665">
      <c r="B665" s="50"/>
      <c r="C665" s="50"/>
      <c r="D665" s="50"/>
      <c r="E665" s="39"/>
      <c r="F665" s="39"/>
      <c r="G665" s="39"/>
      <c r="H665" s="39"/>
      <c r="I665" s="39"/>
      <c r="J665" s="39"/>
      <c r="K665" s="39"/>
      <c r="L665" s="39"/>
    </row>
    <row r="666">
      <c r="B666" s="50"/>
      <c r="C666" s="50"/>
      <c r="D666" s="50"/>
      <c r="E666" s="39"/>
      <c r="F666" s="39"/>
      <c r="G666" s="39"/>
      <c r="H666" s="39"/>
      <c r="I666" s="39"/>
      <c r="J666" s="39"/>
      <c r="K666" s="39"/>
      <c r="L666" s="39"/>
    </row>
    <row r="667">
      <c r="B667" s="50"/>
      <c r="C667" s="50"/>
      <c r="D667" s="50"/>
      <c r="E667" s="39"/>
      <c r="F667" s="39"/>
      <c r="G667" s="39"/>
      <c r="H667" s="39"/>
      <c r="I667" s="39"/>
      <c r="J667" s="39"/>
      <c r="K667" s="39"/>
      <c r="L667" s="39"/>
    </row>
    <row r="668">
      <c r="B668" s="50"/>
      <c r="C668" s="50"/>
      <c r="D668" s="50"/>
      <c r="E668" s="39"/>
      <c r="F668" s="39"/>
      <c r="G668" s="39"/>
      <c r="H668" s="39"/>
      <c r="I668" s="39"/>
      <c r="J668" s="39"/>
      <c r="K668" s="39"/>
      <c r="L668" s="39"/>
    </row>
    <row r="669">
      <c r="B669" s="50"/>
      <c r="C669" s="50"/>
      <c r="D669" s="50"/>
      <c r="E669" s="39"/>
      <c r="F669" s="39"/>
      <c r="G669" s="39"/>
      <c r="H669" s="39"/>
      <c r="I669" s="39"/>
      <c r="J669" s="39"/>
      <c r="K669" s="39"/>
      <c r="L669" s="39"/>
    </row>
    <row r="670">
      <c r="B670" s="50"/>
      <c r="C670" s="50"/>
      <c r="D670" s="50"/>
      <c r="E670" s="39"/>
      <c r="F670" s="39"/>
      <c r="G670" s="39"/>
      <c r="H670" s="39"/>
      <c r="I670" s="39"/>
      <c r="J670" s="39"/>
      <c r="K670" s="39"/>
      <c r="L670" s="39"/>
    </row>
    <row r="671">
      <c r="B671" s="50"/>
      <c r="C671" s="50"/>
      <c r="D671" s="50"/>
      <c r="E671" s="39"/>
      <c r="F671" s="39"/>
      <c r="G671" s="39"/>
      <c r="H671" s="39"/>
      <c r="I671" s="39"/>
      <c r="J671" s="39"/>
      <c r="K671" s="39"/>
      <c r="L671" s="39"/>
    </row>
    <row r="672">
      <c r="B672" s="50"/>
      <c r="C672" s="50"/>
      <c r="D672" s="50"/>
      <c r="E672" s="39"/>
      <c r="F672" s="39"/>
      <c r="G672" s="39"/>
      <c r="H672" s="39"/>
      <c r="I672" s="39"/>
      <c r="J672" s="39"/>
      <c r="K672" s="39"/>
      <c r="L672" s="39"/>
    </row>
    <row r="673">
      <c r="B673" s="50"/>
      <c r="C673" s="50"/>
      <c r="D673" s="50"/>
      <c r="E673" s="39"/>
      <c r="F673" s="39"/>
      <c r="G673" s="39"/>
      <c r="H673" s="39"/>
      <c r="I673" s="39"/>
      <c r="J673" s="39"/>
      <c r="K673" s="39"/>
      <c r="L673" s="39"/>
    </row>
    <row r="674">
      <c r="B674" s="50"/>
      <c r="C674" s="50"/>
      <c r="D674" s="50"/>
      <c r="E674" s="39"/>
      <c r="F674" s="39"/>
      <c r="G674" s="39"/>
      <c r="H674" s="39"/>
      <c r="I674" s="39"/>
      <c r="J674" s="39"/>
      <c r="K674" s="39"/>
      <c r="L674" s="39"/>
    </row>
    <row r="675">
      <c r="B675" s="50"/>
      <c r="C675" s="50"/>
      <c r="D675" s="50"/>
      <c r="E675" s="39"/>
      <c r="F675" s="39"/>
      <c r="G675" s="39"/>
      <c r="H675" s="39"/>
      <c r="I675" s="39"/>
      <c r="J675" s="39"/>
      <c r="K675" s="39"/>
      <c r="L675" s="39"/>
    </row>
    <row r="676">
      <c r="B676" s="50"/>
      <c r="C676" s="50"/>
      <c r="D676" s="50"/>
      <c r="E676" s="39"/>
      <c r="F676" s="39"/>
      <c r="G676" s="39"/>
      <c r="H676" s="39"/>
      <c r="I676" s="39"/>
      <c r="J676" s="39"/>
      <c r="K676" s="39"/>
      <c r="L676" s="39"/>
    </row>
    <row r="677">
      <c r="B677" s="50"/>
      <c r="C677" s="50"/>
      <c r="D677" s="50"/>
      <c r="E677" s="39"/>
      <c r="F677" s="39"/>
      <c r="G677" s="39"/>
      <c r="H677" s="39"/>
      <c r="I677" s="39"/>
      <c r="J677" s="39"/>
      <c r="K677" s="39"/>
      <c r="L677" s="39"/>
    </row>
    <row r="678">
      <c r="B678" s="50"/>
      <c r="C678" s="50"/>
      <c r="D678" s="50"/>
      <c r="E678" s="39"/>
      <c r="F678" s="39"/>
      <c r="G678" s="39"/>
      <c r="H678" s="39"/>
      <c r="I678" s="39"/>
      <c r="J678" s="39"/>
      <c r="K678" s="39"/>
      <c r="L678" s="39"/>
    </row>
    <row r="679">
      <c r="B679" s="50"/>
      <c r="C679" s="50"/>
      <c r="D679" s="50"/>
      <c r="E679" s="39"/>
      <c r="F679" s="39"/>
      <c r="G679" s="39"/>
      <c r="H679" s="39"/>
      <c r="I679" s="39"/>
      <c r="J679" s="39"/>
      <c r="K679" s="39"/>
      <c r="L679" s="39"/>
    </row>
    <row r="680">
      <c r="B680" s="50"/>
      <c r="C680" s="50"/>
      <c r="D680" s="50"/>
      <c r="E680" s="39"/>
      <c r="F680" s="39"/>
      <c r="G680" s="39"/>
      <c r="H680" s="39"/>
      <c r="I680" s="39"/>
      <c r="J680" s="39"/>
      <c r="K680" s="39"/>
      <c r="L680" s="39"/>
    </row>
    <row r="681">
      <c r="B681" s="50"/>
      <c r="C681" s="50"/>
      <c r="D681" s="50"/>
      <c r="E681" s="39"/>
      <c r="F681" s="39"/>
      <c r="G681" s="39"/>
      <c r="H681" s="39"/>
      <c r="I681" s="39"/>
      <c r="J681" s="39"/>
      <c r="K681" s="39"/>
      <c r="L681" s="39"/>
    </row>
    <row r="682">
      <c r="B682" s="50"/>
      <c r="C682" s="50"/>
      <c r="D682" s="50"/>
      <c r="E682" s="39"/>
      <c r="F682" s="39"/>
      <c r="G682" s="39"/>
      <c r="H682" s="39"/>
      <c r="I682" s="39"/>
      <c r="J682" s="39"/>
      <c r="K682" s="39"/>
      <c r="L682" s="39"/>
    </row>
    <row r="683">
      <c r="B683" s="50"/>
      <c r="C683" s="50"/>
      <c r="D683" s="50"/>
      <c r="E683" s="39"/>
      <c r="F683" s="39"/>
      <c r="G683" s="39"/>
      <c r="H683" s="39"/>
      <c r="I683" s="39"/>
      <c r="J683" s="39"/>
      <c r="K683" s="39"/>
      <c r="L683" s="39"/>
    </row>
    <row r="684">
      <c r="B684" s="50"/>
      <c r="C684" s="50"/>
      <c r="D684" s="50"/>
      <c r="E684" s="39"/>
      <c r="F684" s="39"/>
      <c r="G684" s="39"/>
      <c r="H684" s="39"/>
      <c r="I684" s="39"/>
      <c r="J684" s="39"/>
      <c r="K684" s="39"/>
      <c r="L684" s="39"/>
    </row>
    <row r="685">
      <c r="B685" s="50"/>
      <c r="C685" s="50"/>
      <c r="D685" s="50"/>
      <c r="E685" s="39"/>
      <c r="F685" s="39"/>
      <c r="G685" s="39"/>
      <c r="H685" s="39"/>
      <c r="I685" s="39"/>
      <c r="J685" s="39"/>
      <c r="K685" s="39"/>
      <c r="L685" s="39"/>
    </row>
    <row r="686">
      <c r="B686" s="50"/>
      <c r="C686" s="50"/>
      <c r="D686" s="50"/>
      <c r="E686" s="39"/>
      <c r="F686" s="39"/>
      <c r="G686" s="39"/>
      <c r="H686" s="39"/>
      <c r="I686" s="39"/>
      <c r="J686" s="39"/>
      <c r="K686" s="39"/>
      <c r="L686" s="39"/>
    </row>
    <row r="687">
      <c r="B687" s="50"/>
      <c r="C687" s="50"/>
      <c r="D687" s="50"/>
      <c r="E687" s="39"/>
      <c r="F687" s="39"/>
      <c r="G687" s="39"/>
      <c r="H687" s="39"/>
      <c r="I687" s="39"/>
      <c r="J687" s="39"/>
      <c r="K687" s="39"/>
      <c r="L687" s="39"/>
    </row>
    <row r="688">
      <c r="B688" s="50"/>
      <c r="C688" s="50"/>
      <c r="D688" s="50"/>
      <c r="E688" s="39"/>
      <c r="F688" s="39"/>
      <c r="G688" s="39"/>
      <c r="H688" s="39"/>
      <c r="I688" s="39"/>
      <c r="J688" s="39"/>
      <c r="K688" s="39"/>
      <c r="L688" s="39"/>
    </row>
    <row r="689">
      <c r="B689" s="50"/>
      <c r="C689" s="50"/>
      <c r="D689" s="50"/>
      <c r="E689" s="39"/>
      <c r="F689" s="39"/>
      <c r="G689" s="39"/>
      <c r="H689" s="39"/>
      <c r="I689" s="39"/>
      <c r="J689" s="39"/>
      <c r="K689" s="39"/>
      <c r="L689" s="39"/>
    </row>
    <row r="690">
      <c r="B690" s="50"/>
      <c r="C690" s="50"/>
      <c r="D690" s="50"/>
      <c r="E690" s="39"/>
      <c r="F690" s="39"/>
      <c r="G690" s="39"/>
      <c r="H690" s="39"/>
      <c r="I690" s="39"/>
      <c r="J690" s="39"/>
      <c r="K690" s="39"/>
      <c r="L690" s="39"/>
    </row>
    <row r="691">
      <c r="B691" s="50"/>
      <c r="C691" s="50"/>
      <c r="D691" s="50"/>
      <c r="E691" s="39"/>
      <c r="F691" s="39"/>
      <c r="G691" s="39"/>
      <c r="H691" s="39"/>
      <c r="I691" s="39"/>
      <c r="J691" s="39"/>
      <c r="K691" s="39"/>
      <c r="L691" s="39"/>
    </row>
    <row r="692">
      <c r="B692" s="50"/>
      <c r="C692" s="50"/>
      <c r="D692" s="50"/>
      <c r="E692" s="39"/>
      <c r="F692" s="39"/>
      <c r="G692" s="39"/>
      <c r="H692" s="39"/>
      <c r="I692" s="39"/>
      <c r="J692" s="39"/>
      <c r="K692" s="39"/>
      <c r="L692" s="39"/>
    </row>
    <row r="693">
      <c r="B693" s="50"/>
      <c r="C693" s="50"/>
      <c r="D693" s="50"/>
      <c r="E693" s="39"/>
      <c r="F693" s="39"/>
      <c r="G693" s="39"/>
      <c r="H693" s="39"/>
      <c r="I693" s="39"/>
      <c r="J693" s="39"/>
      <c r="K693" s="39"/>
      <c r="L693" s="39"/>
    </row>
    <row r="694">
      <c r="B694" s="50"/>
      <c r="C694" s="50"/>
      <c r="D694" s="50"/>
      <c r="E694" s="39"/>
      <c r="F694" s="39"/>
      <c r="G694" s="39"/>
      <c r="H694" s="39"/>
      <c r="I694" s="39"/>
      <c r="J694" s="39"/>
      <c r="K694" s="39"/>
      <c r="L694" s="39"/>
    </row>
    <row r="695">
      <c r="B695" s="50"/>
      <c r="C695" s="50"/>
      <c r="D695" s="50"/>
      <c r="E695" s="39"/>
      <c r="F695" s="39"/>
      <c r="G695" s="39"/>
      <c r="H695" s="39"/>
      <c r="I695" s="39"/>
      <c r="J695" s="39"/>
      <c r="K695" s="39"/>
      <c r="L695" s="39"/>
    </row>
    <row r="696">
      <c r="B696" s="50"/>
      <c r="C696" s="50"/>
      <c r="D696" s="50"/>
      <c r="E696" s="39"/>
      <c r="F696" s="39"/>
      <c r="G696" s="39"/>
      <c r="H696" s="39"/>
      <c r="I696" s="39"/>
      <c r="J696" s="39"/>
      <c r="K696" s="39"/>
      <c r="L696" s="39"/>
    </row>
    <row r="697">
      <c r="B697" s="50"/>
      <c r="C697" s="50"/>
      <c r="D697" s="50"/>
      <c r="E697" s="39"/>
      <c r="F697" s="39"/>
      <c r="G697" s="39"/>
      <c r="H697" s="39"/>
      <c r="I697" s="39"/>
      <c r="J697" s="39"/>
      <c r="K697" s="39"/>
      <c r="L697" s="39"/>
    </row>
    <row r="698">
      <c r="B698" s="50"/>
      <c r="C698" s="50"/>
      <c r="D698" s="50"/>
      <c r="E698" s="39"/>
      <c r="F698" s="39"/>
      <c r="G698" s="39"/>
      <c r="H698" s="39"/>
      <c r="I698" s="39"/>
      <c r="J698" s="39"/>
      <c r="K698" s="39"/>
      <c r="L698" s="39"/>
    </row>
    <row r="699">
      <c r="B699" s="50"/>
      <c r="C699" s="50"/>
      <c r="D699" s="50"/>
      <c r="E699" s="39"/>
      <c r="F699" s="39"/>
      <c r="G699" s="39"/>
      <c r="H699" s="39"/>
      <c r="I699" s="39"/>
      <c r="J699" s="39"/>
      <c r="K699" s="39"/>
      <c r="L699" s="39"/>
    </row>
    <row r="700">
      <c r="B700" s="50"/>
      <c r="C700" s="50"/>
      <c r="D700" s="50"/>
      <c r="E700" s="39"/>
      <c r="F700" s="39"/>
      <c r="G700" s="39"/>
      <c r="H700" s="39"/>
      <c r="I700" s="39"/>
      <c r="J700" s="39"/>
      <c r="K700" s="39"/>
      <c r="L700" s="39"/>
    </row>
    <row r="701">
      <c r="B701" s="50"/>
      <c r="C701" s="50"/>
      <c r="D701" s="50"/>
      <c r="E701" s="39"/>
      <c r="F701" s="39"/>
      <c r="G701" s="39"/>
      <c r="H701" s="39"/>
      <c r="I701" s="39"/>
      <c r="J701" s="39"/>
      <c r="K701" s="39"/>
      <c r="L701" s="39"/>
    </row>
    <row r="702">
      <c r="B702" s="50"/>
      <c r="C702" s="50"/>
      <c r="D702" s="50"/>
      <c r="E702" s="39"/>
      <c r="F702" s="39"/>
      <c r="G702" s="39"/>
      <c r="H702" s="39"/>
      <c r="I702" s="39"/>
      <c r="J702" s="39"/>
      <c r="K702" s="39"/>
      <c r="L702" s="39"/>
    </row>
    <row r="703">
      <c r="B703" s="50"/>
      <c r="C703" s="50"/>
      <c r="D703" s="50"/>
      <c r="E703" s="39"/>
      <c r="F703" s="39"/>
      <c r="G703" s="39"/>
      <c r="H703" s="39"/>
      <c r="I703" s="39"/>
      <c r="J703" s="39"/>
      <c r="K703" s="39"/>
      <c r="L703" s="39"/>
    </row>
    <row r="704">
      <c r="B704" s="50"/>
      <c r="C704" s="50"/>
      <c r="D704" s="50"/>
      <c r="E704" s="39"/>
      <c r="F704" s="39"/>
      <c r="G704" s="39"/>
      <c r="H704" s="39"/>
      <c r="I704" s="39"/>
      <c r="J704" s="39"/>
      <c r="K704" s="39"/>
      <c r="L704" s="39"/>
    </row>
    <row r="705">
      <c r="B705" s="50"/>
      <c r="C705" s="50"/>
      <c r="D705" s="50"/>
      <c r="E705" s="39"/>
      <c r="F705" s="39"/>
      <c r="G705" s="39"/>
      <c r="H705" s="39"/>
      <c r="I705" s="39"/>
      <c r="J705" s="39"/>
      <c r="K705" s="39"/>
      <c r="L705" s="39"/>
    </row>
    <row r="706">
      <c r="B706" s="50"/>
      <c r="C706" s="50"/>
      <c r="D706" s="50"/>
      <c r="E706" s="39"/>
      <c r="F706" s="39"/>
      <c r="G706" s="39"/>
      <c r="H706" s="39"/>
      <c r="I706" s="39"/>
      <c r="J706" s="39"/>
      <c r="K706" s="39"/>
      <c r="L706" s="39"/>
    </row>
    <row r="707">
      <c r="B707" s="50"/>
      <c r="C707" s="50"/>
      <c r="D707" s="50"/>
      <c r="E707" s="39"/>
      <c r="F707" s="39"/>
      <c r="G707" s="39"/>
      <c r="H707" s="39"/>
      <c r="I707" s="39"/>
      <c r="J707" s="39"/>
      <c r="K707" s="39"/>
      <c r="L707" s="39"/>
    </row>
    <row r="708">
      <c r="B708" s="50"/>
      <c r="C708" s="50"/>
      <c r="D708" s="50"/>
      <c r="E708" s="39"/>
      <c r="F708" s="39"/>
      <c r="G708" s="39"/>
      <c r="H708" s="39"/>
      <c r="I708" s="39"/>
      <c r="J708" s="39"/>
      <c r="K708" s="39"/>
      <c r="L708" s="39"/>
    </row>
    <row r="709">
      <c r="B709" s="50"/>
      <c r="C709" s="50"/>
      <c r="D709" s="50"/>
      <c r="E709" s="39"/>
      <c r="F709" s="39"/>
      <c r="G709" s="39"/>
      <c r="H709" s="39"/>
      <c r="I709" s="39"/>
      <c r="J709" s="39"/>
      <c r="K709" s="39"/>
      <c r="L709" s="39"/>
    </row>
    <row r="710">
      <c r="B710" s="50"/>
      <c r="C710" s="50"/>
      <c r="D710" s="50"/>
      <c r="E710" s="39"/>
      <c r="F710" s="39"/>
      <c r="G710" s="39"/>
      <c r="H710" s="39"/>
      <c r="I710" s="39"/>
      <c r="J710" s="39"/>
      <c r="K710" s="39"/>
      <c r="L710" s="39"/>
    </row>
    <row r="711">
      <c r="B711" s="50"/>
      <c r="C711" s="50"/>
      <c r="D711" s="50"/>
      <c r="E711" s="39"/>
      <c r="F711" s="39"/>
      <c r="G711" s="39"/>
      <c r="H711" s="39"/>
      <c r="I711" s="39"/>
      <c r="J711" s="39"/>
      <c r="K711" s="39"/>
      <c r="L711" s="39"/>
    </row>
    <row r="712">
      <c r="B712" s="50"/>
      <c r="C712" s="50"/>
      <c r="D712" s="50"/>
      <c r="E712" s="39"/>
      <c r="F712" s="39"/>
      <c r="G712" s="39"/>
      <c r="H712" s="39"/>
      <c r="I712" s="39"/>
      <c r="J712" s="39"/>
      <c r="K712" s="39"/>
      <c r="L712" s="39"/>
    </row>
    <row r="713">
      <c r="B713" s="50"/>
      <c r="C713" s="50"/>
      <c r="D713" s="50"/>
      <c r="E713" s="39"/>
      <c r="F713" s="39"/>
      <c r="G713" s="39"/>
      <c r="H713" s="39"/>
      <c r="I713" s="39"/>
      <c r="J713" s="39"/>
      <c r="K713" s="39"/>
      <c r="L713" s="39"/>
    </row>
    <row r="714">
      <c r="B714" s="50"/>
      <c r="C714" s="50"/>
      <c r="D714" s="50"/>
      <c r="E714" s="39"/>
      <c r="F714" s="39"/>
      <c r="G714" s="39"/>
      <c r="H714" s="39"/>
      <c r="I714" s="39"/>
      <c r="J714" s="39"/>
      <c r="K714" s="39"/>
      <c r="L714" s="39"/>
    </row>
    <row r="715">
      <c r="B715" s="50"/>
      <c r="C715" s="50"/>
      <c r="D715" s="50"/>
      <c r="E715" s="39"/>
      <c r="F715" s="39"/>
      <c r="G715" s="39"/>
      <c r="H715" s="39"/>
      <c r="I715" s="39"/>
      <c r="J715" s="39"/>
      <c r="K715" s="39"/>
      <c r="L715" s="39"/>
    </row>
    <row r="716">
      <c r="B716" s="50"/>
      <c r="C716" s="50"/>
      <c r="D716" s="50"/>
      <c r="E716" s="39"/>
      <c r="F716" s="39"/>
      <c r="G716" s="39"/>
      <c r="H716" s="39"/>
      <c r="I716" s="39"/>
      <c r="J716" s="39"/>
      <c r="K716" s="39"/>
      <c r="L716" s="39"/>
    </row>
    <row r="717">
      <c r="B717" s="50"/>
      <c r="C717" s="50"/>
      <c r="D717" s="50"/>
      <c r="E717" s="39"/>
      <c r="F717" s="39"/>
      <c r="G717" s="39"/>
      <c r="H717" s="39"/>
      <c r="I717" s="39"/>
      <c r="J717" s="39"/>
      <c r="K717" s="39"/>
      <c r="L717" s="39"/>
    </row>
    <row r="718">
      <c r="B718" s="50"/>
      <c r="C718" s="50"/>
      <c r="D718" s="50"/>
      <c r="E718" s="39"/>
      <c r="F718" s="39"/>
      <c r="G718" s="39"/>
      <c r="H718" s="39"/>
      <c r="I718" s="39"/>
      <c r="J718" s="39"/>
      <c r="K718" s="39"/>
      <c r="L718" s="39"/>
    </row>
    <row r="719">
      <c r="B719" s="50"/>
      <c r="C719" s="50"/>
      <c r="D719" s="50"/>
      <c r="E719" s="39"/>
      <c r="F719" s="39"/>
      <c r="G719" s="39"/>
      <c r="H719" s="39"/>
      <c r="I719" s="39"/>
      <c r="J719" s="39"/>
      <c r="K719" s="39"/>
      <c r="L719" s="39"/>
    </row>
    <row r="720">
      <c r="B720" s="50"/>
      <c r="C720" s="50"/>
      <c r="D720" s="50"/>
      <c r="E720" s="39"/>
      <c r="F720" s="39"/>
      <c r="G720" s="39"/>
      <c r="H720" s="39"/>
      <c r="I720" s="39"/>
      <c r="J720" s="39"/>
      <c r="K720" s="39"/>
      <c r="L720" s="39"/>
    </row>
    <row r="721">
      <c r="B721" s="50"/>
      <c r="C721" s="50"/>
      <c r="D721" s="50"/>
      <c r="E721" s="39"/>
      <c r="F721" s="39"/>
      <c r="G721" s="39"/>
      <c r="H721" s="39"/>
      <c r="I721" s="39"/>
      <c r="J721" s="39"/>
      <c r="K721" s="39"/>
      <c r="L721" s="39"/>
    </row>
    <row r="722">
      <c r="B722" s="50"/>
      <c r="C722" s="50"/>
      <c r="D722" s="50"/>
      <c r="E722" s="39"/>
      <c r="F722" s="39"/>
      <c r="G722" s="39"/>
      <c r="H722" s="39"/>
      <c r="I722" s="39"/>
      <c r="J722" s="39"/>
      <c r="K722" s="39"/>
      <c r="L722" s="39"/>
    </row>
    <row r="723">
      <c r="B723" s="50"/>
      <c r="C723" s="50"/>
      <c r="D723" s="50"/>
      <c r="E723" s="39"/>
      <c r="F723" s="39"/>
      <c r="G723" s="39"/>
      <c r="H723" s="39"/>
      <c r="I723" s="39"/>
      <c r="J723" s="39"/>
      <c r="K723" s="39"/>
      <c r="L723" s="39"/>
    </row>
    <row r="724">
      <c r="B724" s="50"/>
      <c r="C724" s="50"/>
      <c r="D724" s="50"/>
      <c r="E724" s="39"/>
      <c r="F724" s="39"/>
      <c r="G724" s="39"/>
      <c r="H724" s="39"/>
      <c r="I724" s="39"/>
      <c r="J724" s="39"/>
      <c r="K724" s="39"/>
      <c r="L724" s="39"/>
    </row>
    <row r="725">
      <c r="B725" s="50"/>
      <c r="C725" s="50"/>
      <c r="D725" s="50"/>
      <c r="E725" s="39"/>
      <c r="F725" s="39"/>
      <c r="G725" s="39"/>
      <c r="H725" s="39"/>
      <c r="I725" s="39"/>
      <c r="J725" s="39"/>
      <c r="K725" s="39"/>
      <c r="L725" s="39"/>
    </row>
    <row r="726">
      <c r="B726" s="50"/>
      <c r="C726" s="50"/>
      <c r="D726" s="50"/>
      <c r="E726" s="39"/>
      <c r="F726" s="39"/>
      <c r="G726" s="39"/>
      <c r="H726" s="39"/>
      <c r="I726" s="39"/>
      <c r="J726" s="39"/>
      <c r="K726" s="39"/>
      <c r="L726" s="39"/>
    </row>
    <row r="727">
      <c r="B727" s="50"/>
      <c r="C727" s="50"/>
      <c r="D727" s="50"/>
      <c r="E727" s="39"/>
      <c r="F727" s="39"/>
      <c r="G727" s="39"/>
      <c r="H727" s="39"/>
      <c r="I727" s="39"/>
      <c r="J727" s="39"/>
      <c r="K727" s="39"/>
      <c r="L727" s="39"/>
    </row>
    <row r="728">
      <c r="B728" s="50"/>
      <c r="C728" s="50"/>
      <c r="D728" s="50"/>
      <c r="E728" s="39"/>
      <c r="F728" s="39"/>
      <c r="G728" s="39"/>
      <c r="H728" s="39"/>
      <c r="I728" s="39"/>
      <c r="J728" s="39"/>
      <c r="K728" s="39"/>
      <c r="L728" s="39"/>
    </row>
    <row r="729">
      <c r="B729" s="50"/>
      <c r="C729" s="50"/>
      <c r="D729" s="50"/>
      <c r="E729" s="39"/>
      <c r="F729" s="39"/>
      <c r="G729" s="39"/>
      <c r="H729" s="39"/>
      <c r="I729" s="39"/>
      <c r="J729" s="39"/>
      <c r="K729" s="39"/>
      <c r="L729" s="39"/>
    </row>
    <row r="730">
      <c r="B730" s="50"/>
      <c r="C730" s="50"/>
      <c r="D730" s="50"/>
      <c r="E730" s="39"/>
      <c r="F730" s="39"/>
      <c r="G730" s="39"/>
      <c r="H730" s="39"/>
      <c r="I730" s="39"/>
      <c r="J730" s="39"/>
      <c r="K730" s="39"/>
      <c r="L730" s="39"/>
    </row>
    <row r="731">
      <c r="B731" s="50"/>
      <c r="C731" s="50"/>
      <c r="D731" s="50"/>
      <c r="E731" s="39"/>
      <c r="F731" s="39"/>
      <c r="G731" s="39"/>
      <c r="H731" s="39"/>
      <c r="I731" s="39"/>
      <c r="J731" s="39"/>
      <c r="K731" s="39"/>
      <c r="L731" s="39"/>
    </row>
    <row r="732">
      <c r="B732" s="50"/>
      <c r="C732" s="50"/>
      <c r="D732" s="50"/>
      <c r="E732" s="39"/>
      <c r="F732" s="39"/>
      <c r="G732" s="39"/>
      <c r="H732" s="39"/>
      <c r="I732" s="39"/>
      <c r="J732" s="39"/>
      <c r="K732" s="39"/>
      <c r="L732" s="39"/>
    </row>
    <row r="733">
      <c r="B733" s="50"/>
      <c r="C733" s="50"/>
      <c r="D733" s="50"/>
      <c r="E733" s="39"/>
      <c r="F733" s="39"/>
      <c r="G733" s="39"/>
      <c r="H733" s="39"/>
      <c r="I733" s="39"/>
      <c r="J733" s="39"/>
      <c r="K733" s="39"/>
      <c r="L733" s="39"/>
    </row>
    <row r="734">
      <c r="B734" s="50"/>
      <c r="C734" s="50"/>
      <c r="D734" s="50"/>
      <c r="E734" s="39"/>
      <c r="F734" s="39"/>
      <c r="G734" s="39"/>
      <c r="H734" s="39"/>
      <c r="I734" s="39"/>
      <c r="J734" s="39"/>
      <c r="K734" s="39"/>
      <c r="L734" s="39"/>
    </row>
    <row r="735">
      <c r="B735" s="50"/>
      <c r="C735" s="50"/>
      <c r="D735" s="50"/>
      <c r="E735" s="39"/>
      <c r="F735" s="39"/>
      <c r="G735" s="39"/>
      <c r="H735" s="39"/>
      <c r="I735" s="39"/>
      <c r="J735" s="39"/>
      <c r="K735" s="39"/>
      <c r="L735" s="39"/>
    </row>
    <row r="736">
      <c r="B736" s="50"/>
      <c r="C736" s="50"/>
      <c r="D736" s="50"/>
      <c r="E736" s="39"/>
      <c r="F736" s="39"/>
      <c r="G736" s="39"/>
      <c r="H736" s="39"/>
      <c r="I736" s="39"/>
      <c r="J736" s="39"/>
      <c r="K736" s="39"/>
      <c r="L736" s="39"/>
    </row>
    <row r="737">
      <c r="B737" s="50"/>
      <c r="C737" s="50"/>
      <c r="D737" s="50"/>
      <c r="E737" s="39"/>
      <c r="F737" s="39"/>
      <c r="G737" s="39"/>
      <c r="H737" s="39"/>
      <c r="I737" s="39"/>
      <c r="J737" s="39"/>
      <c r="K737" s="39"/>
      <c r="L737" s="39"/>
    </row>
    <row r="738">
      <c r="B738" s="50"/>
      <c r="C738" s="50"/>
      <c r="D738" s="50"/>
      <c r="E738" s="39"/>
      <c r="F738" s="39"/>
      <c r="G738" s="39"/>
      <c r="H738" s="39"/>
      <c r="I738" s="39"/>
      <c r="J738" s="39"/>
      <c r="K738" s="39"/>
      <c r="L738" s="39"/>
    </row>
    <row r="739">
      <c r="B739" s="50"/>
      <c r="C739" s="50"/>
      <c r="D739" s="50"/>
      <c r="E739" s="39"/>
      <c r="F739" s="39"/>
      <c r="G739" s="39"/>
      <c r="H739" s="39"/>
      <c r="I739" s="39"/>
      <c r="J739" s="39"/>
      <c r="K739" s="39"/>
      <c r="L739" s="39"/>
    </row>
    <row r="740">
      <c r="B740" s="50"/>
      <c r="C740" s="50"/>
      <c r="D740" s="50"/>
      <c r="E740" s="39"/>
      <c r="F740" s="39"/>
      <c r="G740" s="39"/>
      <c r="H740" s="39"/>
      <c r="I740" s="39"/>
      <c r="J740" s="39"/>
      <c r="K740" s="39"/>
      <c r="L740" s="39"/>
    </row>
    <row r="741">
      <c r="B741" s="50"/>
      <c r="C741" s="50"/>
      <c r="D741" s="50"/>
      <c r="E741" s="39"/>
      <c r="F741" s="39"/>
      <c r="G741" s="39"/>
      <c r="H741" s="39"/>
      <c r="I741" s="39"/>
      <c r="J741" s="39"/>
      <c r="K741" s="39"/>
      <c r="L741" s="39"/>
    </row>
    <row r="742">
      <c r="B742" s="50"/>
      <c r="C742" s="50"/>
      <c r="D742" s="50"/>
      <c r="E742" s="39"/>
      <c r="F742" s="39"/>
      <c r="G742" s="39"/>
      <c r="H742" s="39"/>
      <c r="I742" s="39"/>
      <c r="J742" s="39"/>
      <c r="K742" s="39"/>
      <c r="L742" s="39"/>
    </row>
    <row r="743">
      <c r="B743" s="50"/>
      <c r="C743" s="50"/>
      <c r="D743" s="50"/>
      <c r="E743" s="39"/>
      <c r="F743" s="39"/>
      <c r="G743" s="39"/>
      <c r="H743" s="39"/>
      <c r="I743" s="39"/>
      <c r="J743" s="39"/>
      <c r="K743" s="39"/>
      <c r="L743" s="39"/>
    </row>
    <row r="744">
      <c r="B744" s="50"/>
      <c r="C744" s="50"/>
      <c r="D744" s="50"/>
      <c r="E744" s="39"/>
      <c r="F744" s="39"/>
      <c r="G744" s="39"/>
      <c r="H744" s="39"/>
      <c r="I744" s="39"/>
      <c r="J744" s="39"/>
      <c r="K744" s="39"/>
      <c r="L744" s="39"/>
    </row>
    <row r="745">
      <c r="B745" s="50"/>
      <c r="C745" s="50"/>
      <c r="D745" s="50"/>
      <c r="E745" s="39"/>
      <c r="F745" s="39"/>
      <c r="G745" s="39"/>
      <c r="H745" s="39"/>
      <c r="I745" s="39"/>
      <c r="J745" s="39"/>
      <c r="K745" s="39"/>
      <c r="L745" s="39"/>
    </row>
    <row r="746">
      <c r="B746" s="50"/>
      <c r="C746" s="50"/>
      <c r="D746" s="50"/>
      <c r="E746" s="39"/>
      <c r="F746" s="39"/>
      <c r="G746" s="39"/>
      <c r="H746" s="39"/>
      <c r="I746" s="39"/>
      <c r="J746" s="39"/>
      <c r="K746" s="39"/>
      <c r="L746" s="39"/>
    </row>
    <row r="747">
      <c r="B747" s="50"/>
      <c r="C747" s="50"/>
      <c r="D747" s="50"/>
      <c r="E747" s="39"/>
      <c r="F747" s="39"/>
      <c r="G747" s="39"/>
      <c r="H747" s="39"/>
      <c r="I747" s="39"/>
      <c r="J747" s="39"/>
      <c r="K747" s="39"/>
      <c r="L747" s="39"/>
    </row>
    <row r="748">
      <c r="B748" s="50"/>
      <c r="C748" s="50"/>
      <c r="D748" s="50"/>
      <c r="E748" s="39"/>
      <c r="F748" s="39"/>
      <c r="G748" s="39"/>
      <c r="H748" s="39"/>
      <c r="I748" s="39"/>
      <c r="J748" s="39"/>
      <c r="K748" s="39"/>
      <c r="L748" s="39"/>
    </row>
    <row r="749">
      <c r="B749" s="50"/>
      <c r="C749" s="50"/>
      <c r="D749" s="50"/>
      <c r="E749" s="39"/>
      <c r="F749" s="39"/>
      <c r="G749" s="39"/>
      <c r="H749" s="39"/>
      <c r="I749" s="39"/>
      <c r="J749" s="39"/>
      <c r="K749" s="39"/>
      <c r="L749" s="39"/>
    </row>
    <row r="750">
      <c r="B750" s="50"/>
      <c r="C750" s="50"/>
      <c r="D750" s="50"/>
      <c r="E750" s="39"/>
      <c r="F750" s="39"/>
      <c r="G750" s="39"/>
      <c r="H750" s="39"/>
      <c r="I750" s="39"/>
      <c r="J750" s="39"/>
      <c r="K750" s="39"/>
      <c r="L750" s="39"/>
    </row>
    <row r="751">
      <c r="B751" s="50"/>
      <c r="C751" s="50"/>
      <c r="D751" s="50"/>
      <c r="E751" s="39"/>
      <c r="F751" s="39"/>
      <c r="G751" s="39"/>
      <c r="H751" s="39"/>
      <c r="I751" s="39"/>
      <c r="J751" s="39"/>
      <c r="K751" s="39"/>
      <c r="L751" s="39"/>
    </row>
    <row r="752">
      <c r="B752" s="50"/>
      <c r="C752" s="50"/>
      <c r="D752" s="50"/>
      <c r="E752" s="39"/>
      <c r="F752" s="39"/>
      <c r="G752" s="39"/>
      <c r="H752" s="39"/>
      <c r="I752" s="39"/>
      <c r="J752" s="39"/>
      <c r="K752" s="39"/>
      <c r="L752" s="39"/>
    </row>
    <row r="753">
      <c r="B753" s="50"/>
      <c r="C753" s="50"/>
      <c r="D753" s="50"/>
      <c r="E753" s="39"/>
      <c r="F753" s="39"/>
      <c r="G753" s="39"/>
      <c r="H753" s="39"/>
      <c r="I753" s="39"/>
      <c r="J753" s="39"/>
      <c r="K753" s="39"/>
      <c r="L753" s="39"/>
    </row>
    <row r="754">
      <c r="B754" s="50"/>
      <c r="C754" s="50"/>
      <c r="D754" s="50"/>
      <c r="E754" s="39"/>
      <c r="F754" s="39"/>
      <c r="G754" s="39"/>
      <c r="H754" s="39"/>
      <c r="I754" s="39"/>
      <c r="J754" s="39"/>
      <c r="K754" s="39"/>
      <c r="L754" s="39"/>
    </row>
    <row r="755">
      <c r="B755" s="50"/>
      <c r="C755" s="50"/>
      <c r="D755" s="50"/>
      <c r="E755" s="39"/>
      <c r="F755" s="39"/>
      <c r="G755" s="39"/>
      <c r="H755" s="39"/>
      <c r="I755" s="39"/>
      <c r="J755" s="39"/>
      <c r="K755" s="39"/>
      <c r="L755" s="39"/>
    </row>
    <row r="756">
      <c r="B756" s="50"/>
      <c r="C756" s="50"/>
      <c r="D756" s="50"/>
      <c r="E756" s="39"/>
      <c r="F756" s="39"/>
      <c r="G756" s="39"/>
      <c r="H756" s="39"/>
      <c r="I756" s="39"/>
      <c r="J756" s="39"/>
      <c r="K756" s="39"/>
      <c r="L756" s="39"/>
    </row>
    <row r="757">
      <c r="B757" s="50"/>
      <c r="C757" s="50"/>
      <c r="D757" s="50"/>
      <c r="E757" s="39"/>
      <c r="F757" s="39"/>
      <c r="G757" s="39"/>
      <c r="H757" s="39"/>
      <c r="I757" s="39"/>
      <c r="J757" s="39"/>
      <c r="K757" s="39"/>
      <c r="L757" s="39"/>
    </row>
    <row r="758">
      <c r="B758" s="50"/>
      <c r="C758" s="50"/>
      <c r="D758" s="50"/>
      <c r="E758" s="39"/>
      <c r="F758" s="39"/>
      <c r="G758" s="39"/>
      <c r="H758" s="39"/>
      <c r="I758" s="39"/>
      <c r="J758" s="39"/>
      <c r="K758" s="39"/>
      <c r="L758" s="39"/>
    </row>
    <row r="759">
      <c r="B759" s="50"/>
      <c r="C759" s="50"/>
      <c r="D759" s="50"/>
      <c r="E759" s="39"/>
      <c r="F759" s="39"/>
      <c r="G759" s="39"/>
      <c r="H759" s="39"/>
      <c r="I759" s="39"/>
      <c r="J759" s="39"/>
      <c r="K759" s="39"/>
      <c r="L759" s="39"/>
    </row>
    <row r="760">
      <c r="B760" s="50"/>
      <c r="C760" s="50"/>
      <c r="D760" s="50"/>
      <c r="E760" s="39"/>
      <c r="F760" s="39"/>
      <c r="G760" s="39"/>
      <c r="H760" s="39"/>
      <c r="I760" s="39"/>
      <c r="J760" s="39"/>
      <c r="K760" s="39"/>
      <c r="L760" s="39"/>
    </row>
    <row r="761">
      <c r="B761" s="50"/>
      <c r="C761" s="50"/>
      <c r="D761" s="50"/>
      <c r="E761" s="39"/>
      <c r="F761" s="39"/>
      <c r="G761" s="39"/>
      <c r="H761" s="39"/>
      <c r="I761" s="39"/>
      <c r="J761" s="39"/>
      <c r="K761" s="39"/>
      <c r="L761" s="39"/>
    </row>
    <row r="762">
      <c r="B762" s="50"/>
      <c r="C762" s="50"/>
      <c r="D762" s="50"/>
      <c r="E762" s="39"/>
      <c r="F762" s="39"/>
      <c r="G762" s="39"/>
      <c r="H762" s="39"/>
      <c r="I762" s="39"/>
      <c r="J762" s="39"/>
      <c r="K762" s="39"/>
      <c r="L762" s="39"/>
    </row>
    <row r="763">
      <c r="B763" s="50"/>
      <c r="C763" s="50"/>
      <c r="D763" s="50"/>
      <c r="E763" s="39"/>
      <c r="F763" s="39"/>
      <c r="G763" s="39"/>
      <c r="H763" s="39"/>
      <c r="I763" s="39"/>
      <c r="J763" s="39"/>
      <c r="K763" s="39"/>
      <c r="L763" s="39"/>
    </row>
    <row r="764">
      <c r="B764" s="50"/>
      <c r="C764" s="50"/>
      <c r="D764" s="50"/>
      <c r="E764" s="39"/>
      <c r="F764" s="39"/>
      <c r="G764" s="39"/>
      <c r="H764" s="39"/>
      <c r="I764" s="39"/>
      <c r="J764" s="39"/>
      <c r="K764" s="39"/>
      <c r="L764" s="39"/>
    </row>
    <row r="765">
      <c r="B765" s="50"/>
      <c r="C765" s="50"/>
      <c r="D765" s="50"/>
      <c r="E765" s="39"/>
      <c r="F765" s="39"/>
      <c r="G765" s="39"/>
      <c r="H765" s="39"/>
      <c r="I765" s="39"/>
      <c r="J765" s="39"/>
      <c r="K765" s="39"/>
      <c r="L765" s="39"/>
    </row>
    <row r="766">
      <c r="B766" s="50"/>
      <c r="C766" s="50"/>
      <c r="D766" s="50"/>
      <c r="E766" s="39"/>
      <c r="F766" s="39"/>
      <c r="G766" s="39"/>
      <c r="H766" s="39"/>
      <c r="I766" s="39"/>
      <c r="J766" s="39"/>
      <c r="K766" s="39"/>
      <c r="L766" s="39"/>
    </row>
    <row r="767">
      <c r="B767" s="50"/>
      <c r="C767" s="50"/>
      <c r="D767" s="50"/>
      <c r="E767" s="39"/>
      <c r="F767" s="39"/>
      <c r="G767" s="39"/>
      <c r="H767" s="39"/>
      <c r="I767" s="39"/>
      <c r="J767" s="39"/>
      <c r="K767" s="39"/>
      <c r="L767" s="39"/>
    </row>
    <row r="768">
      <c r="B768" s="50"/>
      <c r="C768" s="50"/>
      <c r="D768" s="50"/>
      <c r="E768" s="39"/>
      <c r="F768" s="39"/>
      <c r="G768" s="39"/>
      <c r="H768" s="39"/>
      <c r="I768" s="39"/>
      <c r="J768" s="39"/>
      <c r="K768" s="39"/>
      <c r="L768" s="39"/>
    </row>
    <row r="769">
      <c r="B769" s="50"/>
      <c r="C769" s="50"/>
      <c r="D769" s="50"/>
      <c r="E769" s="39"/>
      <c r="F769" s="39"/>
      <c r="G769" s="39"/>
      <c r="H769" s="39"/>
      <c r="I769" s="39"/>
      <c r="J769" s="39"/>
      <c r="K769" s="39"/>
      <c r="L769" s="39"/>
    </row>
    <row r="770">
      <c r="B770" s="50"/>
      <c r="C770" s="50"/>
      <c r="D770" s="50"/>
      <c r="E770" s="39"/>
      <c r="F770" s="39"/>
      <c r="G770" s="39"/>
      <c r="H770" s="39"/>
      <c r="I770" s="39"/>
      <c r="J770" s="39"/>
      <c r="K770" s="39"/>
      <c r="L770" s="39"/>
    </row>
    <row r="771">
      <c r="B771" s="50"/>
      <c r="C771" s="50"/>
      <c r="D771" s="50"/>
      <c r="E771" s="39"/>
      <c r="F771" s="39"/>
      <c r="G771" s="39"/>
      <c r="H771" s="39"/>
      <c r="I771" s="39"/>
      <c r="J771" s="39"/>
      <c r="K771" s="39"/>
      <c r="L771" s="39"/>
    </row>
    <row r="772">
      <c r="B772" s="50"/>
      <c r="C772" s="50"/>
      <c r="D772" s="50"/>
      <c r="E772" s="39"/>
      <c r="F772" s="39"/>
      <c r="G772" s="39"/>
      <c r="H772" s="39"/>
      <c r="I772" s="39"/>
      <c r="J772" s="39"/>
      <c r="K772" s="39"/>
      <c r="L772" s="39"/>
    </row>
    <row r="773">
      <c r="B773" s="50"/>
      <c r="C773" s="50"/>
      <c r="D773" s="50"/>
      <c r="E773" s="39"/>
      <c r="F773" s="39"/>
      <c r="G773" s="39"/>
      <c r="H773" s="39"/>
      <c r="I773" s="39"/>
      <c r="J773" s="39"/>
      <c r="K773" s="39"/>
      <c r="L773" s="39"/>
    </row>
    <row r="774">
      <c r="B774" s="50"/>
      <c r="C774" s="50"/>
      <c r="D774" s="50"/>
      <c r="E774" s="39"/>
      <c r="F774" s="39"/>
      <c r="G774" s="39"/>
      <c r="H774" s="39"/>
      <c r="I774" s="39"/>
      <c r="J774" s="39"/>
      <c r="K774" s="39"/>
      <c r="L774" s="39"/>
    </row>
    <row r="775">
      <c r="B775" s="50"/>
      <c r="C775" s="50"/>
      <c r="D775" s="50"/>
      <c r="E775" s="39"/>
      <c r="F775" s="39"/>
      <c r="G775" s="39"/>
      <c r="H775" s="39"/>
      <c r="I775" s="39"/>
      <c r="J775" s="39"/>
      <c r="K775" s="39"/>
      <c r="L775" s="39"/>
    </row>
    <row r="776">
      <c r="B776" s="50"/>
      <c r="C776" s="50"/>
      <c r="D776" s="50"/>
      <c r="E776" s="39"/>
      <c r="F776" s="39"/>
      <c r="G776" s="39"/>
      <c r="H776" s="39"/>
      <c r="I776" s="39"/>
      <c r="J776" s="39"/>
      <c r="K776" s="39"/>
      <c r="L776" s="39"/>
    </row>
    <row r="777">
      <c r="B777" s="50"/>
      <c r="C777" s="50"/>
      <c r="D777" s="50"/>
      <c r="E777" s="39"/>
      <c r="F777" s="39"/>
      <c r="G777" s="39"/>
      <c r="H777" s="39"/>
      <c r="I777" s="39"/>
      <c r="J777" s="39"/>
      <c r="K777" s="39"/>
      <c r="L777" s="39"/>
    </row>
    <row r="778">
      <c r="B778" s="50"/>
      <c r="C778" s="50"/>
      <c r="D778" s="50"/>
      <c r="E778" s="39"/>
      <c r="F778" s="39"/>
      <c r="G778" s="39"/>
      <c r="H778" s="39"/>
      <c r="I778" s="39"/>
      <c r="J778" s="39"/>
      <c r="K778" s="39"/>
      <c r="L778" s="39"/>
    </row>
    <row r="779">
      <c r="B779" s="50"/>
      <c r="C779" s="50"/>
      <c r="D779" s="50"/>
      <c r="E779" s="39"/>
      <c r="F779" s="39"/>
      <c r="G779" s="39"/>
      <c r="H779" s="39"/>
      <c r="I779" s="39"/>
      <c r="J779" s="39"/>
      <c r="K779" s="39"/>
      <c r="L779" s="39"/>
    </row>
    <row r="780">
      <c r="B780" s="50"/>
      <c r="C780" s="50"/>
      <c r="D780" s="50"/>
      <c r="E780" s="39"/>
      <c r="F780" s="39"/>
      <c r="G780" s="39"/>
      <c r="H780" s="39"/>
      <c r="I780" s="39"/>
      <c r="J780" s="39"/>
      <c r="K780" s="39"/>
      <c r="L780" s="39"/>
    </row>
    <row r="781">
      <c r="B781" s="50"/>
      <c r="C781" s="50"/>
      <c r="D781" s="50"/>
      <c r="E781" s="39"/>
      <c r="F781" s="39"/>
      <c r="G781" s="39"/>
      <c r="H781" s="39"/>
      <c r="I781" s="39"/>
      <c r="J781" s="39"/>
      <c r="K781" s="39"/>
      <c r="L781" s="39"/>
    </row>
    <row r="782">
      <c r="B782" s="50"/>
      <c r="C782" s="50"/>
      <c r="D782" s="50"/>
      <c r="E782" s="39"/>
      <c r="F782" s="39"/>
      <c r="G782" s="39"/>
      <c r="H782" s="39"/>
      <c r="I782" s="39"/>
      <c r="J782" s="39"/>
      <c r="K782" s="39"/>
      <c r="L782" s="39"/>
    </row>
    <row r="783">
      <c r="B783" s="50"/>
      <c r="C783" s="50"/>
      <c r="D783" s="50"/>
      <c r="E783" s="39"/>
      <c r="F783" s="39"/>
      <c r="G783" s="39"/>
      <c r="H783" s="39"/>
      <c r="I783" s="39"/>
      <c r="J783" s="39"/>
      <c r="K783" s="39"/>
      <c r="L783" s="39"/>
    </row>
    <row r="784">
      <c r="B784" s="50"/>
      <c r="C784" s="50"/>
      <c r="D784" s="50"/>
      <c r="E784" s="39"/>
      <c r="F784" s="39"/>
      <c r="G784" s="39"/>
      <c r="H784" s="39"/>
      <c r="I784" s="39"/>
      <c r="J784" s="39"/>
      <c r="K784" s="39"/>
      <c r="L784" s="39"/>
    </row>
    <row r="785">
      <c r="B785" s="50"/>
      <c r="C785" s="50"/>
      <c r="D785" s="50"/>
      <c r="E785" s="39"/>
      <c r="F785" s="39"/>
      <c r="G785" s="39"/>
      <c r="H785" s="39"/>
      <c r="I785" s="39"/>
      <c r="J785" s="39"/>
      <c r="K785" s="39"/>
      <c r="L785" s="39"/>
    </row>
    <row r="786">
      <c r="B786" s="50"/>
      <c r="C786" s="50"/>
      <c r="D786" s="50"/>
      <c r="E786" s="39"/>
      <c r="F786" s="39"/>
      <c r="G786" s="39"/>
      <c r="H786" s="39"/>
      <c r="I786" s="39"/>
      <c r="J786" s="39"/>
      <c r="K786" s="39"/>
      <c r="L786" s="39"/>
    </row>
    <row r="787">
      <c r="B787" s="50"/>
      <c r="C787" s="50"/>
      <c r="D787" s="50"/>
      <c r="E787" s="39"/>
      <c r="F787" s="39"/>
      <c r="G787" s="39"/>
      <c r="H787" s="39"/>
      <c r="I787" s="39"/>
      <c r="J787" s="39"/>
      <c r="K787" s="39"/>
      <c r="L787" s="39"/>
    </row>
    <row r="788">
      <c r="B788" s="50"/>
      <c r="C788" s="50"/>
      <c r="D788" s="50"/>
      <c r="E788" s="39"/>
      <c r="F788" s="39"/>
      <c r="G788" s="39"/>
      <c r="H788" s="39"/>
      <c r="I788" s="39"/>
      <c r="J788" s="39"/>
      <c r="K788" s="39"/>
      <c r="L788" s="39"/>
    </row>
    <row r="789">
      <c r="B789" s="50"/>
      <c r="C789" s="50"/>
      <c r="D789" s="50"/>
      <c r="E789" s="39"/>
      <c r="F789" s="39"/>
      <c r="G789" s="39"/>
      <c r="H789" s="39"/>
      <c r="I789" s="39"/>
      <c r="J789" s="39"/>
      <c r="K789" s="39"/>
      <c r="L789" s="39"/>
    </row>
    <row r="790">
      <c r="B790" s="50"/>
      <c r="C790" s="50"/>
      <c r="D790" s="50"/>
      <c r="E790" s="39"/>
      <c r="F790" s="39"/>
      <c r="G790" s="39"/>
      <c r="H790" s="39"/>
      <c r="I790" s="39"/>
      <c r="J790" s="39"/>
      <c r="K790" s="39"/>
      <c r="L790" s="39"/>
    </row>
    <row r="791">
      <c r="B791" s="50"/>
      <c r="C791" s="50"/>
      <c r="D791" s="50"/>
      <c r="E791" s="39"/>
      <c r="F791" s="39"/>
      <c r="G791" s="39"/>
      <c r="H791" s="39"/>
      <c r="I791" s="39"/>
      <c r="J791" s="39"/>
      <c r="K791" s="39"/>
      <c r="L791" s="39"/>
    </row>
    <row r="792">
      <c r="B792" s="50"/>
      <c r="C792" s="50"/>
      <c r="D792" s="50"/>
      <c r="E792" s="39"/>
      <c r="F792" s="39"/>
      <c r="G792" s="39"/>
      <c r="H792" s="39"/>
      <c r="I792" s="39"/>
      <c r="J792" s="39"/>
      <c r="K792" s="39"/>
      <c r="L792" s="39"/>
    </row>
    <row r="793">
      <c r="B793" s="50"/>
      <c r="C793" s="50"/>
      <c r="D793" s="50"/>
      <c r="E793" s="39"/>
      <c r="F793" s="39"/>
      <c r="G793" s="39"/>
      <c r="H793" s="39"/>
      <c r="I793" s="39"/>
      <c r="J793" s="39"/>
      <c r="K793" s="39"/>
      <c r="L793" s="39"/>
    </row>
    <row r="794">
      <c r="B794" s="50"/>
      <c r="C794" s="50"/>
      <c r="D794" s="50"/>
      <c r="E794" s="39"/>
      <c r="F794" s="39"/>
      <c r="G794" s="39"/>
      <c r="H794" s="39"/>
      <c r="I794" s="39"/>
      <c r="J794" s="39"/>
      <c r="K794" s="39"/>
      <c r="L794" s="39"/>
    </row>
    <row r="795">
      <c r="B795" s="50"/>
      <c r="C795" s="50"/>
      <c r="D795" s="50"/>
      <c r="E795" s="39"/>
      <c r="F795" s="39"/>
      <c r="G795" s="39"/>
      <c r="H795" s="39"/>
      <c r="I795" s="39"/>
      <c r="J795" s="39"/>
      <c r="K795" s="39"/>
      <c r="L795" s="39"/>
    </row>
    <row r="796">
      <c r="B796" s="50"/>
      <c r="C796" s="50"/>
      <c r="D796" s="50"/>
      <c r="E796" s="39"/>
      <c r="F796" s="39"/>
      <c r="G796" s="39"/>
      <c r="H796" s="39"/>
      <c r="I796" s="39"/>
      <c r="J796" s="39"/>
      <c r="K796" s="39"/>
      <c r="L796" s="39"/>
    </row>
    <row r="797">
      <c r="B797" s="50"/>
      <c r="C797" s="50"/>
      <c r="D797" s="50"/>
      <c r="E797" s="39"/>
      <c r="F797" s="39"/>
      <c r="G797" s="39"/>
      <c r="H797" s="39"/>
      <c r="I797" s="39"/>
      <c r="J797" s="39"/>
      <c r="K797" s="39"/>
      <c r="L797" s="39"/>
    </row>
    <row r="798">
      <c r="B798" s="50"/>
      <c r="C798" s="50"/>
      <c r="D798" s="50"/>
      <c r="E798" s="39"/>
      <c r="F798" s="39"/>
      <c r="G798" s="39"/>
      <c r="H798" s="39"/>
      <c r="I798" s="39"/>
      <c r="J798" s="39"/>
      <c r="K798" s="39"/>
      <c r="L798" s="39"/>
    </row>
    <row r="799">
      <c r="B799" s="50"/>
      <c r="C799" s="50"/>
      <c r="D799" s="50"/>
      <c r="E799" s="39"/>
      <c r="F799" s="39"/>
      <c r="G799" s="39"/>
      <c r="H799" s="39"/>
      <c r="I799" s="39"/>
      <c r="J799" s="39"/>
      <c r="K799" s="39"/>
      <c r="L799" s="39"/>
    </row>
    <row r="800">
      <c r="B800" s="50"/>
      <c r="C800" s="50"/>
      <c r="D800" s="50"/>
      <c r="E800" s="39"/>
      <c r="F800" s="39"/>
      <c r="G800" s="39"/>
      <c r="H800" s="39"/>
      <c r="I800" s="39"/>
      <c r="J800" s="39"/>
      <c r="K800" s="39"/>
      <c r="L800" s="39"/>
    </row>
    <row r="801">
      <c r="B801" s="50"/>
      <c r="C801" s="50"/>
      <c r="D801" s="50"/>
      <c r="E801" s="39"/>
      <c r="F801" s="39"/>
      <c r="G801" s="39"/>
      <c r="H801" s="39"/>
      <c r="I801" s="39"/>
      <c r="J801" s="39"/>
      <c r="K801" s="39"/>
      <c r="L801" s="39"/>
    </row>
    <row r="802">
      <c r="B802" s="50"/>
      <c r="C802" s="50"/>
      <c r="D802" s="50"/>
      <c r="E802" s="39"/>
      <c r="F802" s="39"/>
      <c r="G802" s="39"/>
      <c r="H802" s="39"/>
      <c r="I802" s="39"/>
      <c r="J802" s="39"/>
      <c r="K802" s="39"/>
      <c r="L802" s="39"/>
    </row>
    <row r="803">
      <c r="B803" s="50"/>
      <c r="C803" s="50"/>
      <c r="D803" s="50"/>
      <c r="E803" s="39"/>
      <c r="F803" s="39"/>
      <c r="G803" s="39"/>
      <c r="H803" s="39"/>
      <c r="I803" s="39"/>
      <c r="J803" s="39"/>
      <c r="K803" s="39"/>
      <c r="L803" s="39"/>
    </row>
    <row r="804">
      <c r="B804" s="50"/>
      <c r="C804" s="50"/>
      <c r="D804" s="50"/>
      <c r="E804" s="39"/>
      <c r="F804" s="39"/>
      <c r="G804" s="39"/>
      <c r="H804" s="39"/>
      <c r="I804" s="39"/>
      <c r="J804" s="39"/>
      <c r="K804" s="39"/>
      <c r="L804" s="39"/>
    </row>
    <row r="805">
      <c r="B805" s="50"/>
      <c r="C805" s="50"/>
      <c r="D805" s="50"/>
      <c r="E805" s="39"/>
      <c r="F805" s="39"/>
      <c r="G805" s="39"/>
      <c r="H805" s="39"/>
      <c r="I805" s="39"/>
      <c r="J805" s="39"/>
      <c r="K805" s="39"/>
      <c r="L805" s="39"/>
    </row>
    <row r="806">
      <c r="B806" s="50"/>
      <c r="C806" s="50"/>
      <c r="D806" s="50"/>
      <c r="E806" s="39"/>
      <c r="F806" s="39"/>
      <c r="G806" s="39"/>
      <c r="H806" s="39"/>
      <c r="I806" s="39"/>
      <c r="J806" s="39"/>
      <c r="K806" s="39"/>
      <c r="L806" s="39"/>
    </row>
    <row r="807">
      <c r="B807" s="50"/>
      <c r="C807" s="50"/>
      <c r="D807" s="50"/>
      <c r="E807" s="39"/>
      <c r="F807" s="39"/>
      <c r="G807" s="39"/>
      <c r="H807" s="39"/>
      <c r="I807" s="39"/>
      <c r="J807" s="39"/>
      <c r="K807" s="39"/>
      <c r="L807" s="39"/>
    </row>
    <row r="808">
      <c r="B808" s="50"/>
      <c r="C808" s="50"/>
      <c r="D808" s="50"/>
      <c r="E808" s="39"/>
      <c r="F808" s="39"/>
      <c r="G808" s="39"/>
      <c r="H808" s="39"/>
      <c r="I808" s="39"/>
      <c r="J808" s="39"/>
      <c r="K808" s="39"/>
      <c r="L808" s="39"/>
    </row>
    <row r="809">
      <c r="B809" s="50"/>
      <c r="C809" s="50"/>
      <c r="D809" s="50"/>
      <c r="E809" s="39"/>
      <c r="F809" s="39"/>
      <c r="G809" s="39"/>
      <c r="H809" s="39"/>
      <c r="I809" s="39"/>
      <c r="J809" s="39"/>
      <c r="K809" s="39"/>
      <c r="L809" s="39"/>
    </row>
    <row r="810">
      <c r="B810" s="50"/>
      <c r="C810" s="50"/>
      <c r="D810" s="50"/>
      <c r="E810" s="39"/>
      <c r="F810" s="39"/>
      <c r="G810" s="39"/>
      <c r="H810" s="39"/>
      <c r="I810" s="39"/>
      <c r="J810" s="39"/>
      <c r="K810" s="39"/>
      <c r="L810" s="39"/>
    </row>
    <row r="811">
      <c r="B811" s="50"/>
      <c r="C811" s="50"/>
      <c r="D811" s="50"/>
      <c r="E811" s="39"/>
      <c r="F811" s="39"/>
      <c r="G811" s="39"/>
      <c r="H811" s="39"/>
      <c r="I811" s="39"/>
      <c r="J811" s="39"/>
      <c r="K811" s="39"/>
      <c r="L811" s="39"/>
    </row>
    <row r="812">
      <c r="B812" s="50"/>
      <c r="C812" s="50"/>
      <c r="D812" s="50"/>
      <c r="E812" s="39"/>
      <c r="F812" s="39"/>
      <c r="G812" s="39"/>
      <c r="H812" s="39"/>
      <c r="I812" s="39"/>
      <c r="J812" s="39"/>
      <c r="K812" s="39"/>
      <c r="L812" s="39"/>
    </row>
    <row r="813">
      <c r="B813" s="50"/>
      <c r="C813" s="50"/>
      <c r="D813" s="50"/>
      <c r="E813" s="39"/>
      <c r="F813" s="39"/>
      <c r="G813" s="39"/>
      <c r="H813" s="39"/>
      <c r="I813" s="39"/>
      <c r="J813" s="39"/>
      <c r="K813" s="39"/>
      <c r="L813" s="39"/>
    </row>
    <row r="814">
      <c r="B814" s="50"/>
      <c r="C814" s="50"/>
      <c r="D814" s="50"/>
      <c r="E814" s="39"/>
      <c r="F814" s="39"/>
      <c r="G814" s="39"/>
      <c r="H814" s="39"/>
      <c r="I814" s="39"/>
      <c r="J814" s="39"/>
      <c r="K814" s="39"/>
      <c r="L814" s="39"/>
    </row>
    <row r="815">
      <c r="B815" s="50"/>
      <c r="C815" s="50"/>
      <c r="D815" s="50"/>
      <c r="E815" s="39"/>
      <c r="F815" s="39"/>
      <c r="G815" s="39"/>
      <c r="H815" s="39"/>
      <c r="I815" s="39"/>
      <c r="J815" s="39"/>
      <c r="K815" s="39"/>
      <c r="L815" s="39"/>
    </row>
    <row r="816">
      <c r="B816" s="50"/>
      <c r="C816" s="50"/>
      <c r="D816" s="50"/>
      <c r="E816" s="39"/>
      <c r="F816" s="39"/>
      <c r="G816" s="39"/>
      <c r="H816" s="39"/>
      <c r="I816" s="39"/>
      <c r="J816" s="39"/>
      <c r="K816" s="39"/>
      <c r="L816" s="39"/>
    </row>
    <row r="817">
      <c r="B817" s="50"/>
      <c r="C817" s="50"/>
      <c r="D817" s="50"/>
      <c r="E817" s="39"/>
      <c r="F817" s="39"/>
      <c r="G817" s="39"/>
      <c r="H817" s="39"/>
      <c r="I817" s="39"/>
      <c r="J817" s="39"/>
      <c r="K817" s="39"/>
      <c r="L817" s="39"/>
    </row>
    <row r="818">
      <c r="B818" s="50"/>
      <c r="C818" s="50"/>
      <c r="D818" s="50"/>
      <c r="E818" s="39"/>
      <c r="F818" s="39"/>
      <c r="G818" s="39"/>
      <c r="H818" s="39"/>
      <c r="I818" s="39"/>
      <c r="J818" s="39"/>
      <c r="K818" s="39"/>
      <c r="L818" s="39"/>
    </row>
    <row r="819">
      <c r="B819" s="50"/>
      <c r="C819" s="50"/>
      <c r="D819" s="50"/>
      <c r="E819" s="39"/>
      <c r="F819" s="39"/>
      <c r="G819" s="39"/>
      <c r="H819" s="39"/>
      <c r="I819" s="39"/>
      <c r="J819" s="39"/>
      <c r="K819" s="39"/>
      <c r="L819" s="39"/>
    </row>
    <row r="820">
      <c r="B820" s="50"/>
      <c r="C820" s="50"/>
      <c r="D820" s="50"/>
      <c r="E820" s="39"/>
      <c r="F820" s="39"/>
      <c r="G820" s="39"/>
      <c r="H820" s="39"/>
      <c r="I820" s="39"/>
      <c r="J820" s="39"/>
      <c r="K820" s="39"/>
      <c r="L820" s="39"/>
    </row>
    <row r="821">
      <c r="B821" s="50"/>
      <c r="C821" s="50"/>
      <c r="D821" s="50"/>
      <c r="E821" s="39"/>
      <c r="F821" s="39"/>
      <c r="G821" s="39"/>
      <c r="H821" s="39"/>
      <c r="I821" s="39"/>
      <c r="J821" s="39"/>
      <c r="K821" s="39"/>
      <c r="L821" s="39"/>
    </row>
    <row r="822">
      <c r="B822" s="50"/>
      <c r="C822" s="50"/>
      <c r="D822" s="50"/>
      <c r="E822" s="39"/>
      <c r="F822" s="39"/>
      <c r="G822" s="39"/>
      <c r="H822" s="39"/>
      <c r="I822" s="39"/>
      <c r="J822" s="39"/>
      <c r="K822" s="39"/>
      <c r="L822" s="39"/>
    </row>
    <row r="823">
      <c r="B823" s="50"/>
      <c r="C823" s="50"/>
      <c r="D823" s="50"/>
      <c r="E823" s="39"/>
      <c r="F823" s="39"/>
      <c r="G823" s="39"/>
      <c r="H823" s="39"/>
      <c r="I823" s="39"/>
      <c r="J823" s="39"/>
      <c r="K823" s="39"/>
      <c r="L823" s="39"/>
    </row>
    <row r="824">
      <c r="B824" s="50"/>
      <c r="C824" s="50"/>
      <c r="D824" s="50"/>
      <c r="E824" s="39"/>
      <c r="F824" s="39"/>
      <c r="G824" s="39"/>
      <c r="H824" s="39"/>
      <c r="I824" s="39"/>
      <c r="J824" s="39"/>
      <c r="K824" s="39"/>
      <c r="L824" s="39"/>
    </row>
    <row r="825">
      <c r="B825" s="50"/>
      <c r="C825" s="50"/>
      <c r="D825" s="50"/>
      <c r="E825" s="39"/>
      <c r="F825" s="39"/>
      <c r="G825" s="39"/>
      <c r="H825" s="39"/>
      <c r="I825" s="39"/>
      <c r="J825" s="39"/>
      <c r="K825" s="39"/>
      <c r="L825" s="39"/>
    </row>
    <row r="826">
      <c r="B826" s="50"/>
      <c r="C826" s="50"/>
      <c r="D826" s="50"/>
      <c r="E826" s="39"/>
      <c r="F826" s="39"/>
      <c r="G826" s="39"/>
      <c r="H826" s="39"/>
      <c r="I826" s="39"/>
      <c r="J826" s="39"/>
      <c r="K826" s="39"/>
      <c r="L826" s="39"/>
    </row>
    <row r="827">
      <c r="B827" s="50"/>
      <c r="C827" s="50"/>
      <c r="D827" s="50"/>
      <c r="E827" s="39"/>
      <c r="F827" s="39"/>
      <c r="G827" s="39"/>
      <c r="H827" s="39"/>
      <c r="I827" s="39"/>
      <c r="J827" s="39"/>
      <c r="K827" s="39"/>
      <c r="L827" s="39"/>
    </row>
    <row r="828">
      <c r="B828" s="50"/>
      <c r="C828" s="50"/>
      <c r="D828" s="50"/>
      <c r="E828" s="39"/>
      <c r="F828" s="39"/>
      <c r="G828" s="39"/>
      <c r="H828" s="39"/>
      <c r="I828" s="39"/>
      <c r="J828" s="39"/>
      <c r="K828" s="39"/>
      <c r="L828" s="39"/>
    </row>
    <row r="829">
      <c r="B829" s="50"/>
      <c r="C829" s="50"/>
      <c r="D829" s="50"/>
      <c r="E829" s="39"/>
      <c r="F829" s="39"/>
      <c r="G829" s="39"/>
      <c r="H829" s="39"/>
      <c r="I829" s="39"/>
      <c r="J829" s="39"/>
      <c r="K829" s="39"/>
      <c r="L829" s="39"/>
    </row>
    <row r="830">
      <c r="B830" s="50"/>
      <c r="C830" s="50"/>
      <c r="D830" s="50"/>
      <c r="E830" s="39"/>
      <c r="F830" s="39"/>
      <c r="G830" s="39"/>
      <c r="H830" s="39"/>
      <c r="I830" s="39"/>
      <c r="J830" s="39"/>
      <c r="K830" s="39"/>
      <c r="L830" s="39"/>
    </row>
    <row r="831">
      <c r="B831" s="50"/>
      <c r="C831" s="50"/>
      <c r="D831" s="50"/>
      <c r="E831" s="39"/>
      <c r="F831" s="39"/>
      <c r="G831" s="39"/>
      <c r="H831" s="39"/>
      <c r="I831" s="39"/>
      <c r="J831" s="39"/>
      <c r="K831" s="39"/>
      <c r="L831" s="39"/>
    </row>
    <row r="832">
      <c r="B832" s="50"/>
      <c r="C832" s="50"/>
      <c r="D832" s="50"/>
      <c r="E832" s="39"/>
      <c r="F832" s="39"/>
      <c r="G832" s="39"/>
      <c r="H832" s="39"/>
      <c r="I832" s="39"/>
      <c r="J832" s="39"/>
      <c r="K832" s="39"/>
      <c r="L832" s="39"/>
    </row>
    <row r="833">
      <c r="B833" s="50"/>
      <c r="C833" s="50"/>
      <c r="D833" s="50"/>
      <c r="E833" s="39"/>
      <c r="F833" s="39"/>
      <c r="G833" s="39"/>
      <c r="H833" s="39"/>
      <c r="I833" s="39"/>
      <c r="J833" s="39"/>
      <c r="K833" s="39"/>
      <c r="L833" s="39"/>
    </row>
    <row r="834">
      <c r="B834" s="50"/>
      <c r="C834" s="50"/>
      <c r="D834" s="50"/>
      <c r="E834" s="39"/>
      <c r="F834" s="39"/>
      <c r="G834" s="39"/>
      <c r="H834" s="39"/>
      <c r="I834" s="39"/>
      <c r="J834" s="39"/>
      <c r="K834" s="39"/>
      <c r="L834" s="39"/>
    </row>
    <row r="835">
      <c r="B835" s="50"/>
      <c r="C835" s="50"/>
      <c r="D835" s="50"/>
      <c r="E835" s="39"/>
      <c r="F835" s="39"/>
      <c r="G835" s="39"/>
      <c r="H835" s="39"/>
      <c r="I835" s="39"/>
      <c r="J835" s="39"/>
      <c r="K835" s="39"/>
      <c r="L835" s="39"/>
    </row>
    <row r="836">
      <c r="B836" s="50"/>
      <c r="C836" s="50"/>
      <c r="D836" s="50"/>
      <c r="E836" s="39"/>
      <c r="F836" s="39"/>
      <c r="G836" s="39"/>
      <c r="H836" s="39"/>
      <c r="I836" s="39"/>
      <c r="J836" s="39"/>
      <c r="K836" s="39"/>
      <c r="L836" s="39"/>
    </row>
    <row r="837">
      <c r="B837" s="50"/>
      <c r="C837" s="50"/>
      <c r="D837" s="50"/>
      <c r="E837" s="39"/>
      <c r="F837" s="39"/>
      <c r="G837" s="39"/>
      <c r="H837" s="39"/>
      <c r="I837" s="39"/>
      <c r="J837" s="39"/>
      <c r="K837" s="39"/>
      <c r="L837" s="39"/>
    </row>
    <row r="838">
      <c r="B838" s="50"/>
      <c r="C838" s="50"/>
      <c r="D838" s="50"/>
      <c r="E838" s="39"/>
      <c r="F838" s="39"/>
      <c r="G838" s="39"/>
      <c r="H838" s="39"/>
      <c r="I838" s="39"/>
      <c r="J838" s="39"/>
      <c r="K838" s="39"/>
      <c r="L838" s="39"/>
    </row>
    <row r="839">
      <c r="B839" s="50"/>
      <c r="C839" s="50"/>
      <c r="D839" s="50"/>
      <c r="E839" s="39"/>
      <c r="F839" s="39"/>
      <c r="G839" s="39"/>
      <c r="H839" s="39"/>
      <c r="I839" s="39"/>
      <c r="J839" s="39"/>
      <c r="K839" s="39"/>
      <c r="L839" s="39"/>
    </row>
    <row r="840">
      <c r="B840" s="50"/>
      <c r="C840" s="50"/>
      <c r="D840" s="50"/>
      <c r="E840" s="39"/>
      <c r="F840" s="39"/>
      <c r="G840" s="39"/>
      <c r="H840" s="39"/>
      <c r="I840" s="39"/>
      <c r="J840" s="39"/>
      <c r="K840" s="39"/>
      <c r="L840" s="39"/>
    </row>
    <row r="841">
      <c r="B841" s="50"/>
      <c r="C841" s="50"/>
      <c r="D841" s="50"/>
      <c r="E841" s="39"/>
      <c r="F841" s="39"/>
      <c r="G841" s="39"/>
      <c r="H841" s="39"/>
      <c r="I841" s="39"/>
      <c r="J841" s="39"/>
      <c r="K841" s="39"/>
      <c r="L841" s="39"/>
    </row>
    <row r="842">
      <c r="B842" s="50"/>
      <c r="C842" s="50"/>
      <c r="D842" s="50"/>
      <c r="E842" s="39"/>
      <c r="F842" s="39"/>
      <c r="G842" s="39"/>
      <c r="H842" s="39"/>
      <c r="I842" s="39"/>
      <c r="J842" s="39"/>
      <c r="K842" s="39"/>
      <c r="L842" s="39"/>
    </row>
    <row r="843">
      <c r="B843" s="50"/>
      <c r="C843" s="50"/>
      <c r="D843" s="50"/>
      <c r="E843" s="39"/>
      <c r="F843" s="39"/>
      <c r="G843" s="39"/>
      <c r="H843" s="39"/>
      <c r="I843" s="39"/>
      <c r="J843" s="39"/>
      <c r="K843" s="39"/>
      <c r="L843" s="39"/>
    </row>
    <row r="844">
      <c r="B844" s="50"/>
      <c r="C844" s="50"/>
      <c r="D844" s="50"/>
      <c r="E844" s="39"/>
      <c r="F844" s="39"/>
      <c r="G844" s="39"/>
      <c r="H844" s="39"/>
      <c r="I844" s="39"/>
      <c r="J844" s="39"/>
      <c r="K844" s="39"/>
      <c r="L844" s="39"/>
    </row>
    <row r="845">
      <c r="B845" s="50"/>
      <c r="C845" s="50"/>
      <c r="D845" s="50"/>
      <c r="E845" s="39"/>
      <c r="F845" s="39"/>
      <c r="G845" s="39"/>
      <c r="H845" s="39"/>
      <c r="I845" s="39"/>
      <c r="J845" s="39"/>
      <c r="K845" s="39"/>
      <c r="L845" s="39"/>
    </row>
    <row r="846">
      <c r="B846" s="50"/>
      <c r="C846" s="50"/>
      <c r="D846" s="50"/>
      <c r="E846" s="39"/>
      <c r="F846" s="39"/>
      <c r="G846" s="39"/>
      <c r="H846" s="39"/>
      <c r="I846" s="39"/>
      <c r="J846" s="39"/>
      <c r="K846" s="39"/>
      <c r="L846" s="39"/>
    </row>
    <row r="847">
      <c r="B847" s="50"/>
      <c r="C847" s="50"/>
      <c r="D847" s="50"/>
      <c r="E847" s="39"/>
      <c r="F847" s="39"/>
      <c r="G847" s="39"/>
      <c r="H847" s="39"/>
      <c r="I847" s="39"/>
      <c r="J847" s="39"/>
      <c r="K847" s="39"/>
      <c r="L847" s="39"/>
    </row>
    <row r="848">
      <c r="B848" s="50"/>
      <c r="C848" s="50"/>
      <c r="D848" s="50"/>
      <c r="E848" s="39"/>
      <c r="F848" s="39"/>
      <c r="G848" s="39"/>
      <c r="H848" s="39"/>
      <c r="I848" s="39"/>
      <c r="J848" s="39"/>
      <c r="K848" s="39"/>
      <c r="L848" s="39"/>
    </row>
    <row r="849">
      <c r="B849" s="50"/>
      <c r="C849" s="50"/>
      <c r="D849" s="50"/>
      <c r="E849" s="39"/>
      <c r="F849" s="39"/>
      <c r="G849" s="39"/>
      <c r="H849" s="39"/>
      <c r="I849" s="39"/>
      <c r="J849" s="39"/>
      <c r="K849" s="39"/>
      <c r="L849" s="39"/>
    </row>
    <row r="850">
      <c r="B850" s="50"/>
      <c r="C850" s="50"/>
      <c r="D850" s="50"/>
      <c r="E850" s="39"/>
      <c r="F850" s="39"/>
      <c r="G850" s="39"/>
      <c r="H850" s="39"/>
      <c r="I850" s="39"/>
      <c r="J850" s="39"/>
      <c r="K850" s="39"/>
      <c r="L850" s="39"/>
    </row>
    <row r="851">
      <c r="B851" s="50"/>
      <c r="C851" s="50"/>
      <c r="D851" s="50"/>
      <c r="E851" s="39"/>
      <c r="F851" s="39"/>
      <c r="G851" s="39"/>
      <c r="H851" s="39"/>
      <c r="I851" s="39"/>
      <c r="J851" s="39"/>
      <c r="K851" s="39"/>
      <c r="L851" s="39"/>
    </row>
    <row r="852">
      <c r="B852" s="50"/>
      <c r="C852" s="50"/>
      <c r="D852" s="50"/>
      <c r="E852" s="39"/>
      <c r="F852" s="39"/>
      <c r="G852" s="39"/>
      <c r="H852" s="39"/>
      <c r="I852" s="39"/>
      <c r="J852" s="39"/>
      <c r="K852" s="39"/>
      <c r="L852" s="39"/>
    </row>
    <row r="853">
      <c r="B853" s="50"/>
      <c r="C853" s="50"/>
      <c r="D853" s="50"/>
      <c r="E853" s="39"/>
      <c r="F853" s="39"/>
      <c r="G853" s="39"/>
      <c r="H853" s="39"/>
      <c r="I853" s="39"/>
      <c r="J853" s="39"/>
      <c r="K853" s="39"/>
      <c r="L853" s="39"/>
    </row>
    <row r="854">
      <c r="B854" s="50"/>
      <c r="C854" s="50"/>
      <c r="D854" s="50"/>
      <c r="E854" s="39"/>
      <c r="F854" s="39"/>
      <c r="G854" s="39"/>
      <c r="H854" s="39"/>
      <c r="I854" s="39"/>
      <c r="J854" s="39"/>
      <c r="K854" s="39"/>
      <c r="L854" s="39"/>
    </row>
    <row r="855">
      <c r="B855" s="50"/>
      <c r="C855" s="50"/>
      <c r="D855" s="50"/>
      <c r="E855" s="39"/>
      <c r="F855" s="39"/>
      <c r="G855" s="39"/>
      <c r="H855" s="39"/>
      <c r="I855" s="39"/>
      <c r="J855" s="39"/>
      <c r="K855" s="39"/>
      <c r="L855" s="39"/>
    </row>
    <row r="856">
      <c r="B856" s="50"/>
      <c r="C856" s="50"/>
      <c r="D856" s="50"/>
      <c r="E856" s="39"/>
      <c r="F856" s="39"/>
      <c r="G856" s="39"/>
      <c r="H856" s="39"/>
      <c r="I856" s="39"/>
      <c r="J856" s="39"/>
      <c r="K856" s="39"/>
      <c r="L856" s="39"/>
    </row>
    <row r="857">
      <c r="B857" s="50"/>
      <c r="C857" s="50"/>
      <c r="D857" s="50"/>
      <c r="E857" s="39"/>
      <c r="F857" s="39"/>
      <c r="G857" s="39"/>
      <c r="H857" s="39"/>
      <c r="I857" s="39"/>
      <c r="J857" s="39"/>
      <c r="K857" s="39"/>
      <c r="L857" s="39"/>
    </row>
    <row r="858">
      <c r="B858" s="50"/>
      <c r="C858" s="50"/>
      <c r="D858" s="50"/>
      <c r="E858" s="39"/>
      <c r="F858" s="39"/>
      <c r="G858" s="39"/>
      <c r="H858" s="39"/>
      <c r="I858" s="39"/>
      <c r="J858" s="39"/>
      <c r="K858" s="39"/>
      <c r="L858" s="39"/>
    </row>
    <row r="859">
      <c r="B859" s="50"/>
      <c r="C859" s="50"/>
      <c r="D859" s="50"/>
      <c r="E859" s="39"/>
      <c r="F859" s="39"/>
      <c r="G859" s="39"/>
      <c r="H859" s="39"/>
      <c r="I859" s="39"/>
      <c r="J859" s="39"/>
      <c r="K859" s="39"/>
      <c r="L859" s="39"/>
    </row>
    <row r="860">
      <c r="B860" s="50"/>
      <c r="C860" s="50"/>
      <c r="D860" s="50"/>
      <c r="E860" s="39"/>
      <c r="F860" s="39"/>
      <c r="G860" s="39"/>
      <c r="H860" s="39"/>
      <c r="I860" s="39"/>
      <c r="J860" s="39"/>
      <c r="K860" s="39"/>
      <c r="L860" s="39"/>
    </row>
    <row r="861">
      <c r="B861" s="50"/>
      <c r="C861" s="50"/>
      <c r="D861" s="50"/>
      <c r="E861" s="39"/>
      <c r="F861" s="39"/>
      <c r="G861" s="39"/>
      <c r="H861" s="39"/>
      <c r="I861" s="39"/>
      <c r="J861" s="39"/>
      <c r="K861" s="39"/>
      <c r="L861" s="39"/>
    </row>
    <row r="862">
      <c r="B862" s="50"/>
      <c r="C862" s="50"/>
      <c r="D862" s="50"/>
      <c r="E862" s="39"/>
      <c r="F862" s="39"/>
      <c r="G862" s="39"/>
      <c r="H862" s="39"/>
      <c r="I862" s="39"/>
      <c r="J862" s="39"/>
      <c r="K862" s="39"/>
      <c r="L862" s="39"/>
    </row>
    <row r="863">
      <c r="B863" s="50"/>
      <c r="C863" s="50"/>
      <c r="D863" s="50"/>
      <c r="E863" s="39"/>
      <c r="F863" s="39"/>
      <c r="G863" s="39"/>
      <c r="H863" s="39"/>
      <c r="I863" s="39"/>
      <c r="J863" s="39"/>
      <c r="K863" s="39"/>
      <c r="L863" s="39"/>
    </row>
    <row r="864">
      <c r="B864" s="50"/>
      <c r="C864" s="50"/>
      <c r="D864" s="50"/>
      <c r="E864" s="39"/>
      <c r="F864" s="39"/>
      <c r="G864" s="39"/>
      <c r="H864" s="39"/>
      <c r="I864" s="39"/>
      <c r="J864" s="39"/>
      <c r="K864" s="39"/>
      <c r="L864" s="39"/>
    </row>
    <row r="865">
      <c r="B865" s="50"/>
      <c r="C865" s="50"/>
      <c r="D865" s="50"/>
      <c r="E865" s="39"/>
      <c r="F865" s="39"/>
      <c r="G865" s="39"/>
      <c r="H865" s="39"/>
      <c r="I865" s="39"/>
      <c r="J865" s="39"/>
      <c r="K865" s="39"/>
      <c r="L865" s="39"/>
    </row>
    <row r="866">
      <c r="B866" s="50"/>
      <c r="C866" s="50"/>
      <c r="D866" s="50"/>
      <c r="E866" s="39"/>
      <c r="F866" s="39"/>
      <c r="G866" s="39"/>
      <c r="H866" s="39"/>
      <c r="I866" s="39"/>
      <c r="J866" s="39"/>
      <c r="K866" s="39"/>
      <c r="L866" s="39"/>
    </row>
    <row r="867">
      <c r="B867" s="50"/>
      <c r="C867" s="50"/>
      <c r="D867" s="50"/>
      <c r="E867" s="39"/>
      <c r="F867" s="39"/>
      <c r="G867" s="39"/>
      <c r="H867" s="39"/>
      <c r="I867" s="39"/>
      <c r="J867" s="39"/>
      <c r="K867" s="39"/>
      <c r="L867" s="39"/>
    </row>
    <row r="868">
      <c r="B868" s="50"/>
      <c r="C868" s="50"/>
      <c r="D868" s="50"/>
      <c r="E868" s="39"/>
      <c r="F868" s="39"/>
      <c r="G868" s="39"/>
      <c r="H868" s="39"/>
      <c r="I868" s="39"/>
      <c r="J868" s="39"/>
      <c r="K868" s="39"/>
      <c r="L868" s="39"/>
    </row>
    <row r="869">
      <c r="B869" s="50"/>
      <c r="C869" s="50"/>
      <c r="D869" s="50"/>
      <c r="E869" s="39"/>
      <c r="F869" s="39"/>
      <c r="G869" s="39"/>
      <c r="H869" s="39"/>
      <c r="I869" s="39"/>
      <c r="J869" s="39"/>
      <c r="K869" s="39"/>
      <c r="L869" s="39"/>
    </row>
    <row r="870">
      <c r="B870" s="50"/>
      <c r="C870" s="50"/>
      <c r="D870" s="50"/>
      <c r="E870" s="39"/>
      <c r="F870" s="39"/>
      <c r="G870" s="39"/>
      <c r="H870" s="39"/>
      <c r="I870" s="39"/>
      <c r="J870" s="39"/>
      <c r="K870" s="39"/>
      <c r="L870" s="39"/>
    </row>
    <row r="871">
      <c r="B871" s="50"/>
      <c r="C871" s="50"/>
      <c r="D871" s="50"/>
      <c r="E871" s="39"/>
      <c r="F871" s="39"/>
      <c r="G871" s="39"/>
      <c r="H871" s="39"/>
      <c r="I871" s="39"/>
      <c r="J871" s="39"/>
      <c r="K871" s="39"/>
      <c r="L871" s="39"/>
    </row>
    <row r="872">
      <c r="B872" s="50"/>
      <c r="C872" s="50"/>
      <c r="D872" s="50"/>
      <c r="E872" s="39"/>
      <c r="F872" s="39"/>
      <c r="G872" s="39"/>
      <c r="H872" s="39"/>
      <c r="I872" s="39"/>
      <c r="J872" s="39"/>
      <c r="K872" s="39"/>
      <c r="L872" s="39"/>
    </row>
    <row r="873">
      <c r="B873" s="50"/>
      <c r="C873" s="50"/>
      <c r="D873" s="50"/>
      <c r="E873" s="39"/>
      <c r="F873" s="39"/>
      <c r="G873" s="39"/>
      <c r="H873" s="39"/>
      <c r="I873" s="39"/>
      <c r="J873" s="39"/>
      <c r="K873" s="39"/>
      <c r="L873" s="39"/>
    </row>
    <row r="874">
      <c r="B874" s="50"/>
      <c r="C874" s="50"/>
      <c r="D874" s="50"/>
      <c r="E874" s="39"/>
      <c r="F874" s="39"/>
      <c r="G874" s="39"/>
      <c r="H874" s="39"/>
      <c r="I874" s="39"/>
      <c r="J874" s="39"/>
      <c r="K874" s="39"/>
      <c r="L874" s="39"/>
    </row>
    <row r="875">
      <c r="B875" s="50"/>
      <c r="C875" s="50"/>
      <c r="D875" s="50"/>
      <c r="E875" s="39"/>
      <c r="F875" s="39"/>
      <c r="G875" s="39"/>
      <c r="H875" s="39"/>
      <c r="I875" s="39"/>
      <c r="J875" s="39"/>
      <c r="K875" s="39"/>
      <c r="L875" s="39"/>
    </row>
    <row r="876">
      <c r="B876" s="50"/>
      <c r="C876" s="50"/>
      <c r="D876" s="50"/>
      <c r="E876" s="39"/>
      <c r="F876" s="39"/>
      <c r="G876" s="39"/>
      <c r="H876" s="39"/>
      <c r="I876" s="39"/>
      <c r="J876" s="39"/>
      <c r="K876" s="39"/>
      <c r="L876" s="39"/>
    </row>
    <row r="877">
      <c r="B877" s="50"/>
      <c r="C877" s="50"/>
      <c r="D877" s="50"/>
      <c r="E877" s="39"/>
      <c r="F877" s="39"/>
      <c r="G877" s="39"/>
      <c r="H877" s="39"/>
      <c r="I877" s="39"/>
      <c r="J877" s="39"/>
      <c r="K877" s="39"/>
      <c r="L877" s="39"/>
    </row>
    <row r="878">
      <c r="B878" s="50"/>
      <c r="C878" s="50"/>
      <c r="D878" s="50"/>
      <c r="E878" s="39"/>
      <c r="F878" s="39"/>
      <c r="G878" s="39"/>
      <c r="H878" s="39"/>
      <c r="I878" s="39"/>
      <c r="J878" s="39"/>
      <c r="K878" s="39"/>
      <c r="L878" s="39"/>
    </row>
    <row r="879">
      <c r="B879" s="50"/>
      <c r="C879" s="50"/>
      <c r="D879" s="50"/>
      <c r="E879" s="39"/>
      <c r="F879" s="39"/>
      <c r="G879" s="39"/>
      <c r="H879" s="39"/>
      <c r="I879" s="39"/>
      <c r="J879" s="39"/>
      <c r="K879" s="39"/>
      <c r="L879" s="39"/>
    </row>
    <row r="880">
      <c r="B880" s="50"/>
      <c r="C880" s="50"/>
      <c r="D880" s="50"/>
      <c r="E880" s="39"/>
      <c r="F880" s="39"/>
      <c r="G880" s="39"/>
      <c r="H880" s="39"/>
      <c r="I880" s="39"/>
      <c r="J880" s="39"/>
      <c r="K880" s="39"/>
      <c r="L880" s="39"/>
    </row>
    <row r="881">
      <c r="B881" s="50"/>
      <c r="C881" s="50"/>
      <c r="D881" s="50"/>
      <c r="E881" s="39"/>
      <c r="F881" s="39"/>
      <c r="G881" s="39"/>
      <c r="H881" s="39"/>
      <c r="I881" s="39"/>
      <c r="J881" s="39"/>
      <c r="K881" s="39"/>
      <c r="L881" s="39"/>
    </row>
    <row r="882">
      <c r="B882" s="50"/>
      <c r="C882" s="50"/>
      <c r="D882" s="50"/>
      <c r="E882" s="39"/>
      <c r="F882" s="39"/>
      <c r="G882" s="39"/>
      <c r="H882" s="39"/>
      <c r="I882" s="39"/>
      <c r="J882" s="39"/>
      <c r="K882" s="39"/>
      <c r="L882" s="39"/>
    </row>
    <row r="883">
      <c r="B883" s="50"/>
      <c r="C883" s="50"/>
      <c r="D883" s="50"/>
      <c r="E883" s="39"/>
      <c r="F883" s="39"/>
      <c r="G883" s="39"/>
      <c r="H883" s="39"/>
      <c r="I883" s="39"/>
      <c r="J883" s="39"/>
      <c r="K883" s="39"/>
      <c r="L883" s="39"/>
    </row>
    <row r="884">
      <c r="B884" s="50"/>
      <c r="C884" s="50"/>
      <c r="D884" s="50"/>
      <c r="E884" s="39"/>
      <c r="F884" s="39"/>
      <c r="G884" s="39"/>
      <c r="H884" s="39"/>
      <c r="I884" s="39"/>
      <c r="J884" s="39"/>
      <c r="K884" s="39"/>
      <c r="L884" s="39"/>
    </row>
    <row r="885">
      <c r="B885" s="50"/>
      <c r="C885" s="50"/>
      <c r="D885" s="50"/>
      <c r="E885" s="39"/>
      <c r="F885" s="39"/>
      <c r="G885" s="39"/>
      <c r="H885" s="39"/>
      <c r="I885" s="39"/>
      <c r="J885" s="39"/>
      <c r="K885" s="39"/>
      <c r="L885" s="39"/>
    </row>
    <row r="886">
      <c r="B886" s="50"/>
      <c r="C886" s="50"/>
      <c r="D886" s="50"/>
      <c r="E886" s="39"/>
      <c r="F886" s="39"/>
      <c r="G886" s="39"/>
      <c r="H886" s="39"/>
      <c r="I886" s="39"/>
      <c r="J886" s="39"/>
      <c r="K886" s="39"/>
      <c r="L886" s="39"/>
    </row>
    <row r="887">
      <c r="B887" s="50"/>
      <c r="C887" s="50"/>
      <c r="D887" s="50"/>
      <c r="E887" s="39"/>
      <c r="F887" s="39"/>
      <c r="G887" s="39"/>
      <c r="H887" s="39"/>
      <c r="I887" s="39"/>
      <c r="J887" s="39"/>
      <c r="K887" s="39"/>
      <c r="L887" s="39"/>
    </row>
    <row r="888">
      <c r="B888" s="50"/>
      <c r="C888" s="50"/>
      <c r="D888" s="50"/>
      <c r="E888" s="39"/>
      <c r="F888" s="39"/>
      <c r="G888" s="39"/>
      <c r="H888" s="39"/>
      <c r="I888" s="39"/>
      <c r="J888" s="39"/>
      <c r="K888" s="39"/>
      <c r="L888" s="39"/>
    </row>
    <row r="889">
      <c r="B889" s="50"/>
      <c r="C889" s="50"/>
      <c r="D889" s="50"/>
      <c r="E889" s="39"/>
      <c r="F889" s="39"/>
      <c r="G889" s="39"/>
      <c r="H889" s="39"/>
      <c r="I889" s="39"/>
      <c r="J889" s="39"/>
      <c r="K889" s="39"/>
      <c r="L889" s="39"/>
    </row>
    <row r="890">
      <c r="B890" s="50"/>
      <c r="C890" s="50"/>
      <c r="D890" s="50"/>
      <c r="E890" s="39"/>
      <c r="F890" s="39"/>
      <c r="G890" s="39"/>
      <c r="H890" s="39"/>
      <c r="I890" s="39"/>
      <c r="J890" s="39"/>
      <c r="K890" s="39"/>
      <c r="L890" s="39"/>
    </row>
    <row r="891">
      <c r="B891" s="50"/>
      <c r="C891" s="50"/>
      <c r="D891" s="50"/>
      <c r="E891" s="39"/>
      <c r="F891" s="39"/>
      <c r="G891" s="39"/>
      <c r="H891" s="39"/>
      <c r="I891" s="39"/>
      <c r="J891" s="39"/>
      <c r="K891" s="39"/>
      <c r="L891" s="39"/>
    </row>
    <row r="892">
      <c r="B892" s="50"/>
      <c r="C892" s="50"/>
      <c r="D892" s="50"/>
      <c r="E892" s="39"/>
      <c r="F892" s="39"/>
      <c r="G892" s="39"/>
      <c r="H892" s="39"/>
      <c r="I892" s="39"/>
      <c r="J892" s="39"/>
      <c r="K892" s="39"/>
      <c r="L892" s="39"/>
    </row>
    <row r="893">
      <c r="B893" s="50"/>
      <c r="C893" s="50"/>
      <c r="D893" s="50"/>
      <c r="E893" s="39"/>
      <c r="F893" s="39"/>
      <c r="G893" s="39"/>
      <c r="H893" s="39"/>
      <c r="I893" s="39"/>
      <c r="J893" s="39"/>
      <c r="K893" s="39"/>
      <c r="L893" s="39"/>
    </row>
    <row r="894">
      <c r="B894" s="50"/>
      <c r="C894" s="50"/>
      <c r="D894" s="50"/>
      <c r="E894" s="39"/>
      <c r="F894" s="39"/>
      <c r="G894" s="39"/>
      <c r="H894" s="39"/>
      <c r="I894" s="39"/>
      <c r="J894" s="39"/>
      <c r="K894" s="39"/>
      <c r="L894" s="39"/>
    </row>
    <row r="895">
      <c r="B895" s="50"/>
      <c r="C895" s="50"/>
      <c r="D895" s="50"/>
      <c r="E895" s="39"/>
      <c r="F895" s="39"/>
      <c r="G895" s="39"/>
      <c r="H895" s="39"/>
      <c r="I895" s="39"/>
      <c r="J895" s="39"/>
      <c r="K895" s="39"/>
      <c r="L895" s="39"/>
    </row>
    <row r="896">
      <c r="B896" s="50"/>
      <c r="C896" s="50"/>
      <c r="D896" s="50"/>
      <c r="E896" s="39"/>
      <c r="F896" s="39"/>
      <c r="G896" s="39"/>
      <c r="H896" s="39"/>
      <c r="I896" s="39"/>
      <c r="J896" s="39"/>
      <c r="K896" s="39"/>
      <c r="L896" s="39"/>
    </row>
    <row r="897">
      <c r="B897" s="50"/>
      <c r="C897" s="50"/>
      <c r="D897" s="50"/>
      <c r="E897" s="39"/>
      <c r="F897" s="39"/>
      <c r="G897" s="39"/>
      <c r="H897" s="39"/>
      <c r="I897" s="39"/>
      <c r="J897" s="39"/>
      <c r="K897" s="39"/>
      <c r="L897" s="39"/>
    </row>
    <row r="898">
      <c r="B898" s="50"/>
      <c r="C898" s="50"/>
      <c r="D898" s="50"/>
      <c r="E898" s="39"/>
      <c r="F898" s="39"/>
      <c r="G898" s="39"/>
      <c r="H898" s="39"/>
      <c r="I898" s="39"/>
      <c r="J898" s="39"/>
      <c r="K898" s="39"/>
      <c r="L898" s="39"/>
    </row>
    <row r="899">
      <c r="B899" s="50"/>
      <c r="C899" s="50"/>
      <c r="D899" s="50"/>
      <c r="E899" s="39"/>
      <c r="F899" s="39"/>
      <c r="G899" s="39"/>
      <c r="H899" s="39"/>
      <c r="I899" s="39"/>
      <c r="J899" s="39"/>
      <c r="K899" s="39"/>
      <c r="L899" s="39"/>
    </row>
    <row r="900">
      <c r="B900" s="50"/>
      <c r="C900" s="50"/>
      <c r="D900" s="50"/>
      <c r="E900" s="39"/>
      <c r="F900" s="39"/>
      <c r="G900" s="39"/>
      <c r="H900" s="39"/>
      <c r="I900" s="39"/>
      <c r="J900" s="39"/>
      <c r="K900" s="39"/>
      <c r="L900" s="39"/>
    </row>
    <row r="901">
      <c r="B901" s="50"/>
      <c r="C901" s="50"/>
      <c r="D901" s="50"/>
      <c r="E901" s="39"/>
      <c r="F901" s="39"/>
      <c r="G901" s="39"/>
      <c r="H901" s="39"/>
      <c r="I901" s="39"/>
      <c r="J901" s="39"/>
      <c r="K901" s="39"/>
      <c r="L901" s="39"/>
    </row>
    <row r="902">
      <c r="B902" s="50"/>
      <c r="C902" s="50"/>
      <c r="D902" s="50"/>
      <c r="E902" s="39"/>
      <c r="F902" s="39"/>
      <c r="G902" s="39"/>
      <c r="H902" s="39"/>
      <c r="I902" s="39"/>
      <c r="J902" s="39"/>
      <c r="K902" s="39"/>
      <c r="L902" s="39"/>
    </row>
    <row r="903">
      <c r="B903" s="50"/>
      <c r="C903" s="50"/>
      <c r="D903" s="50"/>
      <c r="E903" s="39"/>
      <c r="F903" s="39"/>
      <c r="G903" s="39"/>
      <c r="H903" s="39"/>
      <c r="I903" s="39"/>
      <c r="J903" s="39"/>
      <c r="K903" s="39"/>
      <c r="L903" s="39"/>
    </row>
    <row r="904">
      <c r="B904" s="50"/>
      <c r="C904" s="50"/>
      <c r="D904" s="50"/>
      <c r="E904" s="39"/>
      <c r="F904" s="39"/>
      <c r="G904" s="39"/>
      <c r="H904" s="39"/>
      <c r="I904" s="39"/>
      <c r="J904" s="39"/>
      <c r="K904" s="39"/>
      <c r="L904" s="39"/>
    </row>
    <row r="905">
      <c r="B905" s="50"/>
      <c r="C905" s="50"/>
      <c r="D905" s="50"/>
      <c r="E905" s="39"/>
      <c r="F905" s="39"/>
      <c r="G905" s="39"/>
      <c r="H905" s="39"/>
      <c r="I905" s="39"/>
      <c r="J905" s="39"/>
      <c r="K905" s="39"/>
      <c r="L905" s="39"/>
    </row>
    <row r="906">
      <c r="B906" s="50"/>
      <c r="C906" s="50"/>
      <c r="D906" s="50"/>
      <c r="E906" s="39"/>
      <c r="F906" s="39"/>
      <c r="G906" s="39"/>
      <c r="H906" s="39"/>
      <c r="I906" s="39"/>
      <c r="J906" s="39"/>
      <c r="K906" s="39"/>
      <c r="L906" s="39"/>
    </row>
    <row r="907">
      <c r="B907" s="50"/>
      <c r="C907" s="50"/>
      <c r="D907" s="50"/>
      <c r="E907" s="39"/>
      <c r="F907" s="39"/>
      <c r="G907" s="39"/>
      <c r="H907" s="39"/>
      <c r="I907" s="39"/>
      <c r="J907" s="39"/>
      <c r="K907" s="39"/>
      <c r="L907" s="39"/>
    </row>
    <row r="908">
      <c r="B908" s="50"/>
      <c r="C908" s="50"/>
      <c r="D908" s="50"/>
      <c r="E908" s="39"/>
      <c r="F908" s="39"/>
      <c r="G908" s="39"/>
      <c r="H908" s="39"/>
      <c r="I908" s="39"/>
      <c r="J908" s="39"/>
      <c r="K908" s="39"/>
      <c r="L908" s="39"/>
    </row>
    <row r="909">
      <c r="B909" s="50"/>
      <c r="C909" s="50"/>
      <c r="D909" s="50"/>
      <c r="E909" s="39"/>
      <c r="F909" s="39"/>
      <c r="G909" s="39"/>
      <c r="H909" s="39"/>
      <c r="I909" s="39"/>
      <c r="J909" s="39"/>
      <c r="K909" s="39"/>
      <c r="L909" s="39"/>
    </row>
    <row r="910">
      <c r="B910" s="50"/>
      <c r="C910" s="50"/>
      <c r="D910" s="50"/>
      <c r="E910" s="39"/>
      <c r="F910" s="39"/>
      <c r="G910" s="39"/>
      <c r="H910" s="39"/>
      <c r="I910" s="39"/>
      <c r="J910" s="39"/>
      <c r="K910" s="39"/>
      <c r="L910" s="39"/>
    </row>
    <row r="911">
      <c r="B911" s="50"/>
      <c r="C911" s="50"/>
      <c r="D911" s="50"/>
      <c r="E911" s="39"/>
      <c r="F911" s="39"/>
      <c r="G911" s="39"/>
      <c r="H911" s="39"/>
      <c r="I911" s="39"/>
      <c r="J911" s="39"/>
      <c r="K911" s="39"/>
      <c r="L911" s="39"/>
    </row>
    <row r="912">
      <c r="B912" s="50"/>
      <c r="C912" s="50"/>
      <c r="D912" s="50"/>
      <c r="E912" s="39"/>
      <c r="F912" s="39"/>
      <c r="G912" s="39"/>
      <c r="H912" s="39"/>
      <c r="I912" s="39"/>
      <c r="J912" s="39"/>
      <c r="K912" s="39"/>
      <c r="L912" s="39"/>
    </row>
    <row r="913">
      <c r="B913" s="50"/>
      <c r="C913" s="50"/>
      <c r="D913" s="50"/>
      <c r="E913" s="39"/>
      <c r="F913" s="39"/>
      <c r="G913" s="39"/>
      <c r="H913" s="39"/>
      <c r="I913" s="39"/>
      <c r="J913" s="39"/>
      <c r="K913" s="39"/>
      <c r="L913" s="39"/>
    </row>
    <row r="914">
      <c r="B914" s="50"/>
      <c r="C914" s="50"/>
      <c r="D914" s="50"/>
      <c r="E914" s="39"/>
      <c r="F914" s="39"/>
      <c r="G914" s="39"/>
      <c r="H914" s="39"/>
      <c r="I914" s="39"/>
      <c r="J914" s="39"/>
      <c r="K914" s="39"/>
      <c r="L914" s="39"/>
    </row>
    <row r="915">
      <c r="B915" s="50"/>
      <c r="C915" s="50"/>
      <c r="D915" s="50"/>
      <c r="E915" s="39"/>
      <c r="F915" s="39"/>
      <c r="G915" s="39"/>
      <c r="H915" s="39"/>
      <c r="I915" s="39"/>
      <c r="J915" s="39"/>
      <c r="K915" s="39"/>
      <c r="L915" s="39"/>
    </row>
    <row r="916">
      <c r="B916" s="50"/>
      <c r="C916" s="50"/>
      <c r="D916" s="50"/>
      <c r="E916" s="39"/>
      <c r="F916" s="39"/>
      <c r="G916" s="39"/>
      <c r="H916" s="39"/>
      <c r="I916" s="39"/>
      <c r="J916" s="39"/>
      <c r="K916" s="39"/>
      <c r="L916" s="39"/>
    </row>
    <row r="917">
      <c r="B917" s="50"/>
      <c r="C917" s="50"/>
      <c r="D917" s="50"/>
      <c r="E917" s="39"/>
      <c r="F917" s="39"/>
      <c r="G917" s="39"/>
      <c r="H917" s="39"/>
      <c r="I917" s="39"/>
      <c r="J917" s="39"/>
      <c r="K917" s="39"/>
      <c r="L917" s="39"/>
    </row>
    <row r="918">
      <c r="B918" s="50"/>
      <c r="C918" s="50"/>
      <c r="D918" s="50"/>
      <c r="E918" s="39"/>
      <c r="F918" s="39"/>
      <c r="G918" s="39"/>
      <c r="H918" s="39"/>
      <c r="I918" s="39"/>
      <c r="J918" s="39"/>
      <c r="K918" s="39"/>
      <c r="L918" s="39"/>
    </row>
    <row r="919">
      <c r="B919" s="50"/>
      <c r="C919" s="50"/>
      <c r="D919" s="50"/>
      <c r="E919" s="39"/>
      <c r="F919" s="39"/>
      <c r="G919" s="39"/>
      <c r="H919" s="39"/>
      <c r="I919" s="39"/>
      <c r="J919" s="39"/>
      <c r="K919" s="39"/>
      <c r="L919" s="39"/>
    </row>
    <row r="920">
      <c r="B920" s="50"/>
      <c r="C920" s="50"/>
      <c r="D920" s="50"/>
      <c r="E920" s="39"/>
      <c r="F920" s="39"/>
      <c r="G920" s="39"/>
      <c r="H920" s="39"/>
      <c r="I920" s="39"/>
      <c r="J920" s="39"/>
      <c r="K920" s="39"/>
      <c r="L920" s="39"/>
    </row>
    <row r="921">
      <c r="B921" s="50"/>
      <c r="C921" s="50"/>
      <c r="D921" s="50"/>
      <c r="E921" s="39"/>
      <c r="F921" s="39"/>
      <c r="G921" s="39"/>
      <c r="H921" s="39"/>
      <c r="I921" s="39"/>
      <c r="J921" s="39"/>
      <c r="K921" s="39"/>
      <c r="L921" s="39"/>
    </row>
    <row r="922">
      <c r="B922" s="50"/>
      <c r="C922" s="50"/>
      <c r="D922" s="50"/>
      <c r="E922" s="39"/>
      <c r="F922" s="39"/>
      <c r="G922" s="39"/>
      <c r="H922" s="39"/>
      <c r="I922" s="39"/>
      <c r="J922" s="39"/>
      <c r="K922" s="39"/>
      <c r="L922" s="39"/>
    </row>
    <row r="923">
      <c r="B923" s="50"/>
      <c r="C923" s="50"/>
      <c r="D923" s="50"/>
      <c r="E923" s="39"/>
      <c r="F923" s="39"/>
      <c r="G923" s="39"/>
      <c r="H923" s="39"/>
      <c r="I923" s="39"/>
      <c r="J923" s="39"/>
      <c r="K923" s="39"/>
      <c r="L923" s="39"/>
    </row>
    <row r="924">
      <c r="B924" s="50"/>
      <c r="C924" s="50"/>
      <c r="D924" s="50"/>
      <c r="E924" s="39"/>
      <c r="F924" s="39"/>
      <c r="G924" s="39"/>
      <c r="H924" s="39"/>
      <c r="I924" s="39"/>
      <c r="J924" s="39"/>
      <c r="K924" s="39"/>
      <c r="L924" s="39"/>
    </row>
    <row r="925">
      <c r="B925" s="50"/>
      <c r="C925" s="50"/>
      <c r="D925" s="50"/>
      <c r="E925" s="39"/>
      <c r="F925" s="39"/>
      <c r="G925" s="39"/>
      <c r="H925" s="39"/>
      <c r="I925" s="39"/>
      <c r="J925" s="39"/>
      <c r="K925" s="39"/>
      <c r="L925" s="39"/>
    </row>
    <row r="926">
      <c r="B926" s="50"/>
      <c r="C926" s="50"/>
      <c r="D926" s="50"/>
      <c r="E926" s="39"/>
      <c r="F926" s="39"/>
      <c r="G926" s="39"/>
      <c r="H926" s="39"/>
      <c r="I926" s="39"/>
      <c r="J926" s="39"/>
      <c r="K926" s="39"/>
      <c r="L926" s="39"/>
    </row>
    <row r="927">
      <c r="B927" s="50"/>
      <c r="C927" s="50"/>
      <c r="D927" s="50"/>
      <c r="E927" s="39"/>
      <c r="F927" s="39"/>
      <c r="G927" s="39"/>
      <c r="H927" s="39"/>
      <c r="I927" s="39"/>
      <c r="J927" s="39"/>
      <c r="K927" s="39"/>
      <c r="L927" s="39"/>
    </row>
    <row r="928">
      <c r="B928" s="50"/>
      <c r="C928" s="50"/>
      <c r="D928" s="50"/>
      <c r="E928" s="39"/>
      <c r="F928" s="39"/>
      <c r="G928" s="39"/>
      <c r="H928" s="39"/>
      <c r="I928" s="39"/>
      <c r="J928" s="39"/>
      <c r="K928" s="39"/>
      <c r="L928" s="39"/>
    </row>
    <row r="929">
      <c r="B929" s="50"/>
      <c r="C929" s="50"/>
      <c r="D929" s="50"/>
      <c r="E929" s="39"/>
      <c r="F929" s="39"/>
      <c r="G929" s="39"/>
      <c r="H929" s="39"/>
      <c r="I929" s="39"/>
      <c r="J929" s="39"/>
      <c r="K929" s="39"/>
      <c r="L929" s="39"/>
    </row>
    <row r="930">
      <c r="B930" s="50"/>
      <c r="C930" s="50"/>
      <c r="D930" s="50"/>
      <c r="E930" s="39"/>
      <c r="F930" s="39"/>
      <c r="G930" s="39"/>
      <c r="H930" s="39"/>
      <c r="I930" s="39"/>
      <c r="J930" s="39"/>
      <c r="K930" s="39"/>
      <c r="L930" s="39"/>
    </row>
    <row r="931">
      <c r="B931" s="50"/>
      <c r="C931" s="50"/>
      <c r="D931" s="50"/>
      <c r="E931" s="39"/>
      <c r="F931" s="39"/>
      <c r="G931" s="39"/>
      <c r="H931" s="39"/>
      <c r="I931" s="39"/>
      <c r="J931" s="39"/>
      <c r="K931" s="39"/>
      <c r="L931" s="39"/>
    </row>
    <row r="932">
      <c r="B932" s="50"/>
      <c r="C932" s="50"/>
      <c r="D932" s="50"/>
      <c r="E932" s="39"/>
      <c r="F932" s="39"/>
      <c r="G932" s="39"/>
      <c r="H932" s="39"/>
      <c r="I932" s="39"/>
      <c r="J932" s="39"/>
      <c r="K932" s="39"/>
      <c r="L932" s="39"/>
    </row>
    <row r="933">
      <c r="B933" s="50"/>
      <c r="C933" s="50"/>
      <c r="D933" s="50"/>
      <c r="E933" s="39"/>
      <c r="F933" s="39"/>
      <c r="G933" s="39"/>
      <c r="H933" s="39"/>
      <c r="I933" s="39"/>
      <c r="J933" s="39"/>
      <c r="K933" s="39"/>
      <c r="L933" s="39"/>
    </row>
    <row r="934">
      <c r="B934" s="50"/>
      <c r="C934" s="50"/>
      <c r="D934" s="50"/>
      <c r="E934" s="39"/>
      <c r="F934" s="39"/>
      <c r="G934" s="39"/>
      <c r="H934" s="39"/>
      <c r="I934" s="39"/>
      <c r="J934" s="39"/>
      <c r="K934" s="39"/>
      <c r="L934" s="39"/>
    </row>
    <row r="935">
      <c r="B935" s="50"/>
      <c r="C935" s="50"/>
      <c r="D935" s="50"/>
      <c r="E935" s="39"/>
      <c r="F935" s="39"/>
      <c r="G935" s="39"/>
      <c r="H935" s="39"/>
      <c r="I935" s="39"/>
      <c r="J935" s="39"/>
      <c r="K935" s="39"/>
      <c r="L935" s="39"/>
    </row>
    <row r="936">
      <c r="B936" s="50"/>
      <c r="C936" s="50"/>
      <c r="D936" s="50"/>
      <c r="E936" s="39"/>
      <c r="F936" s="39"/>
      <c r="G936" s="39"/>
      <c r="H936" s="39"/>
      <c r="I936" s="39"/>
      <c r="J936" s="39"/>
      <c r="K936" s="39"/>
      <c r="L936" s="39"/>
    </row>
    <row r="937">
      <c r="B937" s="50"/>
      <c r="C937" s="50"/>
      <c r="D937" s="50"/>
      <c r="E937" s="39"/>
      <c r="F937" s="39"/>
      <c r="G937" s="39"/>
      <c r="H937" s="39"/>
      <c r="I937" s="39"/>
      <c r="J937" s="39"/>
      <c r="K937" s="39"/>
      <c r="L937" s="39"/>
    </row>
    <row r="938">
      <c r="B938" s="50"/>
      <c r="C938" s="50"/>
      <c r="D938" s="50"/>
      <c r="E938" s="39"/>
      <c r="F938" s="39"/>
      <c r="G938" s="39"/>
      <c r="H938" s="39"/>
      <c r="I938" s="39"/>
      <c r="J938" s="39"/>
      <c r="K938" s="39"/>
      <c r="L938" s="39"/>
    </row>
    <row r="939">
      <c r="B939" s="50"/>
      <c r="C939" s="50"/>
      <c r="D939" s="50"/>
      <c r="E939" s="39"/>
      <c r="F939" s="39"/>
      <c r="G939" s="39"/>
      <c r="H939" s="39"/>
      <c r="I939" s="39"/>
      <c r="J939" s="39"/>
      <c r="K939" s="39"/>
      <c r="L939" s="39"/>
    </row>
    <row r="940">
      <c r="B940" s="50"/>
      <c r="C940" s="50"/>
      <c r="D940" s="50"/>
      <c r="E940" s="39"/>
      <c r="F940" s="39"/>
      <c r="G940" s="39"/>
      <c r="H940" s="39"/>
      <c r="I940" s="39"/>
      <c r="J940" s="39"/>
      <c r="K940" s="39"/>
      <c r="L940" s="39"/>
    </row>
    <row r="941">
      <c r="B941" s="50"/>
      <c r="C941" s="50"/>
      <c r="D941" s="50"/>
      <c r="E941" s="39"/>
      <c r="F941" s="39"/>
      <c r="G941" s="39"/>
      <c r="H941" s="39"/>
      <c r="I941" s="39"/>
      <c r="J941" s="39"/>
      <c r="K941" s="39"/>
      <c r="L941" s="39"/>
    </row>
    <row r="942">
      <c r="B942" s="50"/>
      <c r="C942" s="50"/>
      <c r="D942" s="50"/>
      <c r="E942" s="39"/>
      <c r="F942" s="39"/>
      <c r="G942" s="39"/>
      <c r="H942" s="39"/>
      <c r="I942" s="39"/>
      <c r="J942" s="39"/>
      <c r="K942" s="39"/>
      <c r="L942" s="39"/>
    </row>
    <row r="943">
      <c r="B943" s="50"/>
      <c r="C943" s="50"/>
      <c r="D943" s="50"/>
      <c r="E943" s="39"/>
      <c r="F943" s="39"/>
      <c r="G943" s="39"/>
      <c r="H943" s="39"/>
      <c r="I943" s="39"/>
      <c r="J943" s="39"/>
      <c r="K943" s="39"/>
      <c r="L943" s="39"/>
    </row>
    <row r="944">
      <c r="B944" s="50"/>
      <c r="C944" s="50"/>
      <c r="D944" s="50"/>
      <c r="E944" s="39"/>
      <c r="F944" s="39"/>
      <c r="G944" s="39"/>
      <c r="H944" s="39"/>
      <c r="I944" s="39"/>
      <c r="J944" s="39"/>
      <c r="K944" s="39"/>
      <c r="L944" s="39"/>
    </row>
    <row r="945">
      <c r="B945" s="50"/>
      <c r="C945" s="50"/>
      <c r="D945" s="50"/>
      <c r="E945" s="39"/>
      <c r="F945" s="39"/>
      <c r="G945" s="39"/>
      <c r="H945" s="39"/>
      <c r="I945" s="39"/>
      <c r="J945" s="39"/>
      <c r="K945" s="39"/>
      <c r="L945" s="39"/>
    </row>
    <row r="946">
      <c r="B946" s="50"/>
      <c r="C946" s="50"/>
      <c r="D946" s="50"/>
      <c r="E946" s="39"/>
      <c r="F946" s="39"/>
      <c r="G946" s="39"/>
      <c r="H946" s="39"/>
      <c r="I946" s="39"/>
      <c r="J946" s="39"/>
      <c r="K946" s="39"/>
      <c r="L946" s="39"/>
    </row>
    <row r="947">
      <c r="B947" s="50"/>
      <c r="C947" s="50"/>
      <c r="D947" s="50"/>
      <c r="E947" s="39"/>
      <c r="F947" s="39"/>
      <c r="G947" s="39"/>
      <c r="H947" s="39"/>
      <c r="I947" s="39"/>
      <c r="J947" s="39"/>
      <c r="K947" s="39"/>
      <c r="L947" s="39"/>
    </row>
    <row r="948">
      <c r="B948" s="50"/>
      <c r="C948" s="50"/>
      <c r="D948" s="50"/>
      <c r="E948" s="39"/>
      <c r="F948" s="39"/>
      <c r="G948" s="39"/>
      <c r="H948" s="39"/>
      <c r="I948" s="39"/>
      <c r="J948" s="39"/>
      <c r="K948" s="39"/>
      <c r="L948" s="39"/>
    </row>
    <row r="949">
      <c r="B949" s="50"/>
      <c r="C949" s="50"/>
      <c r="D949" s="50"/>
      <c r="E949" s="39"/>
      <c r="F949" s="39"/>
      <c r="G949" s="39"/>
      <c r="H949" s="39"/>
      <c r="I949" s="39"/>
      <c r="J949" s="39"/>
      <c r="K949" s="39"/>
      <c r="L949" s="39"/>
    </row>
    <row r="950">
      <c r="B950" s="50"/>
      <c r="C950" s="50"/>
      <c r="D950" s="50"/>
      <c r="E950" s="39"/>
      <c r="F950" s="39"/>
      <c r="G950" s="39"/>
      <c r="H950" s="39"/>
      <c r="I950" s="39"/>
      <c r="J950" s="39"/>
      <c r="K950" s="39"/>
      <c r="L950" s="39"/>
    </row>
    <row r="951">
      <c r="B951" s="50"/>
      <c r="C951" s="50"/>
      <c r="D951" s="50"/>
      <c r="E951" s="39"/>
      <c r="F951" s="39"/>
      <c r="G951" s="39"/>
      <c r="H951" s="39"/>
      <c r="I951" s="39"/>
      <c r="J951" s="39"/>
      <c r="K951" s="39"/>
      <c r="L951" s="39"/>
    </row>
    <row r="952">
      <c r="B952" s="50"/>
      <c r="C952" s="50"/>
      <c r="D952" s="50"/>
      <c r="E952" s="39"/>
      <c r="F952" s="39"/>
      <c r="G952" s="39"/>
      <c r="H952" s="39"/>
      <c r="I952" s="39"/>
      <c r="J952" s="39"/>
      <c r="K952" s="39"/>
      <c r="L952" s="39"/>
    </row>
    <row r="953">
      <c r="B953" s="50"/>
      <c r="C953" s="50"/>
      <c r="D953" s="50"/>
      <c r="E953" s="39"/>
      <c r="F953" s="39"/>
      <c r="G953" s="39"/>
      <c r="H953" s="39"/>
      <c r="I953" s="39"/>
      <c r="J953" s="39"/>
      <c r="K953" s="39"/>
      <c r="L953" s="39"/>
    </row>
    <row r="954">
      <c r="B954" s="50"/>
      <c r="C954" s="50"/>
      <c r="D954" s="50"/>
      <c r="E954" s="39"/>
      <c r="F954" s="39"/>
      <c r="G954" s="39"/>
      <c r="H954" s="39"/>
      <c r="I954" s="39"/>
      <c r="J954" s="39"/>
      <c r="K954" s="39"/>
      <c r="L954" s="39"/>
    </row>
    <row r="955">
      <c r="B955" s="50"/>
      <c r="C955" s="50"/>
      <c r="D955" s="50"/>
      <c r="E955" s="39"/>
      <c r="F955" s="39"/>
      <c r="G955" s="39"/>
      <c r="H955" s="39"/>
      <c r="I955" s="39"/>
      <c r="J955" s="39"/>
      <c r="K955" s="39"/>
      <c r="L955" s="39"/>
    </row>
    <row r="956">
      <c r="B956" s="50"/>
      <c r="C956" s="50"/>
      <c r="D956" s="50"/>
      <c r="E956" s="39"/>
      <c r="F956" s="39"/>
      <c r="G956" s="39"/>
      <c r="H956" s="39"/>
      <c r="I956" s="39"/>
      <c r="J956" s="39"/>
      <c r="K956" s="39"/>
      <c r="L956" s="39"/>
    </row>
    <row r="957">
      <c r="B957" s="50"/>
      <c r="C957" s="50"/>
      <c r="D957" s="50"/>
      <c r="E957" s="39"/>
      <c r="F957" s="39"/>
      <c r="G957" s="39"/>
      <c r="H957" s="39"/>
      <c r="I957" s="39"/>
      <c r="J957" s="39"/>
      <c r="K957" s="39"/>
      <c r="L957" s="39"/>
    </row>
    <row r="958">
      <c r="B958" s="50"/>
      <c r="C958" s="50"/>
      <c r="D958" s="50"/>
      <c r="E958" s="39"/>
      <c r="F958" s="39"/>
      <c r="G958" s="39"/>
      <c r="H958" s="39"/>
      <c r="I958" s="39"/>
      <c r="J958" s="39"/>
      <c r="K958" s="39"/>
      <c r="L958" s="39"/>
    </row>
    <row r="959">
      <c r="B959" s="50"/>
      <c r="C959" s="50"/>
      <c r="D959" s="50"/>
      <c r="E959" s="39"/>
      <c r="F959" s="39"/>
      <c r="G959" s="39"/>
      <c r="H959" s="39"/>
      <c r="I959" s="39"/>
      <c r="J959" s="39"/>
      <c r="K959" s="39"/>
      <c r="L959" s="39"/>
    </row>
    <row r="960">
      <c r="B960" s="50"/>
      <c r="C960" s="50"/>
      <c r="D960" s="50"/>
      <c r="E960" s="39"/>
      <c r="F960" s="39"/>
      <c r="G960" s="39"/>
      <c r="H960" s="39"/>
      <c r="I960" s="39"/>
      <c r="J960" s="39"/>
      <c r="K960" s="39"/>
      <c r="L960" s="39"/>
    </row>
    <row r="961">
      <c r="B961" s="50"/>
      <c r="C961" s="50"/>
      <c r="D961" s="50"/>
      <c r="E961" s="39"/>
      <c r="F961" s="39"/>
      <c r="G961" s="39"/>
      <c r="H961" s="39"/>
      <c r="I961" s="39"/>
      <c r="J961" s="39"/>
      <c r="K961" s="39"/>
      <c r="L961" s="39"/>
    </row>
    <row r="962">
      <c r="B962" s="50"/>
      <c r="C962" s="50"/>
      <c r="D962" s="50"/>
      <c r="E962" s="39"/>
      <c r="F962" s="39"/>
      <c r="G962" s="39"/>
      <c r="H962" s="39"/>
      <c r="I962" s="39"/>
      <c r="J962" s="39"/>
      <c r="K962" s="39"/>
      <c r="L962" s="39"/>
    </row>
    <row r="963">
      <c r="B963" s="50"/>
      <c r="C963" s="50"/>
      <c r="D963" s="50"/>
      <c r="E963" s="39"/>
      <c r="F963" s="39"/>
      <c r="G963" s="39"/>
      <c r="H963" s="39"/>
      <c r="I963" s="39"/>
      <c r="J963" s="39"/>
      <c r="K963" s="39"/>
      <c r="L963" s="39"/>
    </row>
    <row r="964">
      <c r="B964" s="50"/>
      <c r="C964" s="50"/>
      <c r="D964" s="50"/>
      <c r="E964" s="39"/>
      <c r="F964" s="39"/>
      <c r="G964" s="39"/>
      <c r="H964" s="39"/>
      <c r="I964" s="39"/>
      <c r="J964" s="39"/>
      <c r="K964" s="39"/>
      <c r="L964" s="39"/>
    </row>
    <row r="965">
      <c r="B965" s="50"/>
      <c r="C965" s="50"/>
      <c r="D965" s="50"/>
      <c r="E965" s="39"/>
      <c r="F965" s="39"/>
      <c r="G965" s="39"/>
      <c r="H965" s="39"/>
      <c r="I965" s="39"/>
      <c r="J965" s="39"/>
      <c r="K965" s="39"/>
      <c r="L965" s="39"/>
    </row>
    <row r="966">
      <c r="B966" s="50"/>
      <c r="C966" s="50"/>
      <c r="D966" s="50"/>
      <c r="E966" s="39"/>
      <c r="F966" s="39"/>
      <c r="G966" s="39"/>
      <c r="H966" s="39"/>
      <c r="I966" s="39"/>
      <c r="J966" s="39"/>
      <c r="K966" s="39"/>
      <c r="L966" s="39"/>
    </row>
    <row r="967">
      <c r="B967" s="50"/>
      <c r="C967" s="50"/>
      <c r="D967" s="50"/>
      <c r="E967" s="39"/>
      <c r="F967" s="39"/>
      <c r="G967" s="39"/>
      <c r="H967" s="39"/>
      <c r="I967" s="39"/>
      <c r="J967" s="39"/>
      <c r="K967" s="39"/>
      <c r="L967" s="39"/>
    </row>
    <row r="968">
      <c r="B968" s="50"/>
      <c r="C968" s="50"/>
      <c r="D968" s="50"/>
      <c r="E968" s="39"/>
      <c r="F968" s="39"/>
      <c r="G968" s="39"/>
      <c r="H968" s="39"/>
      <c r="I968" s="39"/>
      <c r="J968" s="39"/>
      <c r="K968" s="39"/>
      <c r="L968" s="39"/>
    </row>
    <row r="969">
      <c r="B969" s="50"/>
      <c r="C969" s="50"/>
      <c r="D969" s="50"/>
      <c r="E969" s="39"/>
      <c r="F969" s="39"/>
      <c r="G969" s="39"/>
      <c r="H969" s="39"/>
      <c r="I969" s="39"/>
      <c r="J969" s="39"/>
      <c r="K969" s="39"/>
      <c r="L969" s="39"/>
    </row>
    <row r="970">
      <c r="B970" s="50"/>
      <c r="C970" s="50"/>
      <c r="D970" s="50"/>
      <c r="E970" s="39"/>
      <c r="F970" s="39"/>
      <c r="G970" s="39"/>
      <c r="H970" s="39"/>
      <c r="I970" s="39"/>
      <c r="J970" s="39"/>
      <c r="K970" s="39"/>
      <c r="L970" s="39"/>
    </row>
    <row r="971">
      <c r="B971" s="50"/>
      <c r="C971" s="50"/>
      <c r="D971" s="50"/>
      <c r="E971" s="39"/>
      <c r="F971" s="39"/>
      <c r="G971" s="39"/>
      <c r="H971" s="39"/>
      <c r="I971" s="39"/>
      <c r="J971" s="39"/>
      <c r="K971" s="39"/>
      <c r="L971" s="39"/>
    </row>
    <row r="972">
      <c r="B972" s="50"/>
      <c r="C972" s="50"/>
      <c r="D972" s="50"/>
      <c r="E972" s="39"/>
      <c r="F972" s="39"/>
      <c r="G972" s="39"/>
      <c r="H972" s="39"/>
      <c r="I972" s="39"/>
      <c r="J972" s="39"/>
      <c r="K972" s="39"/>
      <c r="L972" s="39"/>
    </row>
    <row r="973">
      <c r="B973" s="50"/>
      <c r="C973" s="50"/>
      <c r="D973" s="50"/>
      <c r="E973" s="39"/>
      <c r="F973" s="39"/>
      <c r="G973" s="39"/>
      <c r="H973" s="39"/>
      <c r="I973" s="39"/>
      <c r="J973" s="39"/>
      <c r="K973" s="39"/>
      <c r="L973" s="39"/>
    </row>
    <row r="974">
      <c r="B974" s="50"/>
      <c r="C974" s="50"/>
      <c r="D974" s="50"/>
      <c r="E974" s="39"/>
      <c r="F974" s="39"/>
      <c r="G974" s="39"/>
      <c r="H974" s="39"/>
      <c r="I974" s="39"/>
      <c r="J974" s="39"/>
      <c r="K974" s="39"/>
      <c r="L974" s="39"/>
    </row>
    <row r="975">
      <c r="B975" s="50"/>
      <c r="C975" s="50"/>
      <c r="D975" s="50"/>
      <c r="E975" s="39"/>
      <c r="F975" s="39"/>
      <c r="G975" s="39"/>
      <c r="H975" s="39"/>
      <c r="I975" s="39"/>
      <c r="J975" s="39"/>
      <c r="K975" s="39"/>
      <c r="L975" s="39"/>
    </row>
    <row r="976">
      <c r="B976" s="50"/>
      <c r="C976" s="50"/>
      <c r="D976" s="50"/>
      <c r="E976" s="39"/>
      <c r="F976" s="39"/>
      <c r="G976" s="39"/>
      <c r="H976" s="39"/>
      <c r="I976" s="39"/>
      <c r="J976" s="39"/>
      <c r="K976" s="39"/>
      <c r="L976" s="39"/>
    </row>
    <row r="977">
      <c r="B977" s="50"/>
      <c r="C977" s="50"/>
      <c r="D977" s="50"/>
      <c r="E977" s="39"/>
      <c r="F977" s="39"/>
      <c r="G977" s="39"/>
      <c r="H977" s="39"/>
      <c r="I977" s="39"/>
      <c r="J977" s="39"/>
      <c r="K977" s="39"/>
      <c r="L977" s="39"/>
    </row>
    <row r="978">
      <c r="B978" s="50"/>
      <c r="C978" s="50"/>
      <c r="D978" s="50"/>
      <c r="E978" s="39"/>
      <c r="F978" s="39"/>
      <c r="G978" s="39"/>
      <c r="H978" s="39"/>
      <c r="I978" s="39"/>
      <c r="J978" s="39"/>
      <c r="K978" s="39"/>
      <c r="L978" s="39"/>
    </row>
    <row r="979">
      <c r="B979" s="50"/>
      <c r="C979" s="50"/>
      <c r="D979" s="50"/>
      <c r="E979" s="39"/>
      <c r="F979" s="39"/>
      <c r="G979" s="39"/>
      <c r="H979" s="39"/>
      <c r="I979" s="39"/>
      <c r="J979" s="39"/>
      <c r="K979" s="39"/>
      <c r="L979" s="39"/>
    </row>
    <row r="980">
      <c r="B980" s="50"/>
      <c r="C980" s="50"/>
      <c r="D980" s="50"/>
      <c r="E980" s="39"/>
      <c r="F980" s="39"/>
      <c r="G980" s="39"/>
      <c r="H980" s="39"/>
      <c r="I980" s="39"/>
      <c r="J980" s="39"/>
      <c r="K980" s="39"/>
      <c r="L980" s="39"/>
    </row>
    <row r="981">
      <c r="B981" s="50"/>
      <c r="C981" s="50"/>
      <c r="D981" s="50"/>
      <c r="E981" s="39"/>
      <c r="F981" s="39"/>
      <c r="G981" s="39"/>
      <c r="H981" s="39"/>
      <c r="I981" s="39"/>
      <c r="J981" s="39"/>
      <c r="K981" s="39"/>
      <c r="L981" s="39"/>
    </row>
    <row r="982">
      <c r="B982" s="50"/>
      <c r="C982" s="50"/>
      <c r="D982" s="50"/>
      <c r="E982" s="39"/>
      <c r="F982" s="39"/>
      <c r="G982" s="39"/>
      <c r="H982" s="39"/>
      <c r="I982" s="39"/>
      <c r="J982" s="39"/>
      <c r="K982" s="39"/>
      <c r="L982" s="39"/>
    </row>
    <row r="983">
      <c r="B983" s="50"/>
      <c r="C983" s="50"/>
      <c r="D983" s="50"/>
      <c r="E983" s="39"/>
      <c r="F983" s="39"/>
      <c r="G983" s="39"/>
      <c r="H983" s="39"/>
      <c r="I983" s="39"/>
      <c r="J983" s="39"/>
      <c r="K983" s="39"/>
      <c r="L983" s="39"/>
    </row>
    <row r="984">
      <c r="B984" s="50"/>
      <c r="C984" s="50"/>
      <c r="D984" s="50"/>
      <c r="E984" s="39"/>
      <c r="F984" s="39"/>
      <c r="G984" s="39"/>
      <c r="H984" s="39"/>
      <c r="I984" s="39"/>
      <c r="J984" s="39"/>
      <c r="K984" s="39"/>
      <c r="L984" s="39"/>
    </row>
    <row r="985">
      <c r="B985" s="50"/>
      <c r="C985" s="50"/>
      <c r="D985" s="50"/>
      <c r="E985" s="39"/>
      <c r="F985" s="39"/>
      <c r="G985" s="39"/>
      <c r="H985" s="39"/>
      <c r="I985" s="39"/>
      <c r="J985" s="39"/>
      <c r="K985" s="39"/>
      <c r="L985" s="39"/>
    </row>
    <row r="986">
      <c r="B986" s="50"/>
      <c r="C986" s="50"/>
      <c r="D986" s="50"/>
      <c r="E986" s="39"/>
      <c r="F986" s="39"/>
      <c r="G986" s="39"/>
      <c r="H986" s="39"/>
      <c r="I986" s="39"/>
      <c r="J986" s="39"/>
      <c r="K986" s="39"/>
      <c r="L986" s="39"/>
    </row>
    <row r="987">
      <c r="B987" s="50"/>
      <c r="C987" s="50"/>
      <c r="D987" s="50"/>
      <c r="E987" s="39"/>
      <c r="F987" s="39"/>
      <c r="G987" s="39"/>
      <c r="H987" s="39"/>
      <c r="I987" s="39"/>
      <c r="J987" s="39"/>
      <c r="K987" s="39"/>
      <c r="L987" s="39"/>
    </row>
    <row r="988">
      <c r="B988" s="50"/>
      <c r="C988" s="50"/>
      <c r="D988" s="50"/>
      <c r="E988" s="39"/>
      <c r="F988" s="39"/>
      <c r="G988" s="39"/>
      <c r="H988" s="39"/>
      <c r="I988" s="39"/>
      <c r="J988" s="39"/>
      <c r="K988" s="39"/>
      <c r="L988" s="39"/>
    </row>
    <row r="989">
      <c r="B989" s="50"/>
      <c r="C989" s="50"/>
      <c r="D989" s="50"/>
      <c r="E989" s="39"/>
      <c r="F989" s="39"/>
      <c r="G989" s="39"/>
      <c r="H989" s="39"/>
      <c r="I989" s="39"/>
      <c r="J989" s="39"/>
      <c r="K989" s="39"/>
      <c r="L989" s="39"/>
    </row>
    <row r="990">
      <c r="B990" s="50"/>
      <c r="C990" s="50"/>
      <c r="D990" s="50"/>
      <c r="E990" s="39"/>
      <c r="F990" s="39"/>
      <c r="G990" s="39"/>
      <c r="H990" s="39"/>
      <c r="I990" s="39"/>
      <c r="J990" s="39"/>
      <c r="K990" s="39"/>
      <c r="L990" s="39"/>
    </row>
    <row r="991">
      <c r="B991" s="50"/>
      <c r="C991" s="50"/>
      <c r="D991" s="50"/>
      <c r="E991" s="39"/>
      <c r="F991" s="39"/>
      <c r="G991" s="39"/>
      <c r="H991" s="39"/>
      <c r="I991" s="39"/>
      <c r="J991" s="39"/>
      <c r="K991" s="39"/>
      <c r="L991" s="39"/>
    </row>
    <row r="992">
      <c r="B992" s="50"/>
      <c r="C992" s="50"/>
      <c r="D992" s="50"/>
      <c r="E992" s="39"/>
      <c r="F992" s="39"/>
      <c r="G992" s="39"/>
      <c r="H992" s="39"/>
      <c r="I992" s="39"/>
      <c r="J992" s="39"/>
      <c r="K992" s="39"/>
      <c r="L992" s="39"/>
    </row>
    <row r="993">
      <c r="B993" s="50"/>
      <c r="C993" s="50"/>
      <c r="D993" s="50"/>
      <c r="E993" s="39"/>
      <c r="F993" s="39"/>
      <c r="G993" s="39"/>
      <c r="H993" s="39"/>
      <c r="I993" s="39"/>
      <c r="J993" s="39"/>
      <c r="K993" s="39"/>
      <c r="L993" s="39"/>
    </row>
    <row r="994">
      <c r="B994" s="50"/>
      <c r="C994" s="50"/>
      <c r="D994" s="50"/>
      <c r="E994" s="39"/>
      <c r="F994" s="39"/>
      <c r="G994" s="39"/>
      <c r="H994" s="39"/>
      <c r="I994" s="39"/>
      <c r="J994" s="39"/>
      <c r="K994" s="39"/>
      <c r="L994" s="39"/>
    </row>
    <row r="995">
      <c r="B995" s="50"/>
      <c r="C995" s="50"/>
      <c r="D995" s="50"/>
      <c r="E995" s="39"/>
      <c r="F995" s="39"/>
      <c r="G995" s="39"/>
      <c r="H995" s="39"/>
      <c r="I995" s="39"/>
      <c r="J995" s="39"/>
      <c r="K995" s="39"/>
      <c r="L995" s="39"/>
    </row>
    <row r="996">
      <c r="B996" s="50"/>
      <c r="C996" s="50"/>
      <c r="D996" s="50"/>
      <c r="E996" s="39"/>
      <c r="F996" s="39"/>
      <c r="G996" s="39"/>
      <c r="H996" s="39"/>
      <c r="I996" s="39"/>
      <c r="J996" s="39"/>
      <c r="K996" s="39"/>
      <c r="L996" s="39"/>
    </row>
    <row r="997">
      <c r="B997" s="50"/>
      <c r="C997" s="50"/>
      <c r="D997" s="50"/>
      <c r="E997" s="39"/>
      <c r="F997" s="39"/>
      <c r="G997" s="39"/>
      <c r="H997" s="39"/>
      <c r="I997" s="39"/>
      <c r="J997" s="39"/>
      <c r="K997" s="39"/>
      <c r="L997" s="39"/>
    </row>
    <row r="998">
      <c r="B998" s="50"/>
      <c r="C998" s="50"/>
      <c r="D998" s="50"/>
      <c r="E998" s="39"/>
      <c r="F998" s="39"/>
      <c r="G998" s="39"/>
      <c r="H998" s="39"/>
      <c r="I998" s="39"/>
      <c r="J998" s="39"/>
      <c r="K998" s="39"/>
      <c r="L998" s="39"/>
    </row>
    <row r="999">
      <c r="B999" s="50"/>
      <c r="C999" s="50"/>
      <c r="D999" s="50"/>
      <c r="E999" s="39"/>
      <c r="F999" s="39"/>
      <c r="G999" s="39"/>
      <c r="H999" s="39"/>
      <c r="I999" s="39"/>
      <c r="J999" s="39"/>
      <c r="K999" s="39"/>
      <c r="L999" s="39"/>
    </row>
    <row r="1000">
      <c r="B1000" s="50"/>
      <c r="C1000" s="50"/>
      <c r="D1000" s="50"/>
      <c r="E1000" s="39"/>
      <c r="F1000" s="39"/>
      <c r="G1000" s="39"/>
      <c r="H1000" s="39"/>
      <c r="I1000" s="39"/>
      <c r="J1000" s="39"/>
      <c r="K1000" s="39"/>
      <c r="L1000" s="39"/>
    </row>
    <row r="1001">
      <c r="B1001" s="50"/>
      <c r="C1001" s="50"/>
      <c r="D1001" s="50"/>
      <c r="E1001" s="39"/>
      <c r="F1001" s="39"/>
      <c r="G1001" s="39"/>
      <c r="H1001" s="39"/>
      <c r="I1001" s="39"/>
      <c r="J1001" s="39"/>
      <c r="K1001" s="39"/>
      <c r="L1001" s="39"/>
    </row>
    <row r="1002">
      <c r="B1002" s="50"/>
      <c r="C1002" s="50"/>
      <c r="D1002" s="50"/>
      <c r="E1002" s="39"/>
      <c r="F1002" s="39"/>
      <c r="G1002" s="39"/>
      <c r="H1002" s="39"/>
      <c r="I1002" s="39"/>
      <c r="J1002" s="39"/>
      <c r="K1002" s="39"/>
      <c r="L1002" s="39"/>
    </row>
    <row r="1003">
      <c r="B1003" s="50"/>
      <c r="C1003" s="50"/>
      <c r="D1003" s="50"/>
      <c r="E1003" s="39"/>
      <c r="F1003" s="39"/>
      <c r="G1003" s="39"/>
      <c r="H1003" s="39"/>
      <c r="I1003" s="39"/>
      <c r="J1003" s="39"/>
      <c r="K1003" s="39"/>
      <c r="L1003" s="39"/>
    </row>
    <row r="1004">
      <c r="B1004" s="50"/>
      <c r="C1004" s="50"/>
      <c r="D1004" s="50"/>
      <c r="E1004" s="39"/>
      <c r="F1004" s="39"/>
      <c r="G1004" s="39"/>
      <c r="H1004" s="39"/>
      <c r="I1004" s="39"/>
      <c r="J1004" s="39"/>
      <c r="K1004" s="39"/>
      <c r="L1004" s="39"/>
    </row>
    <row r="1005">
      <c r="B1005" s="50"/>
      <c r="C1005" s="50"/>
      <c r="D1005" s="50"/>
      <c r="E1005" s="39"/>
      <c r="F1005" s="39"/>
      <c r="G1005" s="39"/>
      <c r="H1005" s="39"/>
      <c r="I1005" s="39"/>
      <c r="J1005" s="39"/>
      <c r="K1005" s="39"/>
      <c r="L1005" s="39"/>
    </row>
    <row r="1006">
      <c r="B1006" s="50"/>
      <c r="C1006" s="50"/>
      <c r="D1006" s="50"/>
      <c r="E1006" s="39"/>
      <c r="F1006" s="39"/>
      <c r="G1006" s="39"/>
      <c r="H1006" s="39"/>
      <c r="I1006" s="39"/>
      <c r="J1006" s="39"/>
      <c r="K1006" s="39"/>
      <c r="L1006" s="39"/>
    </row>
    <row r="1007">
      <c r="B1007" s="50"/>
      <c r="C1007" s="50"/>
      <c r="D1007" s="50"/>
      <c r="E1007" s="39"/>
      <c r="F1007" s="39"/>
      <c r="G1007" s="39"/>
      <c r="H1007" s="39"/>
      <c r="I1007" s="39"/>
      <c r="J1007" s="39"/>
      <c r="K1007" s="39"/>
      <c r="L1007" s="39"/>
    </row>
    <row r="1008">
      <c r="B1008" s="50"/>
      <c r="C1008" s="50"/>
      <c r="D1008" s="50"/>
      <c r="E1008" s="39"/>
      <c r="F1008" s="39"/>
      <c r="G1008" s="39"/>
      <c r="H1008" s="39"/>
      <c r="I1008" s="39"/>
      <c r="J1008" s="39"/>
      <c r="K1008" s="39"/>
      <c r="L1008" s="39"/>
    </row>
    <row r="1009">
      <c r="B1009" s="50"/>
      <c r="C1009" s="50"/>
      <c r="D1009" s="50"/>
      <c r="E1009" s="39"/>
      <c r="F1009" s="39"/>
      <c r="G1009" s="39"/>
      <c r="H1009" s="39"/>
      <c r="I1009" s="39"/>
      <c r="J1009" s="39"/>
      <c r="K1009" s="39"/>
      <c r="L1009" s="39"/>
    </row>
    <row r="1010">
      <c r="B1010" s="50"/>
      <c r="C1010" s="50"/>
      <c r="D1010" s="50"/>
      <c r="E1010" s="39"/>
      <c r="F1010" s="39"/>
      <c r="G1010" s="39"/>
      <c r="H1010" s="39"/>
      <c r="I1010" s="39"/>
      <c r="J1010" s="39"/>
      <c r="K1010" s="39"/>
      <c r="L1010" s="39"/>
    </row>
    <row r="1011">
      <c r="B1011" s="50"/>
      <c r="C1011" s="50"/>
      <c r="D1011" s="50"/>
      <c r="E1011" s="39"/>
      <c r="F1011" s="39"/>
      <c r="G1011" s="39"/>
      <c r="H1011" s="39"/>
      <c r="I1011" s="39"/>
      <c r="J1011" s="39"/>
      <c r="K1011" s="39"/>
      <c r="L1011" s="39"/>
    </row>
    <row r="1012">
      <c r="B1012" s="50"/>
      <c r="C1012" s="50"/>
      <c r="D1012" s="50"/>
      <c r="E1012" s="39"/>
      <c r="F1012" s="39"/>
      <c r="G1012" s="39"/>
      <c r="H1012" s="39"/>
      <c r="I1012" s="39"/>
      <c r="J1012" s="39"/>
      <c r="K1012" s="39"/>
      <c r="L1012" s="39"/>
    </row>
    <row r="1013">
      <c r="B1013" s="50"/>
      <c r="C1013" s="50"/>
      <c r="D1013" s="50"/>
      <c r="E1013" s="39"/>
      <c r="F1013" s="39"/>
      <c r="G1013" s="39"/>
      <c r="H1013" s="39"/>
      <c r="I1013" s="39"/>
      <c r="J1013" s="39"/>
      <c r="K1013" s="39"/>
      <c r="L1013" s="39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4.71"/>
    <col customWidth="1" min="6" max="6" width="31.14"/>
    <col customWidth="1" min="7" max="7" width="4.29"/>
    <col customWidth="1" min="8" max="8" width="5.43"/>
    <col customWidth="1" min="9" max="9" width="11.0"/>
    <col customWidth="1" min="10" max="10" width="17.86"/>
    <col customWidth="1" min="11" max="11" width="24.29"/>
    <col customWidth="1" min="12" max="12" width="20.29"/>
    <col customWidth="1" min="13" max="13" width="4.57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187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</row>
    <row r="3">
      <c r="A3" s="110" t="s">
        <v>188</v>
      </c>
      <c r="G3" s="111"/>
      <c r="H3" s="110" t="s">
        <v>189</v>
      </c>
      <c r="M3" s="111"/>
      <c r="N3" s="110" t="s">
        <v>190</v>
      </c>
      <c r="S3" s="111"/>
      <c r="T3" s="111"/>
      <c r="U3" s="111"/>
      <c r="V3" s="111"/>
      <c r="W3" s="111"/>
      <c r="X3" s="111"/>
      <c r="Y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T4" s="111"/>
      <c r="U4" s="111"/>
      <c r="V4" s="111"/>
      <c r="W4" s="111"/>
      <c r="X4" s="111"/>
      <c r="Y4" s="111"/>
    </row>
    <row r="5">
      <c r="A5" s="114">
        <v>1.0</v>
      </c>
      <c r="B5" s="114">
        <v>2.98</v>
      </c>
      <c r="C5" s="114" t="s">
        <v>13</v>
      </c>
      <c r="D5" s="114" t="s">
        <v>145</v>
      </c>
      <c r="E5" s="114" t="s">
        <v>192</v>
      </c>
      <c r="F5" s="114" t="s">
        <v>193</v>
      </c>
      <c r="G5" s="111"/>
      <c r="H5" s="89">
        <v>1.0</v>
      </c>
      <c r="I5" s="89">
        <v>2.84</v>
      </c>
      <c r="J5" s="89" t="s">
        <v>7</v>
      </c>
      <c r="K5" s="89" t="s">
        <v>8</v>
      </c>
      <c r="L5" s="89" t="s">
        <v>9</v>
      </c>
      <c r="M5" s="111"/>
      <c r="N5" s="89">
        <v>1.0</v>
      </c>
      <c r="O5" s="89">
        <v>5.6</v>
      </c>
      <c r="P5" s="89" t="s">
        <v>13</v>
      </c>
      <c r="Q5" s="89" t="s">
        <v>88</v>
      </c>
      <c r="R5" s="89" t="s">
        <v>124</v>
      </c>
      <c r="S5" s="111"/>
      <c r="T5" s="111"/>
      <c r="U5" s="111"/>
      <c r="V5" s="111"/>
      <c r="W5" s="111"/>
      <c r="X5" s="111"/>
      <c r="Y5" s="111"/>
    </row>
    <row r="6">
      <c r="A6" s="115">
        <v>2.0</v>
      </c>
      <c r="B6" s="115">
        <v>0.83</v>
      </c>
      <c r="C6" s="115" t="s">
        <v>7</v>
      </c>
      <c r="D6" s="115" t="s">
        <v>146</v>
      </c>
      <c r="E6" s="115" t="s">
        <v>192</v>
      </c>
      <c r="F6" s="114" t="s">
        <v>193</v>
      </c>
      <c r="G6" s="111"/>
      <c r="H6" s="89">
        <v>2.0</v>
      </c>
      <c r="I6" s="89">
        <v>3.34</v>
      </c>
      <c r="J6" s="89" t="s">
        <v>7</v>
      </c>
      <c r="K6" s="89" t="s">
        <v>8</v>
      </c>
      <c r="L6" s="89" t="s">
        <v>10</v>
      </c>
      <c r="M6" s="111"/>
      <c r="N6" s="89">
        <v>2.0</v>
      </c>
      <c r="O6" s="89">
        <v>1.28</v>
      </c>
      <c r="P6" s="89" t="s">
        <v>7</v>
      </c>
      <c r="Q6" s="89" t="s">
        <v>88</v>
      </c>
      <c r="R6" s="89" t="s">
        <v>122</v>
      </c>
      <c r="S6" s="111"/>
      <c r="T6" s="111"/>
      <c r="U6" s="111"/>
      <c r="V6" s="111"/>
      <c r="W6" s="111"/>
      <c r="X6" s="111"/>
      <c r="Y6" s="111"/>
    </row>
    <row r="7">
      <c r="A7" s="114">
        <v>3.0</v>
      </c>
      <c r="B7" s="114">
        <v>1.87</v>
      </c>
      <c r="C7" s="114" t="s">
        <v>7</v>
      </c>
      <c r="D7" s="114" t="s">
        <v>146</v>
      </c>
      <c r="E7" s="114" t="s">
        <v>194</v>
      </c>
      <c r="F7" s="114" t="s">
        <v>195</v>
      </c>
      <c r="G7" s="111"/>
      <c r="H7" s="89">
        <v>3.0</v>
      </c>
      <c r="I7" s="89">
        <v>2.85</v>
      </c>
      <c r="J7" s="89" t="s">
        <v>7</v>
      </c>
      <c r="K7" s="89" t="s">
        <v>196</v>
      </c>
      <c r="L7" s="89" t="s">
        <v>197</v>
      </c>
      <c r="M7" s="111"/>
      <c r="N7" s="89">
        <v>3.0</v>
      </c>
      <c r="O7" s="89">
        <v>3.09</v>
      </c>
      <c r="P7" s="89" t="s">
        <v>13</v>
      </c>
      <c r="Q7" s="89" t="s">
        <v>87</v>
      </c>
      <c r="R7" s="89" t="s">
        <v>126</v>
      </c>
      <c r="S7" s="111"/>
      <c r="T7" s="111"/>
      <c r="U7" s="111"/>
      <c r="V7" s="111"/>
      <c r="W7" s="111"/>
      <c r="X7" s="111"/>
      <c r="Y7" s="111"/>
    </row>
    <row r="8">
      <c r="A8" s="115">
        <v>4.0</v>
      </c>
      <c r="B8" s="115">
        <v>3.98</v>
      </c>
      <c r="C8" s="115" t="s">
        <v>13</v>
      </c>
      <c r="D8" s="115" t="s">
        <v>146</v>
      </c>
      <c r="E8" s="115" t="s">
        <v>194</v>
      </c>
      <c r="F8" s="115" t="s">
        <v>195</v>
      </c>
      <c r="G8" s="111"/>
      <c r="H8" s="89">
        <v>4.0</v>
      </c>
      <c r="I8" s="89">
        <v>0.9</v>
      </c>
      <c r="J8" s="89" t="s">
        <v>7</v>
      </c>
      <c r="K8" s="89" t="s">
        <v>196</v>
      </c>
      <c r="L8" s="89" t="s">
        <v>198</v>
      </c>
      <c r="M8" s="111"/>
      <c r="N8" s="89">
        <v>4.0</v>
      </c>
      <c r="O8" s="89">
        <v>4.75</v>
      </c>
      <c r="P8" s="89" t="s">
        <v>7</v>
      </c>
      <c r="Q8" s="89" t="s">
        <v>88</v>
      </c>
      <c r="R8" s="89" t="s">
        <v>127</v>
      </c>
      <c r="S8" s="111"/>
      <c r="T8" s="111"/>
      <c r="U8" s="111"/>
      <c r="V8" s="111"/>
      <c r="W8" s="111"/>
      <c r="X8" s="111"/>
      <c r="Y8" s="111"/>
    </row>
    <row r="9">
      <c r="A9" s="114">
        <v>5.0</v>
      </c>
      <c r="B9" s="114">
        <v>2.73</v>
      </c>
      <c r="C9" s="114" t="s">
        <v>7</v>
      </c>
      <c r="D9" s="114" t="s">
        <v>145</v>
      </c>
      <c r="E9" s="114" t="s">
        <v>192</v>
      </c>
      <c r="F9" s="114" t="s">
        <v>199</v>
      </c>
      <c r="G9" s="111"/>
      <c r="H9" s="89">
        <v>5.0</v>
      </c>
      <c r="I9" s="89">
        <v>1.61</v>
      </c>
      <c r="J9" s="89" t="s">
        <v>7</v>
      </c>
      <c r="K9" s="89" t="s">
        <v>196</v>
      </c>
      <c r="L9" s="89" t="s">
        <v>197</v>
      </c>
      <c r="M9" s="111"/>
      <c r="N9" s="89">
        <v>5.0</v>
      </c>
      <c r="O9" s="89">
        <v>0.93</v>
      </c>
      <c r="P9" s="89" t="s">
        <v>7</v>
      </c>
      <c r="Q9" s="89" t="s">
        <v>87</v>
      </c>
      <c r="R9" s="89" t="s">
        <v>127</v>
      </c>
      <c r="S9" s="111"/>
      <c r="T9" s="111"/>
      <c r="U9" s="111"/>
      <c r="V9" s="111"/>
      <c r="W9" s="111"/>
      <c r="X9" s="111"/>
      <c r="Y9" s="111"/>
    </row>
    <row r="10">
      <c r="A10" s="115">
        <v>6.0</v>
      </c>
      <c r="B10" s="115">
        <v>1.47</v>
      </c>
      <c r="C10" s="115" t="s">
        <v>7</v>
      </c>
      <c r="D10" s="115" t="s">
        <v>145</v>
      </c>
      <c r="E10" s="115" t="s">
        <v>194</v>
      </c>
      <c r="F10" s="115" t="s">
        <v>199</v>
      </c>
      <c r="G10" s="111"/>
      <c r="H10" s="89">
        <v>6.0</v>
      </c>
      <c r="I10" s="89">
        <v>2.33</v>
      </c>
      <c r="J10" s="89" t="s">
        <v>7</v>
      </c>
      <c r="K10" s="89" t="s">
        <v>8</v>
      </c>
      <c r="L10" s="89" t="s">
        <v>119</v>
      </c>
      <c r="M10" s="111"/>
      <c r="N10" s="89">
        <v>6.0</v>
      </c>
      <c r="O10" s="89">
        <v>2.82</v>
      </c>
      <c r="P10" s="89" t="s">
        <v>13</v>
      </c>
      <c r="Q10" s="89" t="s">
        <v>88</v>
      </c>
      <c r="R10" s="89" t="s">
        <v>127</v>
      </c>
      <c r="S10" s="111"/>
      <c r="T10" s="111"/>
      <c r="U10" s="111"/>
      <c r="V10" s="111"/>
      <c r="W10" s="111"/>
      <c r="X10" s="111"/>
      <c r="Y10" s="111"/>
    </row>
    <row r="11">
      <c r="A11" s="114">
        <v>7.0</v>
      </c>
      <c r="B11" s="114">
        <v>5.59</v>
      </c>
      <c r="C11" s="114" t="s">
        <v>13</v>
      </c>
      <c r="D11" s="114" t="s">
        <v>146</v>
      </c>
      <c r="E11" s="114" t="s">
        <v>192</v>
      </c>
      <c r="F11" s="114" t="s">
        <v>200</v>
      </c>
      <c r="G11" s="111"/>
      <c r="H11" s="89">
        <v>7.0</v>
      </c>
      <c r="I11" s="89">
        <v>3.44</v>
      </c>
      <c r="J11" s="89" t="s">
        <v>13</v>
      </c>
      <c r="K11" s="89" t="s">
        <v>8</v>
      </c>
      <c r="L11" s="89" t="s">
        <v>14</v>
      </c>
      <c r="M11" s="111"/>
      <c r="N11" s="89">
        <v>7.0</v>
      </c>
      <c r="O11" s="89">
        <v>1.26</v>
      </c>
      <c r="P11" s="89" t="s">
        <v>13</v>
      </c>
      <c r="Q11" s="89" t="s">
        <v>88</v>
      </c>
      <c r="R11" s="89" t="s">
        <v>122</v>
      </c>
      <c r="S11" s="111"/>
      <c r="T11" s="111"/>
      <c r="U11" s="111"/>
      <c r="V11" s="111"/>
      <c r="W11" s="111"/>
      <c r="X11" s="111"/>
      <c r="Y11" s="111"/>
    </row>
    <row r="12">
      <c r="A12" s="115">
        <v>8.0</v>
      </c>
      <c r="B12" s="115">
        <v>3.08</v>
      </c>
      <c r="C12" s="115" t="s">
        <v>13</v>
      </c>
      <c r="D12" s="115" t="s">
        <v>146</v>
      </c>
      <c r="E12" s="115" t="s">
        <v>192</v>
      </c>
      <c r="F12" s="115" t="s">
        <v>200</v>
      </c>
      <c r="G12" s="111"/>
      <c r="H12" s="89">
        <v>8.0</v>
      </c>
      <c r="I12" s="89">
        <v>2.73</v>
      </c>
      <c r="J12" s="89" t="s">
        <v>7</v>
      </c>
      <c r="K12" s="89" t="s">
        <v>196</v>
      </c>
      <c r="L12" s="89" t="s">
        <v>197</v>
      </c>
      <c r="M12" s="111"/>
      <c r="N12" s="89">
        <v>8.0</v>
      </c>
      <c r="O12" s="89">
        <v>2.1</v>
      </c>
      <c r="P12" s="89" t="s">
        <v>7</v>
      </c>
      <c r="Q12" s="89" t="s">
        <v>88</v>
      </c>
      <c r="R12" s="89" t="s">
        <v>122</v>
      </c>
      <c r="S12" s="111"/>
      <c r="T12" s="111"/>
      <c r="U12" s="111"/>
      <c r="V12" s="111"/>
      <c r="W12" s="111"/>
      <c r="X12" s="111"/>
      <c r="Y12" s="111"/>
    </row>
    <row r="13">
      <c r="A13" s="114">
        <v>9.0</v>
      </c>
      <c r="B13" s="114">
        <v>2.01</v>
      </c>
      <c r="C13" s="114" t="s">
        <v>7</v>
      </c>
      <c r="D13" s="114" t="s">
        <v>145</v>
      </c>
      <c r="E13" s="114" t="s">
        <v>192</v>
      </c>
      <c r="F13" s="114" t="s">
        <v>199</v>
      </c>
      <c r="G13" s="111"/>
      <c r="H13" s="89">
        <v>9.0</v>
      </c>
      <c r="I13" s="89">
        <v>1.95</v>
      </c>
      <c r="J13" s="89" t="s">
        <v>7</v>
      </c>
      <c r="K13" s="89" t="s">
        <v>196</v>
      </c>
      <c r="L13" s="89" t="s">
        <v>198</v>
      </c>
      <c r="M13" s="111"/>
      <c r="N13" s="89">
        <v>9.0</v>
      </c>
      <c r="O13" s="89">
        <v>2.11</v>
      </c>
      <c r="P13" s="89" t="s">
        <v>7</v>
      </c>
      <c r="Q13" s="89" t="s">
        <v>88</v>
      </c>
      <c r="R13" s="89" t="s">
        <v>126</v>
      </c>
      <c r="S13" s="111"/>
      <c r="T13" s="111"/>
      <c r="U13" s="111"/>
      <c r="V13" s="111"/>
      <c r="W13" s="111"/>
      <c r="X13" s="111"/>
      <c r="Y13" s="111"/>
    </row>
    <row r="14">
      <c r="A14" s="115">
        <v>10.0</v>
      </c>
      <c r="B14" s="115">
        <v>1.22</v>
      </c>
      <c r="C14" s="115" t="s">
        <v>7</v>
      </c>
      <c r="D14" s="115" t="s">
        <v>146</v>
      </c>
      <c r="E14" s="115" t="s">
        <v>194</v>
      </c>
      <c r="F14" s="115" t="s">
        <v>201</v>
      </c>
      <c r="G14" s="111"/>
      <c r="H14" s="89">
        <v>10.0</v>
      </c>
      <c r="I14" s="89">
        <v>1.77</v>
      </c>
      <c r="J14" s="89" t="s">
        <v>7</v>
      </c>
      <c r="K14" s="89" t="s">
        <v>196</v>
      </c>
      <c r="L14" s="89" t="s">
        <v>197</v>
      </c>
      <c r="M14" s="111"/>
      <c r="N14" s="89">
        <v>10.0</v>
      </c>
      <c r="O14" s="89">
        <v>2.43</v>
      </c>
      <c r="P14" s="89" t="s">
        <v>13</v>
      </c>
      <c r="Q14" s="89" t="s">
        <v>88</v>
      </c>
      <c r="R14" s="89" t="s">
        <v>122</v>
      </c>
      <c r="S14" s="111"/>
      <c r="T14" s="111"/>
      <c r="U14" s="111"/>
      <c r="V14" s="111"/>
      <c r="W14" s="111"/>
      <c r="X14" s="111"/>
      <c r="Y14" s="111"/>
    </row>
    <row r="15">
      <c r="A15" s="114">
        <v>11.0</v>
      </c>
      <c r="B15" s="114">
        <v>2.23</v>
      </c>
      <c r="C15" s="114" t="s">
        <v>13</v>
      </c>
      <c r="D15" s="114" t="s">
        <v>145</v>
      </c>
      <c r="E15" s="114" t="s">
        <v>202</v>
      </c>
      <c r="F15" s="114" t="s">
        <v>193</v>
      </c>
      <c r="G15" s="111"/>
      <c r="H15" s="89">
        <v>11.0</v>
      </c>
      <c r="I15" s="89">
        <v>3.47</v>
      </c>
      <c r="J15" s="89" t="s">
        <v>7</v>
      </c>
      <c r="K15" s="89" t="s">
        <v>8</v>
      </c>
      <c r="L15" s="89" t="s">
        <v>10</v>
      </c>
      <c r="M15" s="111"/>
      <c r="N15" s="89">
        <v>11.0</v>
      </c>
      <c r="O15" s="89">
        <v>2.46</v>
      </c>
      <c r="P15" s="89" t="s">
        <v>7</v>
      </c>
      <c r="Q15" s="89" t="s">
        <v>88</v>
      </c>
      <c r="R15" s="89" t="s">
        <v>124</v>
      </c>
      <c r="S15" s="111"/>
      <c r="T15" s="111"/>
      <c r="U15" s="111"/>
      <c r="V15" s="111"/>
      <c r="W15" s="111"/>
      <c r="X15" s="111"/>
      <c r="Y15" s="111"/>
    </row>
    <row r="16">
      <c r="A16" s="115">
        <v>12.0</v>
      </c>
      <c r="B16" s="115">
        <v>2.23</v>
      </c>
      <c r="C16" s="115" t="s">
        <v>7</v>
      </c>
      <c r="D16" s="115" t="s">
        <v>145</v>
      </c>
      <c r="E16" s="115" t="s">
        <v>194</v>
      </c>
      <c r="F16" s="115" t="s">
        <v>199</v>
      </c>
      <c r="G16" s="111"/>
      <c r="H16" s="89">
        <v>12.0</v>
      </c>
      <c r="I16" s="89">
        <v>1.8</v>
      </c>
      <c r="J16" s="89" t="s">
        <v>13</v>
      </c>
      <c r="K16" s="89" t="s">
        <v>8</v>
      </c>
      <c r="L16" s="89" t="s">
        <v>9</v>
      </c>
      <c r="M16" s="111"/>
      <c r="N16" s="89">
        <v>12.0</v>
      </c>
      <c r="O16" s="89">
        <v>3.53</v>
      </c>
      <c r="P16" s="89" t="s">
        <v>7</v>
      </c>
      <c r="Q16" s="89" t="s">
        <v>88</v>
      </c>
      <c r="R16" s="89" t="s">
        <v>122</v>
      </c>
      <c r="S16" s="111"/>
      <c r="T16" s="111"/>
      <c r="U16" s="111"/>
      <c r="V16" s="111"/>
      <c r="W16" s="111"/>
      <c r="X16" s="111"/>
      <c r="Y16" s="111"/>
    </row>
    <row r="17">
      <c r="A17" s="114">
        <v>13.0</v>
      </c>
      <c r="B17" s="114">
        <v>0.86</v>
      </c>
      <c r="C17" s="114" t="s">
        <v>13</v>
      </c>
      <c r="D17" s="114" t="s">
        <v>146</v>
      </c>
      <c r="E17" s="114" t="s">
        <v>192</v>
      </c>
      <c r="F17" s="114" t="s">
        <v>200</v>
      </c>
      <c r="G17" s="111"/>
      <c r="H17" s="89">
        <v>13.0</v>
      </c>
      <c r="I17" s="89">
        <v>2.69</v>
      </c>
      <c r="J17" s="89" t="s">
        <v>7</v>
      </c>
      <c r="K17" s="89" t="s">
        <v>196</v>
      </c>
      <c r="L17" s="89" t="s">
        <v>197</v>
      </c>
      <c r="M17" s="111"/>
      <c r="N17" s="89">
        <v>13.0</v>
      </c>
      <c r="O17" s="89">
        <v>1.9</v>
      </c>
      <c r="P17" s="89" t="s">
        <v>7</v>
      </c>
      <c r="Q17" s="89" t="s">
        <v>88</v>
      </c>
      <c r="R17" s="89" t="s">
        <v>124</v>
      </c>
      <c r="S17" s="111"/>
      <c r="T17" s="111"/>
      <c r="U17" s="111"/>
      <c r="V17" s="111"/>
      <c r="W17" s="111"/>
      <c r="X17" s="111"/>
      <c r="Y17" s="111"/>
    </row>
    <row r="18">
      <c r="A18" s="115">
        <v>14.0</v>
      </c>
      <c r="B18" s="115">
        <v>1.32</v>
      </c>
      <c r="C18" s="115" t="s">
        <v>7</v>
      </c>
      <c r="D18" s="115" t="s">
        <v>145</v>
      </c>
      <c r="E18" s="115" t="s">
        <v>192</v>
      </c>
      <c r="F18" s="114" t="s">
        <v>193</v>
      </c>
      <c r="G18" s="111"/>
      <c r="H18" s="89">
        <v>14.0</v>
      </c>
      <c r="I18" s="89">
        <v>1.46</v>
      </c>
      <c r="J18" s="89" t="s">
        <v>13</v>
      </c>
      <c r="K18" s="89" t="s">
        <v>196</v>
      </c>
      <c r="L18" s="89" t="s">
        <v>198</v>
      </c>
      <c r="M18" s="111"/>
      <c r="N18" s="89">
        <v>14.0</v>
      </c>
      <c r="O18" s="89">
        <v>2.07</v>
      </c>
      <c r="P18" s="89" t="s">
        <v>13</v>
      </c>
      <c r="Q18" s="89" t="s">
        <v>87</v>
      </c>
      <c r="R18" s="89" t="s">
        <v>124</v>
      </c>
      <c r="S18" s="111"/>
      <c r="T18" s="111"/>
      <c r="U18" s="111"/>
      <c r="V18" s="111"/>
      <c r="W18" s="111"/>
      <c r="X18" s="111"/>
      <c r="Y18" s="111"/>
    </row>
    <row r="19">
      <c r="A19" s="114">
        <v>15.0</v>
      </c>
      <c r="B19" s="114">
        <v>2.34</v>
      </c>
      <c r="C19" s="114" t="s">
        <v>7</v>
      </c>
      <c r="D19" s="114" t="s">
        <v>146</v>
      </c>
      <c r="E19" s="114" t="s">
        <v>194</v>
      </c>
      <c r="F19" s="114" t="s">
        <v>195</v>
      </c>
      <c r="G19" s="111"/>
      <c r="H19" s="89">
        <v>15.0</v>
      </c>
      <c r="I19" s="89">
        <v>0.66</v>
      </c>
      <c r="J19" s="89" t="s">
        <v>7</v>
      </c>
      <c r="K19" s="89" t="s">
        <v>196</v>
      </c>
      <c r="L19" s="89" t="s">
        <v>197</v>
      </c>
      <c r="M19" s="111"/>
      <c r="N19" s="89">
        <v>15.0</v>
      </c>
      <c r="O19" s="89">
        <v>2.43</v>
      </c>
      <c r="P19" s="89" t="s">
        <v>13</v>
      </c>
      <c r="Q19" s="89" t="s">
        <v>88</v>
      </c>
      <c r="R19" s="89" t="s">
        <v>126</v>
      </c>
      <c r="S19" s="111"/>
      <c r="T19" s="111"/>
      <c r="U19" s="111"/>
      <c r="V19" s="111"/>
      <c r="W19" s="111"/>
      <c r="X19" s="111"/>
      <c r="Y19" s="111"/>
    </row>
    <row r="20">
      <c r="A20" s="115">
        <v>16.0</v>
      </c>
      <c r="B20" s="115">
        <v>3.09</v>
      </c>
      <c r="C20" s="115" t="s">
        <v>13</v>
      </c>
      <c r="D20" s="115" t="s">
        <v>145</v>
      </c>
      <c r="E20" s="115" t="s">
        <v>194</v>
      </c>
      <c r="F20" s="115" t="s">
        <v>199</v>
      </c>
      <c r="G20" s="111"/>
      <c r="H20" s="89">
        <v>16.0</v>
      </c>
      <c r="I20" s="89">
        <v>2.29</v>
      </c>
      <c r="J20" s="89" t="s">
        <v>13</v>
      </c>
      <c r="K20" s="89" t="s">
        <v>8</v>
      </c>
      <c r="L20" s="89" t="s">
        <v>9</v>
      </c>
      <c r="M20" s="111"/>
      <c r="N20" s="89">
        <v>16.0</v>
      </c>
      <c r="O20" s="89">
        <v>2.56</v>
      </c>
      <c r="P20" s="89" t="s">
        <v>13</v>
      </c>
      <c r="Q20" s="89" t="s">
        <v>88</v>
      </c>
      <c r="R20" s="89" t="s">
        <v>124</v>
      </c>
      <c r="S20" s="111"/>
      <c r="T20" s="111"/>
      <c r="U20" s="111"/>
      <c r="V20" s="111"/>
      <c r="W20" s="111"/>
      <c r="X20" s="111"/>
      <c r="Y20" s="111"/>
    </row>
    <row r="21">
      <c r="A21" s="114">
        <v>17.0</v>
      </c>
      <c r="B21" s="114">
        <v>1.08</v>
      </c>
      <c r="C21" s="114" t="s">
        <v>7</v>
      </c>
      <c r="D21" s="114" t="s">
        <v>146</v>
      </c>
      <c r="E21" s="114" t="s">
        <v>192</v>
      </c>
      <c r="F21" s="114" t="s">
        <v>200</v>
      </c>
      <c r="G21" s="111"/>
      <c r="H21" s="89">
        <v>17.0</v>
      </c>
      <c r="I21" s="89">
        <v>1.8</v>
      </c>
      <c r="J21" s="89" t="s">
        <v>13</v>
      </c>
      <c r="K21" s="89" t="s">
        <v>8</v>
      </c>
      <c r="L21" s="89" t="s">
        <v>9</v>
      </c>
      <c r="M21" s="111"/>
      <c r="N21" s="89">
        <v>17.0</v>
      </c>
      <c r="O21" s="89">
        <v>1.83</v>
      </c>
      <c r="P21" s="89" t="s">
        <v>13</v>
      </c>
      <c r="Q21" s="89" t="s">
        <v>88</v>
      </c>
      <c r="R21" s="89" t="s">
        <v>122</v>
      </c>
      <c r="S21" s="111"/>
      <c r="T21" s="111"/>
      <c r="U21" s="111"/>
      <c r="V21" s="111"/>
      <c r="W21" s="111"/>
      <c r="X21" s="111"/>
      <c r="Y21" s="111"/>
    </row>
    <row r="22">
      <c r="A22" s="115">
        <v>18.0</v>
      </c>
      <c r="B22" s="115">
        <v>1.93</v>
      </c>
      <c r="C22" s="115" t="s">
        <v>13</v>
      </c>
      <c r="D22" s="115" t="s">
        <v>145</v>
      </c>
      <c r="E22" s="115" t="s">
        <v>192</v>
      </c>
      <c r="F22" s="114" t="s">
        <v>193</v>
      </c>
      <c r="G22" s="111"/>
      <c r="H22" s="89">
        <v>18.0</v>
      </c>
      <c r="I22" s="89">
        <v>3.5</v>
      </c>
      <c r="J22" s="89" t="s">
        <v>7</v>
      </c>
      <c r="K22" s="89" t="s">
        <v>196</v>
      </c>
      <c r="L22" s="89" t="s">
        <v>198</v>
      </c>
      <c r="M22" s="111"/>
      <c r="N22" s="89">
        <v>18.0</v>
      </c>
      <c r="O22" s="89">
        <v>1.29</v>
      </c>
      <c r="P22" s="89" t="s">
        <v>13</v>
      </c>
      <c r="Q22" s="89" t="s">
        <v>88</v>
      </c>
      <c r="R22" s="89" t="s">
        <v>126</v>
      </c>
      <c r="S22" s="111"/>
      <c r="T22" s="111"/>
      <c r="U22" s="111"/>
      <c r="V22" s="111"/>
      <c r="W22" s="111"/>
      <c r="X22" s="111"/>
      <c r="Y22" s="111"/>
    </row>
    <row r="23">
      <c r="A23" s="114">
        <v>19.0</v>
      </c>
      <c r="B23" s="114">
        <v>0.97</v>
      </c>
      <c r="C23" s="114" t="s">
        <v>7</v>
      </c>
      <c r="D23" s="114" t="s">
        <v>146</v>
      </c>
      <c r="E23" s="114" t="s">
        <v>194</v>
      </c>
      <c r="F23" s="114" t="s">
        <v>195</v>
      </c>
      <c r="G23" s="111"/>
      <c r="H23" s="89">
        <v>19.0</v>
      </c>
      <c r="I23" s="89">
        <v>0.77</v>
      </c>
      <c r="J23" s="89" t="s">
        <v>7</v>
      </c>
      <c r="K23" s="89" t="s">
        <v>196</v>
      </c>
      <c r="L23" s="89" t="s">
        <v>198</v>
      </c>
      <c r="M23" s="111"/>
      <c r="N23" s="89">
        <v>19.0</v>
      </c>
      <c r="O23" s="89">
        <v>0.25</v>
      </c>
      <c r="P23" s="89" t="s">
        <v>7</v>
      </c>
      <c r="Q23" s="89" t="s">
        <v>87</v>
      </c>
      <c r="R23" s="89" t="s">
        <v>124</v>
      </c>
      <c r="S23" s="111"/>
      <c r="T23" s="111"/>
      <c r="U23" s="111"/>
      <c r="V23" s="111"/>
      <c r="W23" s="111"/>
      <c r="X23" s="111"/>
      <c r="Y23" s="111"/>
    </row>
    <row r="24">
      <c r="A24" s="115">
        <v>20.0</v>
      </c>
      <c r="B24" s="115">
        <v>1.91</v>
      </c>
      <c r="C24" s="115" t="s">
        <v>13</v>
      </c>
      <c r="D24" s="115" t="s">
        <v>145</v>
      </c>
      <c r="E24" s="115" t="s">
        <v>194</v>
      </c>
      <c r="F24" s="115" t="s">
        <v>199</v>
      </c>
      <c r="G24" s="111"/>
      <c r="H24" s="89">
        <v>20.0</v>
      </c>
      <c r="I24" s="89">
        <v>0.74</v>
      </c>
      <c r="J24" s="89" t="s">
        <v>13</v>
      </c>
      <c r="K24" s="89" t="s">
        <v>196</v>
      </c>
      <c r="L24" s="89" t="s">
        <v>197</v>
      </c>
      <c r="M24" s="111"/>
      <c r="N24" s="89">
        <v>20.0</v>
      </c>
      <c r="O24" s="89">
        <v>0.3</v>
      </c>
      <c r="P24" s="89" t="s">
        <v>7</v>
      </c>
      <c r="Q24" s="89" t="s">
        <v>87</v>
      </c>
      <c r="R24" s="89" t="s">
        <v>126</v>
      </c>
      <c r="S24" s="111"/>
      <c r="T24" s="111"/>
      <c r="U24" s="111"/>
      <c r="V24" s="111"/>
      <c r="W24" s="111"/>
      <c r="X24" s="111"/>
      <c r="Y24" s="111"/>
    </row>
    <row r="25">
      <c r="A25" s="114">
        <v>21.0</v>
      </c>
      <c r="B25" s="114">
        <v>1.15</v>
      </c>
      <c r="C25" s="114" t="s">
        <v>7</v>
      </c>
      <c r="D25" s="114" t="s">
        <v>146</v>
      </c>
      <c r="E25" s="114" t="s">
        <v>192</v>
      </c>
      <c r="F25" s="114" t="s">
        <v>200</v>
      </c>
      <c r="G25" s="111"/>
      <c r="H25" s="89">
        <v>21.0</v>
      </c>
      <c r="I25" s="89">
        <v>0.43</v>
      </c>
      <c r="J25" s="89" t="s">
        <v>13</v>
      </c>
      <c r="K25" s="89" t="s">
        <v>196</v>
      </c>
      <c r="L25" s="89" t="s">
        <v>197</v>
      </c>
      <c r="M25" s="111"/>
      <c r="N25" s="111"/>
      <c r="O25" s="116">
        <f>AVERAGE(O5:O24)</f>
        <v>2.2495</v>
      </c>
      <c r="P25" s="111"/>
      <c r="Q25" s="111"/>
      <c r="R25" s="111"/>
      <c r="S25" s="111"/>
      <c r="T25" s="111"/>
      <c r="U25" s="111"/>
      <c r="V25" s="111"/>
      <c r="W25" s="111"/>
      <c r="X25" s="111"/>
      <c r="Y25" s="111"/>
    </row>
    <row r="26">
      <c r="A26" s="111"/>
      <c r="B26" s="116">
        <f>AVERAGE(B5:B25)</f>
        <v>2.136666667</v>
      </c>
      <c r="C26" s="111"/>
      <c r="D26" s="111"/>
      <c r="E26" s="111"/>
      <c r="F26" s="111"/>
      <c r="G26" s="111"/>
      <c r="H26" s="89">
        <v>22.0</v>
      </c>
      <c r="I26" s="89">
        <v>1.06</v>
      </c>
      <c r="J26" s="89" t="s">
        <v>7</v>
      </c>
      <c r="K26" s="89" t="s">
        <v>8</v>
      </c>
      <c r="L26" s="89" t="s">
        <v>19</v>
      </c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</row>
    <row r="27">
      <c r="A27" s="111"/>
      <c r="B27" s="111"/>
      <c r="C27" s="111"/>
      <c r="D27" s="111"/>
      <c r="E27" s="111"/>
      <c r="F27" s="111"/>
      <c r="G27" s="111"/>
      <c r="H27" s="89">
        <v>23.0</v>
      </c>
      <c r="I27" s="89">
        <v>0.51</v>
      </c>
      <c r="J27" s="89" t="s">
        <v>13</v>
      </c>
      <c r="K27" s="89" t="s">
        <v>8</v>
      </c>
      <c r="L27" s="89" t="s">
        <v>20</v>
      </c>
      <c r="M27" s="111"/>
      <c r="N27" s="111"/>
      <c r="O27" s="111"/>
      <c r="P27" s="111" t="s">
        <v>203</v>
      </c>
      <c r="Q27" s="117">
        <f>SUM(O5:O24)</f>
        <v>44.99</v>
      </c>
      <c r="R27" s="111"/>
      <c r="S27" s="111"/>
      <c r="T27" s="111"/>
      <c r="U27" s="111"/>
      <c r="V27" s="111"/>
      <c r="W27" s="111"/>
      <c r="X27" s="111"/>
      <c r="Y27" s="111"/>
    </row>
    <row r="28">
      <c r="A28" s="111"/>
      <c r="B28" s="111"/>
      <c r="C28" s="111" t="s">
        <v>204</v>
      </c>
      <c r="D28" s="118">
        <f>SUM(B5:B25)</f>
        <v>44.87</v>
      </c>
      <c r="E28" s="111"/>
      <c r="F28" s="111"/>
      <c r="G28" s="111"/>
      <c r="H28" s="111"/>
      <c r="I28" s="116">
        <f>AVERAGE(I5:I27)</f>
        <v>1.953913043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4.626666667</v>
      </c>
      <c r="R28" s="111"/>
      <c r="S28" s="111"/>
      <c r="T28" s="111"/>
      <c r="U28" s="111"/>
      <c r="V28" s="111"/>
      <c r="W28" s="111"/>
      <c r="X28" s="111"/>
      <c r="Y28" s="111"/>
    </row>
    <row r="29">
      <c r="A29" s="111"/>
      <c r="B29" s="111"/>
      <c r="C29" s="111" t="s">
        <v>205</v>
      </c>
      <c r="D29" s="118">
        <f t="array" ref="D29">AVERAGE(SORTN($B$5:$B$25,3,0,1,FALSE))</f>
        <v>4.22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0.4933333333</v>
      </c>
      <c r="R29" s="111"/>
      <c r="S29" s="111"/>
      <c r="T29" s="111"/>
      <c r="U29" s="111"/>
      <c r="V29" s="111"/>
      <c r="W29" s="111"/>
      <c r="X29" s="111"/>
      <c r="Y29" s="111"/>
    </row>
    <row r="30">
      <c r="A30" s="111"/>
      <c r="B30" s="111"/>
      <c r="C30" s="111" t="s">
        <v>206</v>
      </c>
      <c r="D30" s="120">
        <f t="array" ref="D30">AVERAGE(SORTN($B$5:$B$25,3,0,1,True))</f>
        <v>0.8866666667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44.94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208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</row>
    <row r="32">
      <c r="A32" s="111"/>
      <c r="B32" s="111"/>
      <c r="C32" s="89" t="s">
        <v>7</v>
      </c>
      <c r="D32" s="111">
        <f t="shared" ref="D32:D33" si="1">COUNTIF($C$5:$C$25,C32)</f>
        <v>12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10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6</v>
      </c>
      <c r="R32" s="57">
        <f t="shared" ref="R32:R35" si="3">AVERAGEIF(R5:R24,P32,O5:O24)</f>
        <v>2.071666667</v>
      </c>
      <c r="S32" s="58">
        <f t="shared" ref="S32:S35" si="4">COUNTIFS(R$5:R$24,P32,$P$5:$P$24,$S$31)</f>
        <v>3</v>
      </c>
      <c r="T32" s="59">
        <f t="shared" ref="T32:T35" si="5">COUNTIFS($R$5:$R$24,P32,$P$5:$P$24,$T$31)</f>
        <v>3</v>
      </c>
      <c r="U32" s="60">
        <f t="shared" ref="U32:U36" si="6">S32/Q32</f>
        <v>0.5</v>
      </c>
      <c r="V32" s="111"/>
      <c r="W32" s="111"/>
      <c r="X32" s="111"/>
      <c r="Y32" s="111"/>
    </row>
    <row r="33">
      <c r="A33" s="111"/>
      <c r="B33" s="111"/>
      <c r="C33" s="89" t="s">
        <v>13</v>
      </c>
      <c r="D33" s="111">
        <f t="shared" si="1"/>
        <v>9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22.88</v>
      </c>
      <c r="L33" s="111"/>
      <c r="M33" s="111"/>
      <c r="N33" s="111"/>
      <c r="O33" s="111"/>
      <c r="P33" s="124" t="s">
        <v>124</v>
      </c>
      <c r="Q33" s="56">
        <f t="shared" si="2"/>
        <v>6</v>
      </c>
      <c r="R33" s="57">
        <f t="shared" si="3"/>
        <v>1.848</v>
      </c>
      <c r="S33" s="58">
        <f t="shared" si="4"/>
        <v>3</v>
      </c>
      <c r="T33" s="59">
        <f t="shared" si="5"/>
        <v>3</v>
      </c>
      <c r="U33" s="60">
        <f t="shared" si="6"/>
        <v>0.5</v>
      </c>
      <c r="V33" s="111"/>
      <c r="W33" s="111"/>
      <c r="X33" s="111"/>
      <c r="Y33" s="111"/>
    </row>
    <row r="34">
      <c r="A34" s="111"/>
      <c r="B34" s="111"/>
      <c r="C34" s="89" t="s">
        <v>17</v>
      </c>
      <c r="D34" s="125">
        <f>D32/SUM(D32:D33)</f>
        <v>0.5714285714</v>
      </c>
      <c r="E34" s="111"/>
      <c r="F34" s="111"/>
      <c r="G34" s="111"/>
      <c r="H34" s="111"/>
      <c r="I34" s="123"/>
      <c r="J34" s="111" t="s">
        <v>210</v>
      </c>
      <c r="K34" s="120">
        <f>K33/K32</f>
        <v>2.288</v>
      </c>
      <c r="L34" s="111"/>
      <c r="M34" s="111"/>
      <c r="N34" s="111"/>
      <c r="O34" s="111"/>
      <c r="P34" s="124" t="s">
        <v>126</v>
      </c>
      <c r="Q34" s="56">
        <f t="shared" si="2"/>
        <v>5</v>
      </c>
      <c r="R34" s="57">
        <f t="shared" si="3"/>
        <v>1.844</v>
      </c>
      <c r="S34" s="58">
        <f t="shared" si="4"/>
        <v>2</v>
      </c>
      <c r="T34" s="59">
        <f t="shared" si="5"/>
        <v>3</v>
      </c>
      <c r="U34" s="60">
        <f t="shared" si="6"/>
        <v>0.4</v>
      </c>
      <c r="V34" s="111"/>
      <c r="W34" s="111"/>
      <c r="X34" s="111"/>
      <c r="Y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5</v>
      </c>
      <c r="L35" s="111"/>
      <c r="M35" s="111"/>
      <c r="N35" s="111"/>
      <c r="O35" s="111"/>
      <c r="P35" s="124" t="s">
        <v>127</v>
      </c>
      <c r="Q35" s="56">
        <f t="shared" si="2"/>
        <v>3</v>
      </c>
      <c r="R35" s="57">
        <f t="shared" si="3"/>
        <v>2.833333333</v>
      </c>
      <c r="S35" s="58">
        <f t="shared" si="4"/>
        <v>2</v>
      </c>
      <c r="T35" s="59">
        <f t="shared" si="5"/>
        <v>1</v>
      </c>
      <c r="U35" s="60">
        <f t="shared" si="6"/>
        <v>0.6666666667</v>
      </c>
      <c r="V35" s="111"/>
      <c r="W35" s="111"/>
      <c r="X35" s="111"/>
      <c r="Y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5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10</v>
      </c>
      <c r="T36" s="126">
        <f t="shared" si="8"/>
        <v>10</v>
      </c>
      <c r="U36" s="127">
        <f t="shared" si="6"/>
        <v>0.5</v>
      </c>
      <c r="V36" s="111"/>
      <c r="W36" s="111"/>
      <c r="X36" s="111"/>
      <c r="Y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0.5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13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22.06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1.696923077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4.0</v>
      </c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sum(I7:I9)</f>
        <v>5.36</v>
      </c>
      <c r="L44" s="89" t="s">
        <v>213</v>
      </c>
      <c r="M44" s="111"/>
      <c r="N44" s="89"/>
      <c r="O44" s="89"/>
      <c r="P44" s="89"/>
      <c r="Q44" s="89"/>
      <c r="R44" s="89"/>
      <c r="S44" s="111"/>
      <c r="T44" s="111"/>
      <c r="U44" s="111"/>
      <c r="V44" s="111"/>
      <c r="W44" s="111"/>
      <c r="X44" s="111"/>
      <c r="Y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SUM(I12:I14)</f>
        <v>6.45</v>
      </c>
      <c r="L45" s="89" t="s">
        <v>213</v>
      </c>
      <c r="M45" s="111"/>
      <c r="N45" s="89"/>
      <c r="O45" s="89"/>
      <c r="P45" s="89"/>
      <c r="Q45" s="89"/>
      <c r="R45" s="89"/>
      <c r="S45" s="111"/>
      <c r="T45" s="111"/>
      <c r="U45" s="111"/>
      <c r="V45" s="111"/>
      <c r="W45" s="111"/>
      <c r="X45" s="111"/>
      <c r="Y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130" t="s">
        <v>215</v>
      </c>
      <c r="K46" s="131">
        <f>SUM(I17:I19)</f>
        <v>4.81</v>
      </c>
      <c r="L46" s="89" t="s">
        <v>213</v>
      </c>
      <c r="M46" s="111"/>
      <c r="N46" s="89"/>
      <c r="O46" s="89"/>
      <c r="P46" s="89"/>
      <c r="Q46" s="89"/>
      <c r="R46" s="89"/>
      <c r="S46" s="111"/>
      <c r="T46" s="111"/>
      <c r="U46" s="111"/>
      <c r="V46" s="111"/>
      <c r="W46" s="111"/>
      <c r="X46" s="111"/>
      <c r="Y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23"/>
      <c r="J47" s="89" t="s">
        <v>216</v>
      </c>
      <c r="K47" s="120">
        <f>SUM(I22:I25)</f>
        <v>5.44</v>
      </c>
      <c r="L47" s="89" t="s">
        <v>213</v>
      </c>
      <c r="M47" s="111"/>
      <c r="N47" s="89"/>
      <c r="O47" s="89"/>
      <c r="P47" s="89"/>
      <c r="Q47" s="89"/>
      <c r="R47" s="89"/>
      <c r="S47" s="111"/>
      <c r="T47" s="111"/>
      <c r="U47" s="111"/>
      <c r="V47" s="111"/>
      <c r="W47" s="111"/>
      <c r="X47" s="111"/>
      <c r="Y47" s="111"/>
    </row>
    <row r="48" ht="15.7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average(K44:K47)</f>
        <v>5.515</v>
      </c>
      <c r="L48" s="89" t="s">
        <v>213</v>
      </c>
      <c r="M48" s="111"/>
      <c r="N48" s="89"/>
      <c r="O48" s="89"/>
      <c r="P48" s="89"/>
      <c r="Q48" s="89"/>
      <c r="R48" s="89"/>
      <c r="S48" s="111"/>
      <c r="T48" s="111"/>
      <c r="U48" s="111"/>
      <c r="V48" s="111"/>
      <c r="W48" s="111"/>
      <c r="X48" s="111"/>
      <c r="Y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89"/>
      <c r="Q49" s="89"/>
      <c r="R49" s="89"/>
      <c r="S49" s="111"/>
      <c r="T49" s="111"/>
      <c r="U49" s="111"/>
      <c r="V49" s="111"/>
      <c r="W49" s="111"/>
      <c r="X49" s="111"/>
      <c r="Y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10</v>
      </c>
      <c r="L50" s="111"/>
      <c r="M50" s="111"/>
      <c r="N50" s="89"/>
      <c r="O50" s="89"/>
      <c r="P50" s="89"/>
      <c r="Q50" s="89"/>
      <c r="R50" s="89"/>
      <c r="S50" s="111"/>
      <c r="T50" s="111"/>
      <c r="U50" s="111"/>
      <c r="V50" s="111"/>
      <c r="W50" s="111"/>
      <c r="X50" s="111"/>
      <c r="Y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3</v>
      </c>
      <c r="L51" s="111"/>
      <c r="M51" s="111"/>
      <c r="N51" s="89"/>
      <c r="O51" s="89"/>
      <c r="P51" s="89"/>
      <c r="Q51" s="89"/>
      <c r="R51" s="89"/>
      <c r="S51" s="111"/>
      <c r="T51" s="111"/>
      <c r="U51" s="111"/>
      <c r="V51" s="111"/>
      <c r="W51" s="111"/>
      <c r="X51" s="111"/>
      <c r="Y51" s="111"/>
    </row>
    <row r="52">
      <c r="A52" s="111"/>
      <c r="B52" s="111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0.7692307692</v>
      </c>
      <c r="L52" s="111"/>
      <c r="M52" s="111"/>
      <c r="N52" s="89"/>
      <c r="O52" s="89"/>
      <c r="P52" s="89"/>
      <c r="Q52" s="89"/>
      <c r="R52" s="89"/>
      <c r="S52" s="111"/>
      <c r="T52" s="111"/>
      <c r="U52" s="111"/>
      <c r="V52" s="111"/>
      <c r="W52" s="111"/>
      <c r="X52" s="111"/>
      <c r="Y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89"/>
      <c r="Q53" s="89"/>
      <c r="R53" s="89"/>
      <c r="S53" s="111"/>
      <c r="T53" s="111"/>
      <c r="U53" s="111"/>
      <c r="V53" s="111"/>
      <c r="W53" s="111"/>
      <c r="X53" s="111"/>
      <c r="Y53" s="111"/>
    </row>
    <row r="54">
      <c r="A54" s="111"/>
      <c r="B54" s="111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89"/>
      <c r="Q54" s="89"/>
      <c r="R54" s="89"/>
      <c r="S54" s="111"/>
      <c r="T54" s="111"/>
      <c r="U54" s="111"/>
      <c r="V54" s="111"/>
      <c r="W54" s="111"/>
      <c r="X54" s="111"/>
      <c r="Y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89"/>
      <c r="Q55" s="89"/>
      <c r="R55" s="89"/>
      <c r="S55" s="111"/>
      <c r="T55" s="111"/>
      <c r="U55" s="111"/>
      <c r="V55" s="111"/>
      <c r="W55" s="111"/>
      <c r="X55" s="111"/>
      <c r="Y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P56" s="89"/>
      <c r="Q56" s="89"/>
      <c r="R56" s="89"/>
      <c r="S56" s="111"/>
      <c r="T56" s="111"/>
      <c r="U56" s="111"/>
      <c r="V56" s="111"/>
      <c r="W56" s="111"/>
      <c r="X56" s="111"/>
      <c r="Y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P57" s="89"/>
      <c r="Q57" s="89"/>
      <c r="R57" s="89"/>
      <c r="S57" s="111"/>
      <c r="T57" s="111"/>
      <c r="U57" s="111"/>
      <c r="V57" s="111"/>
      <c r="W57" s="111"/>
      <c r="X57" s="111"/>
      <c r="Y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89"/>
      <c r="Q58" s="89"/>
      <c r="R58" s="89"/>
      <c r="S58" s="111"/>
      <c r="T58" s="111"/>
      <c r="U58" s="111"/>
      <c r="V58" s="111"/>
      <c r="W58" s="111"/>
      <c r="X58" s="111"/>
      <c r="Y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89"/>
      <c r="Q59" s="89"/>
      <c r="R59" s="89"/>
      <c r="S59" s="111"/>
      <c r="T59" s="111"/>
      <c r="U59" s="111"/>
      <c r="V59" s="111"/>
      <c r="W59" s="111"/>
      <c r="X59" s="111"/>
      <c r="Y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89"/>
      <c r="Q60" s="89"/>
      <c r="R60" s="89"/>
      <c r="S60" s="111"/>
      <c r="T60" s="111"/>
      <c r="U60" s="111"/>
      <c r="V60" s="111"/>
      <c r="W60" s="111"/>
      <c r="X60" s="111"/>
      <c r="Y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89"/>
      <c r="Q61" s="89"/>
      <c r="R61" s="89"/>
      <c r="S61" s="111"/>
      <c r="T61" s="111"/>
      <c r="U61" s="111"/>
      <c r="V61" s="111"/>
      <c r="W61" s="111"/>
      <c r="X61" s="111"/>
      <c r="Y61" s="111"/>
    </row>
    <row r="62">
      <c r="A62" s="111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89"/>
      <c r="O62" s="89"/>
      <c r="P62" s="89"/>
      <c r="Q62" s="89"/>
      <c r="R62" s="89"/>
      <c r="S62" s="111"/>
      <c r="T62" s="111"/>
      <c r="U62" s="111"/>
      <c r="V62" s="111"/>
      <c r="W62" s="111"/>
      <c r="X62" s="111"/>
      <c r="Y62" s="111"/>
    </row>
    <row r="63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89"/>
      <c r="O63" s="89"/>
      <c r="P63" s="89"/>
      <c r="Q63" s="89"/>
      <c r="R63" s="89"/>
      <c r="S63" s="111"/>
      <c r="T63" s="111"/>
      <c r="U63" s="111"/>
      <c r="V63" s="111"/>
      <c r="W63" s="111"/>
      <c r="X63" s="111"/>
      <c r="Y63" s="111"/>
    </row>
    <row r="64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89"/>
      <c r="O64" s="89"/>
      <c r="P64" s="89"/>
      <c r="Q64" s="89"/>
      <c r="R64" s="89"/>
      <c r="S64" s="111"/>
      <c r="T64" s="111"/>
      <c r="U64" s="111"/>
      <c r="V64" s="111"/>
      <c r="W64" s="111"/>
      <c r="X64" s="111"/>
      <c r="Y64" s="111"/>
    </row>
    <row r="65">
      <c r="A65" s="111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89"/>
      <c r="O65" s="89"/>
      <c r="P65" s="89"/>
      <c r="Q65" s="89"/>
      <c r="R65" s="89"/>
      <c r="S65" s="111"/>
      <c r="T65" s="111"/>
      <c r="U65" s="111"/>
      <c r="V65" s="111"/>
      <c r="W65" s="111"/>
      <c r="X65" s="111"/>
      <c r="Y65" s="111"/>
    </row>
    <row r="66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</row>
    <row r="67">
      <c r="A67" s="111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</row>
    <row r="68">
      <c r="A68" s="111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</row>
    <row r="69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</row>
    <row r="70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</row>
    <row r="71">
      <c r="A71" s="111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</row>
    <row r="72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</row>
    <row r="73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</row>
    <row r="74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</row>
    <row r="75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</row>
    <row r="76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</row>
    <row r="77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</row>
    <row r="78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</row>
    <row r="79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</row>
    <row r="80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</row>
    <row r="81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</row>
    <row r="82">
      <c r="A82" s="111"/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</row>
    <row r="83">
      <c r="A83" s="111"/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</row>
    <row r="84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</row>
    <row r="8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</row>
    <row r="86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</row>
    <row r="87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</row>
    <row r="88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</row>
    <row r="89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</row>
    <row r="90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</row>
    <row r="91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</row>
    <row r="9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</row>
    <row r="93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</row>
    <row r="94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</row>
    <row r="9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</row>
    <row r="96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</row>
    <row r="97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</row>
    <row r="98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</row>
    <row r="1006">
      <c r="A1006" s="111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</row>
  </sheetData>
  <mergeCells count="3">
    <mergeCell ref="A3:F3"/>
    <mergeCell ref="H3:L3"/>
    <mergeCell ref="N3:R3"/>
  </mergeCells>
  <conditionalFormatting sqref="C5:C25">
    <cfRule type="containsText" dxfId="0" priority="1" operator="containsText" text="Incorrect">
      <formula>NOT(ISERROR(SEARCH(("Incorrect"),(C5))))</formula>
    </cfRule>
  </conditionalFormatting>
  <conditionalFormatting sqref="B5:B25">
    <cfRule type="cellIs" dxfId="1" priority="2" operator="greaterThan">
      <formula>2.5</formula>
    </cfRule>
  </conditionalFormatting>
  <conditionalFormatting sqref="J5:J27">
    <cfRule type="containsText" dxfId="0" priority="3" operator="containsText" text="Incorrect">
      <formula>NOT(ISERROR(SEARCH(("Incorrect"),(J5))))</formula>
    </cfRule>
  </conditionalFormatting>
  <conditionalFormatting sqref="I5:I27">
    <cfRule type="cellIs" dxfId="1" priority="4" operator="greaterThan">
      <formula>2.5</formula>
    </cfRule>
  </conditionalFormatting>
  <conditionalFormatting sqref="P5:P24">
    <cfRule type="containsText" dxfId="0" priority="5" operator="containsText" text="Incorrect">
      <formula>NOT(ISERROR(SEARCH(("Incorrect"),(P5))))</formula>
    </cfRule>
  </conditionalFormatting>
  <conditionalFormatting sqref="O5:O24">
    <cfRule type="cellIs" dxfId="1" priority="6" operator="greaterThan">
      <formula>2.5</formula>
    </cfRule>
  </conditionalFormatting>
  <conditionalFormatting sqref="U32:U36">
    <cfRule type="cellIs" dxfId="0" priority="7" operator="lessThan">
      <formula>"80%"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4.71"/>
    <col customWidth="1" min="6" max="6" width="31.14"/>
    <col customWidth="1" min="7" max="7" width="4.29"/>
    <col customWidth="1" min="8" max="8" width="5.43"/>
    <col customWidth="1" min="9" max="9" width="11.0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218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</row>
    <row r="3">
      <c r="A3" s="110" t="s">
        <v>188</v>
      </c>
      <c r="G3" s="111"/>
      <c r="H3" s="110" t="s">
        <v>219</v>
      </c>
      <c r="M3" s="111"/>
      <c r="N3" s="110" t="s">
        <v>220</v>
      </c>
      <c r="S3" s="111"/>
      <c r="T3" s="111"/>
      <c r="U3" s="111"/>
      <c r="V3" s="111"/>
      <c r="W3" s="111"/>
      <c r="X3" s="111"/>
      <c r="Y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T4" s="111"/>
      <c r="U4" s="111"/>
      <c r="V4" s="111"/>
      <c r="W4" s="111"/>
      <c r="X4" s="111"/>
      <c r="Y4" s="111"/>
    </row>
    <row r="5">
      <c r="A5" s="114">
        <v>1.0</v>
      </c>
      <c r="B5" s="132">
        <v>4.01</v>
      </c>
      <c r="C5" s="133" t="s">
        <v>7</v>
      </c>
      <c r="D5" s="114"/>
      <c r="E5" s="114"/>
      <c r="F5" s="133" t="s">
        <v>221</v>
      </c>
      <c r="G5" s="111"/>
      <c r="H5" s="89">
        <v>1.0</v>
      </c>
      <c r="I5" s="89">
        <v>1.62</v>
      </c>
      <c r="J5" s="89" t="s">
        <v>7</v>
      </c>
      <c r="K5" s="89" t="s">
        <v>8</v>
      </c>
      <c r="L5" s="89" t="s">
        <v>22</v>
      </c>
      <c r="M5" s="111"/>
      <c r="N5" s="134">
        <v>1.0</v>
      </c>
      <c r="O5" s="134">
        <v>4.05</v>
      </c>
      <c r="P5" s="135" t="s">
        <v>7</v>
      </c>
      <c r="Q5" s="135" t="s">
        <v>88</v>
      </c>
      <c r="R5" s="135" t="s">
        <v>124</v>
      </c>
      <c r="S5" s="111"/>
      <c r="T5" s="111"/>
      <c r="U5" s="111"/>
      <c r="V5" s="111"/>
      <c r="W5" s="111"/>
      <c r="X5" s="111"/>
      <c r="Y5" s="111"/>
    </row>
    <row r="6">
      <c r="A6" s="115">
        <v>2.0</v>
      </c>
      <c r="B6" s="132">
        <v>1.95</v>
      </c>
      <c r="C6" s="133" t="s">
        <v>13</v>
      </c>
      <c r="D6" s="115"/>
      <c r="E6" s="115"/>
      <c r="F6" s="133" t="s">
        <v>199</v>
      </c>
      <c r="G6" s="111"/>
      <c r="H6" s="89">
        <v>2.0</v>
      </c>
      <c r="I6" s="89">
        <v>3.2</v>
      </c>
      <c r="J6" s="89" t="s">
        <v>13</v>
      </c>
      <c r="K6" s="89" t="s">
        <v>8</v>
      </c>
      <c r="L6" s="89" t="s">
        <v>119</v>
      </c>
      <c r="M6" s="111"/>
      <c r="N6" s="134">
        <v>2.0</v>
      </c>
      <c r="O6" s="134">
        <v>1.73</v>
      </c>
      <c r="P6" s="135" t="s">
        <v>13</v>
      </c>
      <c r="Q6" s="135" t="s">
        <v>88</v>
      </c>
      <c r="R6" s="135" t="s">
        <v>122</v>
      </c>
      <c r="S6" s="111"/>
      <c r="T6" s="111"/>
      <c r="U6" s="111"/>
      <c r="V6" s="111"/>
      <c r="W6" s="111"/>
      <c r="X6" s="111"/>
      <c r="Y6" s="111"/>
    </row>
    <row r="7">
      <c r="A7" s="114">
        <v>3.0</v>
      </c>
      <c r="B7" s="132">
        <v>1.36</v>
      </c>
      <c r="C7" s="133" t="s">
        <v>7</v>
      </c>
      <c r="D7" s="114"/>
      <c r="E7" s="114"/>
      <c r="F7" s="133" t="s">
        <v>193</v>
      </c>
      <c r="G7" s="111"/>
      <c r="H7" s="89">
        <v>3.0</v>
      </c>
      <c r="I7" s="89">
        <v>1.32</v>
      </c>
      <c r="J7" s="89" t="s">
        <v>7</v>
      </c>
      <c r="K7" s="89" t="s">
        <v>8</v>
      </c>
      <c r="L7" s="89" t="s">
        <v>23</v>
      </c>
      <c r="M7" s="111"/>
      <c r="N7" s="134">
        <v>3.0</v>
      </c>
      <c r="O7" s="134">
        <v>4.89</v>
      </c>
      <c r="P7" s="135" t="s">
        <v>7</v>
      </c>
      <c r="Q7" s="135" t="s">
        <v>87</v>
      </c>
      <c r="R7" s="136" t="s">
        <v>126</v>
      </c>
      <c r="S7" s="111"/>
      <c r="T7" s="111"/>
      <c r="U7" s="111"/>
      <c r="V7" s="111"/>
      <c r="W7" s="111"/>
      <c r="X7" s="111"/>
      <c r="Y7" s="111"/>
    </row>
    <row r="8">
      <c r="A8" s="115">
        <v>4.0</v>
      </c>
      <c r="B8" s="132">
        <v>0.32</v>
      </c>
      <c r="C8" s="133" t="s">
        <v>7</v>
      </c>
      <c r="D8" s="115"/>
      <c r="E8" s="115"/>
      <c r="F8" s="133" t="s">
        <v>199</v>
      </c>
      <c r="G8" s="111"/>
      <c r="H8" s="89">
        <v>4.0</v>
      </c>
      <c r="I8" s="89">
        <v>2.14</v>
      </c>
      <c r="J8" s="89" t="s">
        <v>7</v>
      </c>
      <c r="K8" s="89" t="s">
        <v>196</v>
      </c>
      <c r="L8" s="89" t="s">
        <v>198</v>
      </c>
      <c r="M8" s="111"/>
      <c r="N8" s="134">
        <v>4.0</v>
      </c>
      <c r="O8" s="134">
        <v>4.16</v>
      </c>
      <c r="P8" s="135" t="s">
        <v>7</v>
      </c>
      <c r="Q8" s="135" t="s">
        <v>88</v>
      </c>
      <c r="R8" s="136" t="s">
        <v>127</v>
      </c>
      <c r="S8" s="111"/>
      <c r="T8" s="111"/>
      <c r="U8" s="111"/>
      <c r="V8" s="111"/>
      <c r="W8" s="111"/>
      <c r="X8" s="111"/>
      <c r="Y8" s="111"/>
    </row>
    <row r="9">
      <c r="A9" s="114">
        <v>5.0</v>
      </c>
      <c r="B9" s="132">
        <v>0.97</v>
      </c>
      <c r="C9" s="133" t="s">
        <v>7</v>
      </c>
      <c r="D9" s="114"/>
      <c r="E9" s="114"/>
      <c r="F9" s="133" t="s">
        <v>195</v>
      </c>
      <c r="G9" s="111"/>
      <c r="H9" s="89">
        <v>5.0</v>
      </c>
      <c r="I9" s="89">
        <v>2.12</v>
      </c>
      <c r="J9" s="89" t="s">
        <v>7</v>
      </c>
      <c r="K9" s="89" t="s">
        <v>196</v>
      </c>
      <c r="L9" s="89" t="s">
        <v>197</v>
      </c>
      <c r="M9" s="111"/>
      <c r="N9" s="134">
        <v>5.0</v>
      </c>
      <c r="O9" s="134">
        <v>0.21</v>
      </c>
      <c r="P9" s="135" t="s">
        <v>13</v>
      </c>
      <c r="Q9" s="135" t="s">
        <v>87</v>
      </c>
      <c r="R9" s="136" t="s">
        <v>127</v>
      </c>
      <c r="S9" s="111"/>
      <c r="T9" s="111"/>
      <c r="U9" s="111"/>
      <c r="V9" s="111"/>
      <c r="W9" s="111"/>
      <c r="X9" s="111"/>
      <c r="Y9" s="111"/>
    </row>
    <row r="10">
      <c r="A10" s="115">
        <v>6.0</v>
      </c>
      <c r="B10" s="132">
        <v>2.73</v>
      </c>
      <c r="C10" s="133" t="s">
        <v>13</v>
      </c>
      <c r="D10" s="115"/>
      <c r="E10" s="115"/>
      <c r="F10" s="133" t="s">
        <v>199</v>
      </c>
      <c r="G10" s="111"/>
      <c r="H10" s="89">
        <v>6.0</v>
      </c>
      <c r="I10" s="89">
        <v>0.94</v>
      </c>
      <c r="J10" s="89" t="s">
        <v>7</v>
      </c>
      <c r="K10" s="89" t="s">
        <v>196</v>
      </c>
      <c r="L10" s="89" t="s">
        <v>197</v>
      </c>
      <c r="M10" s="111"/>
      <c r="N10" s="134">
        <v>6.0</v>
      </c>
      <c r="O10" s="134">
        <v>0.15</v>
      </c>
      <c r="P10" s="135" t="s">
        <v>7</v>
      </c>
      <c r="Q10" s="135" t="s">
        <v>88</v>
      </c>
      <c r="R10" s="136" t="s">
        <v>127</v>
      </c>
      <c r="S10" s="111"/>
      <c r="T10" s="111"/>
      <c r="U10" s="111"/>
      <c r="V10" s="111"/>
      <c r="W10" s="111"/>
      <c r="X10" s="111"/>
      <c r="Y10" s="111"/>
    </row>
    <row r="11">
      <c r="A11" s="114">
        <v>7.0</v>
      </c>
      <c r="B11" s="132">
        <v>2.13</v>
      </c>
      <c r="C11" s="133" t="s">
        <v>13</v>
      </c>
      <c r="D11" s="114"/>
      <c r="E11" s="114"/>
      <c r="F11" s="133" t="s">
        <v>221</v>
      </c>
      <c r="G11" s="111"/>
      <c r="H11" s="89">
        <v>7.0</v>
      </c>
      <c r="I11" s="89">
        <v>4.03</v>
      </c>
      <c r="J11" s="89" t="s">
        <v>7</v>
      </c>
      <c r="K11" s="89" t="s">
        <v>8</v>
      </c>
      <c r="L11" s="89" t="s">
        <v>9</v>
      </c>
      <c r="M11" s="111"/>
      <c r="N11" s="134">
        <v>7.0</v>
      </c>
      <c r="O11" s="134">
        <v>3.05</v>
      </c>
      <c r="P11" s="135" t="s">
        <v>13</v>
      </c>
      <c r="Q11" s="135" t="s">
        <v>88</v>
      </c>
      <c r="R11" s="135" t="s">
        <v>122</v>
      </c>
      <c r="S11" s="111"/>
      <c r="T11" s="111"/>
      <c r="U11" s="111"/>
      <c r="V11" s="111"/>
      <c r="W11" s="111"/>
      <c r="X11" s="111"/>
      <c r="Y11" s="111"/>
    </row>
    <row r="12">
      <c r="A12" s="115">
        <v>8.0</v>
      </c>
      <c r="B12" s="132">
        <v>2.11</v>
      </c>
      <c r="C12" s="133" t="s">
        <v>13</v>
      </c>
      <c r="D12" s="115"/>
      <c r="E12" s="115"/>
      <c r="F12" s="133" t="s">
        <v>195</v>
      </c>
      <c r="G12" s="111"/>
      <c r="H12" s="89">
        <v>8.0</v>
      </c>
      <c r="I12" s="89">
        <v>2.59</v>
      </c>
      <c r="J12" s="89" t="s">
        <v>13</v>
      </c>
      <c r="K12" s="89" t="s">
        <v>8</v>
      </c>
      <c r="L12" s="89" t="s">
        <v>10</v>
      </c>
      <c r="M12" s="111"/>
      <c r="N12" s="134">
        <v>8.0</v>
      </c>
      <c r="O12" s="134">
        <v>1.38</v>
      </c>
      <c r="P12" s="135" t="s">
        <v>7</v>
      </c>
      <c r="Q12" s="135" t="s">
        <v>88</v>
      </c>
      <c r="R12" s="135" t="s">
        <v>122</v>
      </c>
      <c r="S12" s="111"/>
      <c r="T12" s="111"/>
      <c r="U12" s="111"/>
      <c r="V12" s="111"/>
      <c r="W12" s="111"/>
      <c r="X12" s="111"/>
      <c r="Y12" s="111"/>
    </row>
    <row r="13">
      <c r="A13" s="114">
        <v>9.0</v>
      </c>
      <c r="B13" s="132">
        <v>1.49</v>
      </c>
      <c r="C13" s="133" t="s">
        <v>7</v>
      </c>
      <c r="D13" s="114"/>
      <c r="E13" s="114"/>
      <c r="F13" s="133" t="s">
        <v>195</v>
      </c>
      <c r="G13" s="111"/>
      <c r="H13" s="89">
        <v>9.0</v>
      </c>
      <c r="I13" s="89">
        <v>4.26</v>
      </c>
      <c r="J13" s="89" t="s">
        <v>7</v>
      </c>
      <c r="K13" s="89" t="s">
        <v>196</v>
      </c>
      <c r="L13" s="89" t="s">
        <v>198</v>
      </c>
      <c r="M13" s="111"/>
      <c r="N13" s="134">
        <v>9.0</v>
      </c>
      <c r="O13" s="134">
        <v>6.57</v>
      </c>
      <c r="P13" s="135" t="s">
        <v>13</v>
      </c>
      <c r="Q13" s="135" t="s">
        <v>88</v>
      </c>
      <c r="R13" s="136" t="s">
        <v>126</v>
      </c>
      <c r="S13" s="111"/>
      <c r="T13" s="111"/>
      <c r="U13" s="111"/>
      <c r="V13" s="111"/>
      <c r="W13" s="111"/>
      <c r="X13" s="111"/>
      <c r="Y13" s="111"/>
    </row>
    <row r="14">
      <c r="A14" s="115">
        <v>10.0</v>
      </c>
      <c r="B14" s="132">
        <v>1.72</v>
      </c>
      <c r="C14" s="133" t="s">
        <v>7</v>
      </c>
      <c r="D14" s="115"/>
      <c r="E14" s="115"/>
      <c r="F14" s="133" t="s">
        <v>199</v>
      </c>
      <c r="G14" s="111"/>
      <c r="H14" s="89">
        <v>10.0</v>
      </c>
      <c r="I14" s="89">
        <v>0.69</v>
      </c>
      <c r="J14" s="89" t="s">
        <v>7</v>
      </c>
      <c r="K14" s="89" t="s">
        <v>196</v>
      </c>
      <c r="L14" s="89" t="s">
        <v>197</v>
      </c>
      <c r="M14" s="111"/>
      <c r="N14" s="134">
        <v>10.0</v>
      </c>
      <c r="O14" s="134">
        <v>1.37</v>
      </c>
      <c r="P14" s="135" t="s">
        <v>7</v>
      </c>
      <c r="Q14" s="135" t="s">
        <v>88</v>
      </c>
      <c r="R14" s="135" t="s">
        <v>122</v>
      </c>
      <c r="S14" s="111"/>
      <c r="T14" s="111"/>
      <c r="U14" s="111"/>
      <c r="V14" s="111"/>
      <c r="W14" s="111"/>
      <c r="X14" s="111"/>
      <c r="Y14" s="111"/>
    </row>
    <row r="15">
      <c r="A15" s="114">
        <v>11.0</v>
      </c>
      <c r="B15" s="132">
        <v>0.7</v>
      </c>
      <c r="C15" s="133" t="s">
        <v>7</v>
      </c>
      <c r="D15" s="114"/>
      <c r="E15" s="114"/>
      <c r="F15" s="133" t="s">
        <v>195</v>
      </c>
      <c r="G15" s="111"/>
      <c r="H15" s="89">
        <v>11.0</v>
      </c>
      <c r="I15" s="89">
        <v>2.44</v>
      </c>
      <c r="J15" s="89" t="s">
        <v>13</v>
      </c>
      <c r="K15" s="89" t="s">
        <v>196</v>
      </c>
      <c r="L15" s="89" t="s">
        <v>197</v>
      </c>
      <c r="M15" s="111"/>
      <c r="N15" s="134">
        <v>11.0</v>
      </c>
      <c r="O15" s="134">
        <v>3.72</v>
      </c>
      <c r="P15" s="135" t="s">
        <v>7</v>
      </c>
      <c r="Q15" s="135" t="s">
        <v>88</v>
      </c>
      <c r="R15" s="135" t="s">
        <v>124</v>
      </c>
      <c r="S15" s="111"/>
      <c r="T15" s="111"/>
      <c r="U15" s="111"/>
      <c r="V15" s="111"/>
      <c r="W15" s="111"/>
      <c r="X15" s="111"/>
      <c r="Y15" s="111"/>
    </row>
    <row r="16">
      <c r="A16" s="115">
        <v>12.0</v>
      </c>
      <c r="B16" s="132">
        <v>1.47</v>
      </c>
      <c r="C16" s="133" t="s">
        <v>7</v>
      </c>
      <c r="D16" s="115"/>
      <c r="E16" s="115"/>
      <c r="F16" s="133" t="s">
        <v>199</v>
      </c>
      <c r="G16" s="111"/>
      <c r="H16" s="89">
        <v>12.0</v>
      </c>
      <c r="I16" s="89">
        <v>0.28</v>
      </c>
      <c r="J16" s="89" t="s">
        <v>7</v>
      </c>
      <c r="K16" s="89" t="s">
        <v>196</v>
      </c>
      <c r="L16" s="89" t="s">
        <v>198</v>
      </c>
      <c r="M16" s="111"/>
      <c r="N16" s="134">
        <v>12.0</v>
      </c>
      <c r="O16" s="134">
        <v>2.48</v>
      </c>
      <c r="P16" s="135" t="s">
        <v>13</v>
      </c>
      <c r="Q16" s="135" t="s">
        <v>88</v>
      </c>
      <c r="R16" s="135" t="s">
        <v>122</v>
      </c>
      <c r="S16" s="111"/>
      <c r="T16" s="111"/>
      <c r="U16" s="111"/>
      <c r="V16" s="111"/>
      <c r="W16" s="111"/>
      <c r="X16" s="111"/>
      <c r="Y16" s="111"/>
    </row>
    <row r="17">
      <c r="A17" s="114">
        <v>13.0</v>
      </c>
      <c r="B17" s="132">
        <v>2.14</v>
      </c>
      <c r="C17" s="133" t="s">
        <v>7</v>
      </c>
      <c r="D17" s="114"/>
      <c r="E17" s="114"/>
      <c r="F17" s="133" t="s">
        <v>199</v>
      </c>
      <c r="G17" s="111"/>
      <c r="H17" s="89">
        <v>13.0</v>
      </c>
      <c r="I17" s="89">
        <v>2.61</v>
      </c>
      <c r="J17" s="89" t="s">
        <v>13</v>
      </c>
      <c r="K17" s="89" t="s">
        <v>8</v>
      </c>
      <c r="L17" s="89" t="s">
        <v>24</v>
      </c>
      <c r="M17" s="111"/>
      <c r="N17" s="134">
        <v>13.0</v>
      </c>
      <c r="O17" s="134">
        <v>1.55</v>
      </c>
      <c r="P17" s="135" t="s">
        <v>7</v>
      </c>
      <c r="Q17" s="135" t="s">
        <v>88</v>
      </c>
      <c r="R17" s="135" t="s">
        <v>124</v>
      </c>
      <c r="S17" s="111"/>
      <c r="T17" s="111"/>
      <c r="U17" s="111"/>
      <c r="V17" s="111"/>
      <c r="W17" s="111"/>
      <c r="X17" s="111"/>
      <c r="Y17" s="111"/>
    </row>
    <row r="18">
      <c r="A18" s="115">
        <v>14.0</v>
      </c>
      <c r="B18" s="132">
        <v>2.29</v>
      </c>
      <c r="C18" s="133" t="s">
        <v>7</v>
      </c>
      <c r="D18" s="115"/>
      <c r="E18" s="115"/>
      <c r="F18" s="133" t="s">
        <v>193</v>
      </c>
      <c r="G18" s="111"/>
      <c r="H18" s="89">
        <v>14.0</v>
      </c>
      <c r="I18" s="89">
        <v>2.35</v>
      </c>
      <c r="J18" s="89" t="s">
        <v>13</v>
      </c>
      <c r="K18" s="89" t="s">
        <v>8</v>
      </c>
      <c r="L18" s="89" t="s">
        <v>14</v>
      </c>
      <c r="M18" s="111"/>
      <c r="N18" s="134">
        <v>14.0</v>
      </c>
      <c r="O18" s="134">
        <v>2.58</v>
      </c>
      <c r="P18" s="135" t="s">
        <v>13</v>
      </c>
      <c r="Q18" s="135" t="s">
        <v>87</v>
      </c>
      <c r="R18" s="135" t="s">
        <v>124</v>
      </c>
      <c r="S18" s="111"/>
      <c r="T18" s="111"/>
      <c r="U18" s="111"/>
      <c r="V18" s="111"/>
      <c r="W18" s="111"/>
      <c r="X18" s="111"/>
      <c r="Y18" s="111"/>
    </row>
    <row r="19">
      <c r="A19" s="114">
        <v>15.0</v>
      </c>
      <c r="B19" s="132">
        <v>2.77</v>
      </c>
      <c r="C19" s="133" t="s">
        <v>13</v>
      </c>
      <c r="D19" s="114"/>
      <c r="E19" s="114"/>
      <c r="F19" s="133" t="s">
        <v>221</v>
      </c>
      <c r="G19" s="111"/>
      <c r="H19" s="89">
        <v>15.0</v>
      </c>
      <c r="I19" s="89">
        <v>2.89</v>
      </c>
      <c r="J19" s="89" t="s">
        <v>7</v>
      </c>
      <c r="K19" s="89" t="s">
        <v>8</v>
      </c>
      <c r="L19" s="89" t="s">
        <v>14</v>
      </c>
      <c r="M19" s="111"/>
      <c r="N19" s="134">
        <v>15.0</v>
      </c>
      <c r="O19" s="134">
        <v>1.41</v>
      </c>
      <c r="P19" s="135" t="s">
        <v>13</v>
      </c>
      <c r="Q19" s="135" t="s">
        <v>88</v>
      </c>
      <c r="R19" s="136" t="s">
        <v>126</v>
      </c>
      <c r="S19" s="111"/>
      <c r="T19" s="111"/>
      <c r="U19" s="111"/>
      <c r="V19" s="111"/>
      <c r="W19" s="111"/>
      <c r="X19" s="111"/>
      <c r="Y19" s="111"/>
    </row>
    <row r="20">
      <c r="A20" s="115">
        <v>16.0</v>
      </c>
      <c r="B20" s="132">
        <v>1.26</v>
      </c>
      <c r="C20" s="133" t="s">
        <v>13</v>
      </c>
      <c r="D20" s="115"/>
      <c r="E20" s="115"/>
      <c r="F20" s="133" t="s">
        <v>195</v>
      </c>
      <c r="G20" s="111"/>
      <c r="H20" s="89">
        <v>16.0</v>
      </c>
      <c r="I20" s="89">
        <v>3.18</v>
      </c>
      <c r="J20" s="89" t="s">
        <v>7</v>
      </c>
      <c r="K20" s="89" t="s">
        <v>196</v>
      </c>
      <c r="L20" s="89" t="s">
        <v>197</v>
      </c>
      <c r="M20" s="111"/>
      <c r="N20" s="134">
        <v>16.0</v>
      </c>
      <c r="O20" s="134">
        <v>1.23</v>
      </c>
      <c r="P20" s="135" t="s">
        <v>7</v>
      </c>
      <c r="Q20" s="135" t="s">
        <v>87</v>
      </c>
      <c r="R20" s="136" t="s">
        <v>126</v>
      </c>
      <c r="S20" s="111"/>
      <c r="T20" s="111"/>
      <c r="U20" s="111"/>
      <c r="V20" s="111"/>
      <c r="W20" s="111"/>
      <c r="X20" s="111"/>
      <c r="Y20" s="111"/>
    </row>
    <row r="21">
      <c r="A21" s="114">
        <v>17.0</v>
      </c>
      <c r="B21" s="132">
        <v>0.87</v>
      </c>
      <c r="C21" s="133" t="s">
        <v>7</v>
      </c>
      <c r="D21" s="114"/>
      <c r="E21" s="114"/>
      <c r="F21" s="133" t="s">
        <v>221</v>
      </c>
      <c r="G21" s="111"/>
      <c r="H21" s="89">
        <v>17.0</v>
      </c>
      <c r="I21" s="89">
        <v>1.52</v>
      </c>
      <c r="J21" s="89" t="s">
        <v>13</v>
      </c>
      <c r="K21" s="89" t="s">
        <v>196</v>
      </c>
      <c r="L21" s="89" t="s">
        <v>198</v>
      </c>
      <c r="M21" s="111"/>
      <c r="N21" s="134">
        <v>17.0</v>
      </c>
      <c r="O21" s="134">
        <v>1.87</v>
      </c>
      <c r="P21" s="135" t="s">
        <v>7</v>
      </c>
      <c r="Q21" s="135" t="s">
        <v>88</v>
      </c>
      <c r="R21" s="135" t="s">
        <v>122</v>
      </c>
      <c r="S21" s="111"/>
      <c r="T21" s="111"/>
      <c r="U21" s="111"/>
      <c r="V21" s="111"/>
      <c r="W21" s="111"/>
      <c r="X21" s="111"/>
      <c r="Y21" s="111"/>
    </row>
    <row r="22">
      <c r="A22" s="115">
        <v>18.0</v>
      </c>
      <c r="B22" s="132">
        <v>3.31</v>
      </c>
      <c r="C22" s="133" t="s">
        <v>13</v>
      </c>
      <c r="D22" s="115"/>
      <c r="E22" s="115"/>
      <c r="F22" s="133" t="s">
        <v>221</v>
      </c>
      <c r="G22" s="111"/>
      <c r="H22" s="89">
        <v>18.0</v>
      </c>
      <c r="I22" s="89">
        <v>1.07</v>
      </c>
      <c r="J22" s="89" t="s">
        <v>13</v>
      </c>
      <c r="K22" s="89" t="s">
        <v>196</v>
      </c>
      <c r="L22" s="89" t="s">
        <v>197</v>
      </c>
      <c r="M22" s="111"/>
      <c r="N22" s="134">
        <v>18.0</v>
      </c>
      <c r="O22" s="134">
        <v>1.35</v>
      </c>
      <c r="P22" s="135" t="s">
        <v>13</v>
      </c>
      <c r="Q22" s="135" t="s">
        <v>88</v>
      </c>
      <c r="R22" s="136" t="s">
        <v>126</v>
      </c>
      <c r="S22" s="111"/>
      <c r="T22" s="111"/>
      <c r="U22" s="111"/>
      <c r="V22" s="111"/>
      <c r="W22" s="111"/>
      <c r="X22" s="111"/>
      <c r="Y22" s="111"/>
    </row>
    <row r="23">
      <c r="A23" s="114">
        <v>19.0</v>
      </c>
      <c r="B23" s="132">
        <v>0.97</v>
      </c>
      <c r="C23" s="133" t="s">
        <v>7</v>
      </c>
      <c r="D23" s="114"/>
      <c r="E23" s="114"/>
      <c r="F23" s="133" t="s">
        <v>193</v>
      </c>
      <c r="G23" s="111"/>
      <c r="H23" s="89">
        <v>19.0</v>
      </c>
      <c r="I23" s="89">
        <v>1.57</v>
      </c>
      <c r="J23" s="89" t="s">
        <v>7</v>
      </c>
      <c r="K23" s="89" t="s">
        <v>8</v>
      </c>
      <c r="L23" s="89" t="s">
        <v>10</v>
      </c>
      <c r="M23" s="111"/>
      <c r="N23" s="134">
        <v>19.0</v>
      </c>
      <c r="O23" s="134">
        <v>1.04</v>
      </c>
      <c r="P23" s="135" t="s">
        <v>13</v>
      </c>
      <c r="Q23" s="135" t="s">
        <v>87</v>
      </c>
      <c r="R23" s="135" t="s">
        <v>124</v>
      </c>
      <c r="S23" s="111"/>
      <c r="T23" s="111"/>
      <c r="U23" s="111"/>
      <c r="V23" s="111"/>
      <c r="W23" s="111"/>
      <c r="X23" s="111"/>
      <c r="Y23" s="111"/>
    </row>
    <row r="24">
      <c r="A24" s="115">
        <v>20.0</v>
      </c>
      <c r="B24" s="132">
        <v>6.77</v>
      </c>
      <c r="C24" s="133" t="s">
        <v>13</v>
      </c>
      <c r="D24" s="115"/>
      <c r="E24" s="115"/>
      <c r="F24" s="133" t="s">
        <v>199</v>
      </c>
      <c r="G24" s="111"/>
      <c r="H24" s="89">
        <v>20.0</v>
      </c>
      <c r="I24" s="89">
        <v>2.31</v>
      </c>
      <c r="J24" s="89" t="s">
        <v>13</v>
      </c>
      <c r="K24" s="89" t="s">
        <v>8</v>
      </c>
      <c r="L24" s="89" t="s">
        <v>22</v>
      </c>
      <c r="M24" s="111"/>
      <c r="N24" s="134">
        <v>20.0</v>
      </c>
      <c r="O24" s="134">
        <v>0.16</v>
      </c>
      <c r="P24" s="135" t="s">
        <v>13</v>
      </c>
      <c r="Q24" s="135" t="s">
        <v>87</v>
      </c>
      <c r="R24" s="136" t="s">
        <v>126</v>
      </c>
      <c r="S24" s="111"/>
      <c r="T24" s="111"/>
      <c r="U24" s="111"/>
      <c r="V24" s="111"/>
      <c r="W24" s="111"/>
      <c r="X24" s="111"/>
      <c r="Y24" s="111"/>
    </row>
    <row r="25">
      <c r="A25" s="114">
        <v>21.0</v>
      </c>
      <c r="B25" s="132">
        <v>3.08</v>
      </c>
      <c r="C25" s="133" t="s">
        <v>13</v>
      </c>
      <c r="D25" s="114"/>
      <c r="E25" s="114"/>
      <c r="F25" s="133" t="s">
        <v>195</v>
      </c>
      <c r="G25" s="111"/>
      <c r="H25" s="89">
        <v>21.0</v>
      </c>
      <c r="I25" s="89">
        <v>0.94</v>
      </c>
      <c r="J25" s="89" t="s">
        <v>13</v>
      </c>
      <c r="K25" s="89" t="s">
        <v>8</v>
      </c>
      <c r="L25" s="89" t="s">
        <v>119</v>
      </c>
      <c r="M25" s="111"/>
      <c r="N25" s="111"/>
      <c r="O25" s="116">
        <f>AVERAGE(O5:O24)</f>
        <v>2.2475</v>
      </c>
      <c r="P25" s="111"/>
      <c r="Q25" s="111"/>
      <c r="R25" s="111"/>
      <c r="S25" s="111"/>
      <c r="T25" s="111"/>
      <c r="U25" s="111"/>
      <c r="V25" s="111"/>
      <c r="W25" s="111"/>
      <c r="X25" s="111"/>
      <c r="Y25" s="111"/>
    </row>
    <row r="26">
      <c r="A26" s="111"/>
      <c r="B26" s="116">
        <f>AVERAGE(B5:B25)</f>
        <v>2.115238095</v>
      </c>
      <c r="C26" s="111"/>
      <c r="D26" s="111"/>
      <c r="E26" s="111"/>
      <c r="F26" s="111"/>
      <c r="G26" s="111"/>
      <c r="H26" s="89">
        <v>22.0</v>
      </c>
      <c r="I26" s="89">
        <v>0.35</v>
      </c>
      <c r="J26" s="89" t="s">
        <v>13</v>
      </c>
      <c r="K26" s="89" t="s">
        <v>8</v>
      </c>
      <c r="L26" s="89" t="s">
        <v>10</v>
      </c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</row>
    <row r="27">
      <c r="A27" s="111"/>
      <c r="B27" s="111"/>
      <c r="C27" s="111"/>
      <c r="D27" s="111"/>
      <c r="E27" s="111"/>
      <c r="F27" s="111"/>
      <c r="G27" s="111"/>
      <c r="H27" s="89">
        <v>23.0</v>
      </c>
      <c r="I27" s="89">
        <v>0.53</v>
      </c>
      <c r="J27" s="89" t="s">
        <v>13</v>
      </c>
      <c r="K27" s="89" t="s">
        <v>8</v>
      </c>
      <c r="L27" s="89" t="s">
        <v>25</v>
      </c>
      <c r="M27" s="111"/>
      <c r="N27" s="111"/>
      <c r="O27" s="111"/>
      <c r="P27" s="111" t="s">
        <v>203</v>
      </c>
      <c r="Q27" s="117">
        <f>SUM(O5:O24)</f>
        <v>44.95</v>
      </c>
      <c r="R27" s="111"/>
      <c r="S27" s="111"/>
      <c r="T27" s="111"/>
      <c r="U27" s="111"/>
      <c r="V27" s="111"/>
      <c r="W27" s="111"/>
      <c r="X27" s="111"/>
      <c r="Y27" s="111"/>
    </row>
    <row r="28">
      <c r="A28" s="111"/>
      <c r="B28" s="111"/>
      <c r="C28" s="111" t="s">
        <v>204</v>
      </c>
      <c r="D28" s="118">
        <f>SUM(B5:B25)</f>
        <v>44.42</v>
      </c>
      <c r="E28" s="111"/>
      <c r="F28" s="111"/>
      <c r="G28" s="111"/>
      <c r="H28" s="111"/>
      <c r="I28" s="116">
        <f>AVERAGE(I5:I27)</f>
        <v>1.954347826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5.206666667</v>
      </c>
      <c r="R28" s="111"/>
      <c r="S28" s="111"/>
      <c r="T28" s="111"/>
      <c r="U28" s="111"/>
      <c r="V28" s="111"/>
      <c r="W28" s="111"/>
      <c r="X28" s="111"/>
      <c r="Y28" s="111"/>
    </row>
    <row r="29">
      <c r="A29" s="111"/>
      <c r="B29" s="111"/>
      <c r="C29" s="111" t="s">
        <v>205</v>
      </c>
      <c r="D29" s="118">
        <f t="array" ref="D29">AVERAGE(SORTN($B$5:$B$25,3,0,1,FALSE))</f>
        <v>4.696666667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0.1733333333</v>
      </c>
      <c r="R29" s="111"/>
      <c r="S29" s="111"/>
      <c r="T29" s="111"/>
      <c r="U29" s="111"/>
      <c r="V29" s="111"/>
      <c r="W29" s="111"/>
      <c r="X29" s="111"/>
      <c r="Y29" s="111"/>
    </row>
    <row r="30">
      <c r="A30" s="111"/>
      <c r="B30" s="111"/>
      <c r="C30" s="111" t="s">
        <v>206</v>
      </c>
      <c r="D30" s="120">
        <f t="array" ref="D30">AVERAGE(SORTN($B$5:$B$25,3,0,1,True))</f>
        <v>0.63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44.95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</row>
    <row r="32">
      <c r="A32" s="111"/>
      <c r="B32" s="111"/>
      <c r="C32" s="89" t="s">
        <v>7</v>
      </c>
      <c r="D32" s="111">
        <f t="shared" ref="D32:D33" si="1">COUNTIF($C$5:$C$25,C32)</f>
        <v>12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13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6</v>
      </c>
      <c r="R32" s="57">
        <f t="shared" ref="R32:R35" si="3">AVERAGEIF(R5:R24,P32,O5:O24)</f>
        <v>1.98</v>
      </c>
      <c r="S32" s="58">
        <f t="shared" ref="S32:S35" si="4">COUNTIFS(R$5:R$24,P32,$P$5:$P$24,$S$31)</f>
        <v>3</v>
      </c>
      <c r="T32" s="59">
        <f t="shared" ref="T32:T35" si="5">COUNTIFS($R$5:$R$24,P32,$P$5:$P$24,$T$31)</f>
        <v>3</v>
      </c>
      <c r="U32" s="60">
        <f t="shared" ref="U32:U36" si="6">S32/Q32</f>
        <v>0.5</v>
      </c>
      <c r="V32" s="111"/>
      <c r="W32" s="111"/>
      <c r="X32" s="111"/>
      <c r="Y32" s="111"/>
    </row>
    <row r="33">
      <c r="A33" s="111"/>
      <c r="B33" s="111"/>
      <c r="C33" s="89" t="s">
        <v>13</v>
      </c>
      <c r="D33" s="111">
        <f t="shared" si="1"/>
        <v>9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26.31</v>
      </c>
      <c r="L33" s="111"/>
      <c r="M33" s="111"/>
      <c r="N33" s="111"/>
      <c r="O33" s="111"/>
      <c r="P33" s="124" t="s">
        <v>124</v>
      </c>
      <c r="Q33" s="56">
        <f t="shared" si="2"/>
        <v>5</v>
      </c>
      <c r="R33" s="57">
        <f t="shared" si="3"/>
        <v>2.2225</v>
      </c>
      <c r="S33" s="58">
        <f t="shared" si="4"/>
        <v>3</v>
      </c>
      <c r="T33" s="59">
        <f t="shared" si="5"/>
        <v>2</v>
      </c>
      <c r="U33" s="60">
        <f t="shared" si="6"/>
        <v>0.6</v>
      </c>
      <c r="V33" s="111"/>
      <c r="W33" s="111"/>
      <c r="X33" s="111"/>
      <c r="Y33" s="111"/>
    </row>
    <row r="34">
      <c r="A34" s="111"/>
      <c r="B34" s="111"/>
      <c r="C34" s="89" t="s">
        <v>17</v>
      </c>
      <c r="D34" s="125">
        <f>D32/SUM(D32:D33)</f>
        <v>0.5714285714</v>
      </c>
      <c r="E34" s="111"/>
      <c r="F34" s="111"/>
      <c r="G34" s="111"/>
      <c r="H34" s="111"/>
      <c r="I34" s="123"/>
      <c r="J34" s="111" t="s">
        <v>210</v>
      </c>
      <c r="K34" s="120">
        <f>K33/K32</f>
        <v>2.023846154</v>
      </c>
      <c r="L34" s="111"/>
      <c r="M34" s="111"/>
      <c r="N34" s="111"/>
      <c r="O34" s="111"/>
      <c r="P34" s="124" t="s">
        <v>126</v>
      </c>
      <c r="Q34" s="56">
        <f t="shared" si="2"/>
        <v>6</v>
      </c>
      <c r="R34" s="57">
        <f t="shared" si="3"/>
        <v>2.601666667</v>
      </c>
      <c r="S34" s="58">
        <f t="shared" si="4"/>
        <v>2</v>
      </c>
      <c r="T34" s="59">
        <f t="shared" si="5"/>
        <v>4</v>
      </c>
      <c r="U34" s="60">
        <f t="shared" si="6"/>
        <v>0.3333333333</v>
      </c>
      <c r="V34" s="111"/>
      <c r="W34" s="111"/>
      <c r="X34" s="111"/>
      <c r="Y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5</v>
      </c>
      <c r="L35" s="111"/>
      <c r="M35" s="111"/>
      <c r="N35" s="111"/>
      <c r="O35" s="111"/>
      <c r="P35" s="124" t="s">
        <v>127</v>
      </c>
      <c r="Q35" s="56">
        <f t="shared" si="2"/>
        <v>3</v>
      </c>
      <c r="R35" s="57">
        <f t="shared" si="3"/>
        <v>1.506666667</v>
      </c>
      <c r="S35" s="58">
        <f t="shared" si="4"/>
        <v>2</v>
      </c>
      <c r="T35" s="59">
        <f t="shared" si="5"/>
        <v>1</v>
      </c>
      <c r="U35" s="60">
        <f t="shared" si="6"/>
        <v>0.6666666667</v>
      </c>
      <c r="V35" s="111"/>
      <c r="W35" s="111"/>
      <c r="X35" s="111"/>
      <c r="Y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8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10</v>
      </c>
      <c r="T36" s="126">
        <f t="shared" si="8"/>
        <v>10</v>
      </c>
      <c r="U36" s="127">
        <f t="shared" si="6"/>
        <v>0.5</v>
      </c>
      <c r="V36" s="111"/>
      <c r="W36" s="111"/>
      <c r="X36" s="111"/>
      <c r="Y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0.3846153846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10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18.64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1.864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3.0</v>
      </c>
      <c r="L43" s="111"/>
      <c r="M43" s="111"/>
      <c r="N43" s="111"/>
      <c r="O43" s="111"/>
      <c r="P43" s="111"/>
      <c r="Q43" s="89"/>
      <c r="R43" s="89"/>
      <c r="S43" s="89"/>
      <c r="T43" s="89"/>
      <c r="U43" s="89"/>
      <c r="V43" s="111"/>
      <c r="W43" s="111"/>
      <c r="X43" s="111"/>
      <c r="Y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SUM(I8:I10)</f>
        <v>5.2</v>
      </c>
      <c r="L44" s="89" t="s">
        <v>213</v>
      </c>
      <c r="M44" s="111"/>
      <c r="N44" s="89"/>
      <c r="O44" s="89"/>
      <c r="P44" s="89"/>
      <c r="Q44" s="89"/>
      <c r="R44" s="89"/>
      <c r="S44" s="89"/>
      <c r="T44" s="89"/>
      <c r="U44" s="89"/>
      <c r="V44" s="111"/>
      <c r="W44" s="111"/>
      <c r="X44" s="111"/>
      <c r="Y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SUM(I13:I16)</f>
        <v>7.67</v>
      </c>
      <c r="L45" s="89" t="s">
        <v>213</v>
      </c>
      <c r="M45" s="111"/>
      <c r="N45" s="89"/>
      <c r="O45" s="89"/>
      <c r="P45" s="89"/>
      <c r="Q45" s="89"/>
      <c r="R45" s="89"/>
      <c r="S45" s="89"/>
      <c r="T45" s="89"/>
      <c r="U45" s="89"/>
      <c r="V45" s="111"/>
      <c r="W45" s="111"/>
      <c r="X45" s="111"/>
      <c r="Y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130" t="s">
        <v>215</v>
      </c>
      <c r="K46" s="131">
        <f>SUM(I20:I22)</f>
        <v>5.77</v>
      </c>
      <c r="L46" s="89" t="s">
        <v>213</v>
      </c>
      <c r="M46" s="111"/>
      <c r="N46" s="89"/>
      <c r="O46" s="89"/>
      <c r="P46" s="89"/>
      <c r="Q46" s="89"/>
      <c r="R46" s="89"/>
      <c r="S46" s="89"/>
      <c r="T46" s="89"/>
      <c r="U46" s="89"/>
      <c r="V46" s="111"/>
      <c r="W46" s="111"/>
      <c r="X46" s="111"/>
      <c r="Y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11"/>
      <c r="J47" s="89" t="s">
        <v>217</v>
      </c>
      <c r="K47" s="120">
        <f>average(K44:K46)</f>
        <v>6.213333333</v>
      </c>
      <c r="L47" s="89" t="s">
        <v>213</v>
      </c>
      <c r="M47" s="111"/>
      <c r="N47" s="89"/>
      <c r="O47" s="89"/>
      <c r="P47" s="89"/>
      <c r="Q47" s="89"/>
      <c r="R47" s="89"/>
      <c r="S47" s="89"/>
      <c r="T47" s="89"/>
      <c r="U47" s="89"/>
      <c r="V47" s="111"/>
      <c r="W47" s="111"/>
      <c r="X47" s="111"/>
      <c r="Y47" s="111"/>
    </row>
    <row r="48">
      <c r="A48" s="11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89"/>
      <c r="O48" s="89"/>
      <c r="P48" s="89"/>
      <c r="Q48" s="89"/>
      <c r="R48" s="89"/>
      <c r="S48" s="89"/>
      <c r="T48" s="89"/>
      <c r="U48" s="89"/>
      <c r="V48" s="111"/>
      <c r="W48" s="111"/>
      <c r="X48" s="111"/>
      <c r="Y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L49" s="111"/>
      <c r="M49" s="111"/>
      <c r="N49" s="89"/>
      <c r="O49" s="89"/>
      <c r="P49" s="89"/>
      <c r="Q49" s="89"/>
      <c r="R49" s="89"/>
      <c r="S49" s="89"/>
      <c r="T49" s="89"/>
      <c r="U49" s="89"/>
      <c r="V49" s="111"/>
      <c r="W49" s="111"/>
      <c r="X49" s="111"/>
      <c r="Y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7</v>
      </c>
      <c r="L50" s="111"/>
      <c r="M50" s="111"/>
      <c r="N50" s="89"/>
      <c r="O50" s="89"/>
      <c r="P50" s="89"/>
      <c r="Q50" s="89"/>
      <c r="R50" s="89"/>
      <c r="S50" s="89"/>
      <c r="T50" s="89"/>
      <c r="U50" s="89"/>
      <c r="V50" s="111"/>
      <c r="W50" s="111"/>
      <c r="X50" s="111"/>
      <c r="Y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3</v>
      </c>
      <c r="L51" s="111"/>
      <c r="M51" s="111"/>
      <c r="N51" s="89"/>
      <c r="O51" s="89"/>
      <c r="P51" s="89"/>
      <c r="Q51" s="89"/>
      <c r="R51" s="89"/>
      <c r="S51" s="89"/>
      <c r="T51" s="89"/>
      <c r="U51" s="89"/>
      <c r="V51" s="111"/>
      <c r="W51" s="111"/>
      <c r="X51" s="111"/>
      <c r="Y51" s="111"/>
    </row>
    <row r="52">
      <c r="A52" s="111"/>
      <c r="B52" s="111"/>
      <c r="C52" s="111"/>
      <c r="D52" s="111"/>
      <c r="E52" s="111"/>
      <c r="F52" s="111"/>
      <c r="G52" s="111"/>
      <c r="H52" s="111"/>
      <c r="I52" s="128"/>
      <c r="J52" s="89" t="s">
        <v>17</v>
      </c>
      <c r="K52" s="125">
        <f>K50/SUM(K50:K51)</f>
        <v>0.7</v>
      </c>
      <c r="L52" s="128"/>
      <c r="M52" s="111"/>
      <c r="N52" s="89"/>
      <c r="O52" s="89"/>
      <c r="P52" s="89"/>
      <c r="Q52" s="89"/>
      <c r="R52" s="89"/>
      <c r="S52" s="89"/>
      <c r="T52" s="89"/>
      <c r="U52" s="89"/>
      <c r="V52" s="111"/>
      <c r="W52" s="111"/>
      <c r="X52" s="111"/>
      <c r="Y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89"/>
      <c r="Q53" s="89"/>
      <c r="R53" s="89"/>
      <c r="S53" s="89"/>
      <c r="T53" s="89"/>
      <c r="U53" s="89"/>
      <c r="V53" s="111"/>
      <c r="W53" s="111"/>
      <c r="X53" s="111"/>
      <c r="Y53" s="111"/>
    </row>
    <row r="54">
      <c r="A54" s="11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89"/>
      <c r="O54" s="89"/>
      <c r="P54" s="89"/>
      <c r="Q54" s="89"/>
      <c r="R54" s="89"/>
      <c r="S54" s="89"/>
      <c r="T54" s="89"/>
      <c r="U54" s="89"/>
      <c r="V54" s="111"/>
      <c r="W54" s="111"/>
      <c r="X54" s="111"/>
      <c r="Y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89"/>
      <c r="Q55" s="89"/>
      <c r="R55" s="89"/>
      <c r="S55" s="89"/>
      <c r="T55" s="89"/>
      <c r="U55" s="89"/>
      <c r="V55" s="111"/>
      <c r="W55" s="111"/>
      <c r="X55" s="111"/>
      <c r="Y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P56" s="89"/>
      <c r="Q56" s="89"/>
      <c r="R56" s="89"/>
      <c r="S56" s="89"/>
      <c r="T56" s="89"/>
      <c r="U56" s="89"/>
      <c r="V56" s="111"/>
      <c r="W56" s="111"/>
      <c r="X56" s="111"/>
      <c r="Y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P57" s="89"/>
      <c r="Q57" s="89"/>
      <c r="R57" s="89"/>
      <c r="S57" s="89"/>
      <c r="T57" s="89"/>
      <c r="U57" s="89"/>
      <c r="V57" s="111"/>
      <c r="W57" s="111"/>
      <c r="X57" s="111"/>
      <c r="Y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89"/>
      <c r="Q58" s="89"/>
      <c r="R58" s="89"/>
      <c r="S58" s="89"/>
      <c r="T58" s="89"/>
      <c r="U58" s="89"/>
      <c r="V58" s="111"/>
      <c r="W58" s="111"/>
      <c r="X58" s="111"/>
      <c r="Y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89"/>
      <c r="Q59" s="89"/>
      <c r="R59" s="89"/>
      <c r="S59" s="89"/>
      <c r="T59" s="89"/>
      <c r="U59" s="89"/>
      <c r="V59" s="111"/>
      <c r="W59" s="111"/>
      <c r="X59" s="111"/>
      <c r="Y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89"/>
      <c r="Q60" s="89"/>
      <c r="R60" s="89"/>
      <c r="S60" s="89"/>
      <c r="T60" s="89"/>
      <c r="U60" s="89"/>
      <c r="V60" s="111"/>
      <c r="W60" s="111"/>
      <c r="X60" s="111"/>
      <c r="Y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89"/>
      <c r="Q61" s="89"/>
      <c r="R61" s="89"/>
      <c r="S61" s="89"/>
      <c r="T61" s="89"/>
      <c r="U61" s="89"/>
      <c r="V61" s="111"/>
      <c r="W61" s="111"/>
      <c r="X61" s="111"/>
      <c r="Y61" s="111"/>
    </row>
    <row r="62">
      <c r="A62" s="111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89"/>
      <c r="O62" s="89"/>
      <c r="P62" s="89"/>
      <c r="Q62" s="89"/>
      <c r="R62" s="89"/>
      <c r="S62" s="111"/>
      <c r="T62" s="111"/>
      <c r="U62" s="111"/>
      <c r="V62" s="111"/>
      <c r="W62" s="111"/>
      <c r="X62" s="111"/>
      <c r="Y62" s="111"/>
    </row>
    <row r="63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89"/>
      <c r="O63" s="89"/>
      <c r="P63" s="89"/>
      <c r="Q63" s="89"/>
      <c r="R63" s="89"/>
      <c r="S63" s="111"/>
      <c r="T63" s="111"/>
      <c r="U63" s="111"/>
      <c r="V63" s="111"/>
      <c r="W63" s="111"/>
      <c r="X63" s="111"/>
      <c r="Y63" s="111"/>
    </row>
    <row r="64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89"/>
      <c r="O64" s="89"/>
      <c r="P64" s="89"/>
      <c r="Q64" s="89"/>
      <c r="R64" s="89"/>
      <c r="S64" s="111"/>
      <c r="T64" s="111"/>
      <c r="U64" s="111"/>
      <c r="V64" s="111"/>
      <c r="W64" s="111"/>
      <c r="X64" s="111"/>
      <c r="Y64" s="111"/>
    </row>
    <row r="65">
      <c r="A65" s="111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89"/>
      <c r="O65" s="89"/>
      <c r="P65" s="89"/>
      <c r="Q65" s="89"/>
      <c r="R65" s="89"/>
      <c r="S65" s="111"/>
      <c r="T65" s="111"/>
      <c r="U65" s="111"/>
      <c r="V65" s="111"/>
      <c r="W65" s="111"/>
      <c r="X65" s="111"/>
      <c r="Y65" s="111"/>
    </row>
    <row r="66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</row>
    <row r="67">
      <c r="A67" s="111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</row>
    <row r="68">
      <c r="A68" s="111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</row>
    <row r="69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</row>
    <row r="70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</row>
    <row r="71">
      <c r="A71" s="111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</row>
    <row r="72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</row>
    <row r="73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</row>
    <row r="74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</row>
    <row r="75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</row>
    <row r="76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</row>
    <row r="77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</row>
    <row r="78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</row>
    <row r="79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</row>
    <row r="80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</row>
    <row r="81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</row>
    <row r="82">
      <c r="A82" s="111"/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</row>
    <row r="83">
      <c r="A83" s="111"/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</row>
    <row r="84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</row>
    <row r="8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</row>
    <row r="86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</row>
    <row r="87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</row>
    <row r="88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</row>
    <row r="89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</row>
    <row r="90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</row>
    <row r="91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</row>
    <row r="9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</row>
    <row r="93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</row>
    <row r="94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</row>
    <row r="9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</row>
    <row r="96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</row>
    <row r="97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</row>
    <row r="98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</row>
  </sheetData>
  <mergeCells count="3">
    <mergeCell ref="A3:F3"/>
    <mergeCell ref="H3:L3"/>
    <mergeCell ref="N3:R3"/>
  </mergeCells>
  <conditionalFormatting sqref="C5:C25">
    <cfRule type="containsText" dxfId="0" priority="1" operator="containsText" text="Incorrect">
      <formula>NOT(ISERROR(SEARCH(("Incorrect"),(C5))))</formula>
    </cfRule>
  </conditionalFormatting>
  <conditionalFormatting sqref="B5:B25">
    <cfRule type="cellIs" dxfId="1" priority="2" operator="greaterThan">
      <formula>2.5</formula>
    </cfRule>
  </conditionalFormatting>
  <conditionalFormatting sqref="J5:J27">
    <cfRule type="containsText" dxfId="0" priority="3" operator="containsText" text="Incorrect">
      <formula>NOT(ISERROR(SEARCH(("Incorrect"),(J5))))</formula>
    </cfRule>
  </conditionalFormatting>
  <conditionalFormatting sqref="I5:I27">
    <cfRule type="cellIs" dxfId="1" priority="4" operator="greaterThan">
      <formula>2.5</formula>
    </cfRule>
  </conditionalFormatting>
  <conditionalFormatting sqref="P5:P24">
    <cfRule type="containsText" dxfId="0" priority="5" operator="containsText" text="Incorrect">
      <formula>NOT(ISERROR(SEARCH(("Incorrect"),(P5))))</formula>
    </cfRule>
  </conditionalFormatting>
  <conditionalFormatting sqref="O5:O24">
    <cfRule type="cellIs" dxfId="1" priority="6" operator="greaterThan">
      <formula>2.5</formula>
    </cfRule>
  </conditionalFormatting>
  <conditionalFormatting sqref="U32:U36">
    <cfRule type="cellIs" dxfId="0" priority="7" operator="lessThan">
      <formula>"80%"</formula>
    </cfRule>
  </conditionalFormatting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8.29"/>
    <col customWidth="1" min="6" max="6" width="31.14"/>
    <col customWidth="1" min="7" max="7" width="11.57"/>
    <col customWidth="1" min="8" max="8" width="5.43"/>
    <col customWidth="1" min="9" max="9" width="11.86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223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</row>
    <row r="3">
      <c r="A3" s="110" t="s">
        <v>224</v>
      </c>
      <c r="G3" s="111"/>
      <c r="H3" s="110" t="s">
        <v>225</v>
      </c>
      <c r="M3" s="111"/>
      <c r="N3" s="110" t="s">
        <v>226</v>
      </c>
      <c r="S3" s="111"/>
      <c r="T3" s="111"/>
      <c r="U3" s="111"/>
      <c r="V3" s="111"/>
      <c r="W3" s="111"/>
      <c r="X3" s="111"/>
      <c r="Y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T4" s="111"/>
      <c r="U4" s="111"/>
      <c r="V4" s="111"/>
      <c r="W4" s="111"/>
      <c r="X4" s="111"/>
      <c r="Y4" s="111"/>
    </row>
    <row r="5">
      <c r="A5" s="23">
        <v>1.0</v>
      </c>
      <c r="B5" s="23">
        <v>3.71</v>
      </c>
      <c r="C5" s="23" t="s">
        <v>7</v>
      </c>
      <c r="D5" s="23" t="s">
        <v>145</v>
      </c>
      <c r="E5" s="23" t="s">
        <v>192</v>
      </c>
      <c r="F5" s="23" t="s">
        <v>193</v>
      </c>
      <c r="G5" s="111"/>
      <c r="H5" s="89">
        <v>1.0</v>
      </c>
      <c r="I5" s="89">
        <v>3.57</v>
      </c>
      <c r="J5" s="89" t="s">
        <v>7</v>
      </c>
      <c r="K5" s="89" t="s">
        <v>8</v>
      </c>
      <c r="L5" s="89" t="s">
        <v>9</v>
      </c>
      <c r="M5" s="111"/>
      <c r="N5" s="137">
        <v>1.0</v>
      </c>
      <c r="O5" s="137">
        <v>2.53</v>
      </c>
      <c r="P5" s="138" t="s">
        <v>13</v>
      </c>
      <c r="Q5" s="138" t="s">
        <v>88</v>
      </c>
      <c r="R5" s="139" t="s">
        <v>122</v>
      </c>
      <c r="S5" s="111"/>
      <c r="T5" s="111"/>
      <c r="U5" s="111"/>
      <c r="V5" s="111"/>
      <c r="W5" s="111"/>
      <c r="X5" s="111"/>
      <c r="Y5" s="111"/>
    </row>
    <row r="6">
      <c r="A6" s="23">
        <v>2.0</v>
      </c>
      <c r="B6" s="23">
        <v>5.63</v>
      </c>
      <c r="C6" s="23" t="s">
        <v>13</v>
      </c>
      <c r="D6" s="23" t="s">
        <v>146</v>
      </c>
      <c r="E6" s="23" t="s">
        <v>192</v>
      </c>
      <c r="F6" s="23" t="s">
        <v>193</v>
      </c>
      <c r="G6" s="111"/>
      <c r="H6" s="89">
        <v>2.0</v>
      </c>
      <c r="I6" s="89">
        <v>3.64</v>
      </c>
      <c r="J6" s="89" t="s">
        <v>13</v>
      </c>
      <c r="K6" s="89" t="s">
        <v>8</v>
      </c>
      <c r="L6" s="89" t="s">
        <v>10</v>
      </c>
      <c r="M6" s="111"/>
      <c r="N6" s="137">
        <v>2.0</v>
      </c>
      <c r="O6" s="137">
        <v>4.82</v>
      </c>
      <c r="P6" s="138" t="s">
        <v>13</v>
      </c>
      <c r="Q6" s="138" t="s">
        <v>88</v>
      </c>
      <c r="R6" s="138" t="s">
        <v>126</v>
      </c>
      <c r="S6" s="111"/>
      <c r="T6" s="111"/>
      <c r="U6" s="111"/>
      <c r="V6" s="111"/>
      <c r="W6" s="111"/>
      <c r="X6" s="111"/>
      <c r="Y6" s="111"/>
    </row>
    <row r="7">
      <c r="A7" s="23">
        <v>3.0</v>
      </c>
      <c r="B7" s="23">
        <v>1.43</v>
      </c>
      <c r="C7" s="23" t="s">
        <v>7</v>
      </c>
      <c r="D7" s="23" t="s">
        <v>146</v>
      </c>
      <c r="E7" s="23" t="s">
        <v>194</v>
      </c>
      <c r="F7" s="23" t="s">
        <v>195</v>
      </c>
      <c r="G7" s="111"/>
      <c r="H7" s="89">
        <v>3.0</v>
      </c>
      <c r="I7" s="89">
        <v>3.26</v>
      </c>
      <c r="J7" s="89" t="s">
        <v>13</v>
      </c>
      <c r="K7" s="89" t="s">
        <v>196</v>
      </c>
      <c r="L7" s="89" t="s">
        <v>197</v>
      </c>
      <c r="M7" s="111"/>
      <c r="N7" s="137">
        <v>3.0</v>
      </c>
      <c r="O7" s="137">
        <v>2.72</v>
      </c>
      <c r="P7" s="138" t="s">
        <v>7</v>
      </c>
      <c r="Q7" s="138" t="s">
        <v>227</v>
      </c>
      <c r="R7" s="140" t="s">
        <v>126</v>
      </c>
      <c r="S7" s="111"/>
      <c r="T7" s="111"/>
      <c r="U7" s="111"/>
      <c r="V7" s="111"/>
      <c r="W7" s="111"/>
      <c r="X7" s="111"/>
      <c r="Y7" s="111"/>
    </row>
    <row r="8">
      <c r="A8" s="23">
        <v>4.0</v>
      </c>
      <c r="B8" s="23">
        <v>4.41</v>
      </c>
      <c r="C8" s="23" t="s">
        <v>7</v>
      </c>
      <c r="D8" s="23" t="s">
        <v>146</v>
      </c>
      <c r="E8" s="23" t="s">
        <v>194</v>
      </c>
      <c r="F8" s="23" t="s">
        <v>195</v>
      </c>
      <c r="G8" s="111"/>
      <c r="H8" s="89">
        <v>4.0</v>
      </c>
      <c r="I8" s="89">
        <v>2.53</v>
      </c>
      <c r="J8" s="89" t="s">
        <v>7</v>
      </c>
      <c r="K8" s="89" t="s">
        <v>196</v>
      </c>
      <c r="L8" s="89" t="s">
        <v>197</v>
      </c>
      <c r="M8" s="111"/>
      <c r="N8" s="137">
        <v>4.0</v>
      </c>
      <c r="O8" s="137">
        <v>2.48</v>
      </c>
      <c r="P8" s="138" t="s">
        <v>13</v>
      </c>
      <c r="Q8" s="138" t="s">
        <v>88</v>
      </c>
      <c r="R8" s="139" t="s">
        <v>122</v>
      </c>
      <c r="S8" s="111"/>
      <c r="T8" s="111"/>
      <c r="U8" s="111"/>
      <c r="V8" s="111"/>
      <c r="W8" s="111"/>
      <c r="X8" s="111"/>
      <c r="Y8" s="111"/>
    </row>
    <row r="9">
      <c r="A9" s="23">
        <v>5.0</v>
      </c>
      <c r="B9" s="23">
        <v>1.84</v>
      </c>
      <c r="C9" s="23" t="s">
        <v>7</v>
      </c>
      <c r="D9" s="23" t="s">
        <v>145</v>
      </c>
      <c r="E9" s="23" t="s">
        <v>192</v>
      </c>
      <c r="F9" s="23" t="s">
        <v>193</v>
      </c>
      <c r="G9" s="111"/>
      <c r="H9" s="89">
        <v>5.0</v>
      </c>
      <c r="I9" s="89">
        <v>0.67</v>
      </c>
      <c r="J9" s="89" t="s">
        <v>7</v>
      </c>
      <c r="K9" s="89" t="s">
        <v>196</v>
      </c>
      <c r="L9" s="89" t="s">
        <v>198</v>
      </c>
      <c r="M9" s="111"/>
      <c r="N9" s="137">
        <v>5.0</v>
      </c>
      <c r="O9" s="137">
        <v>7.68</v>
      </c>
      <c r="P9" s="138" t="s">
        <v>7</v>
      </c>
      <c r="Q9" s="138" t="s">
        <v>88</v>
      </c>
      <c r="R9" s="124" t="s">
        <v>127</v>
      </c>
      <c r="S9" s="111"/>
      <c r="T9" s="111"/>
      <c r="U9" s="111"/>
      <c r="V9" s="111"/>
      <c r="W9" s="111"/>
      <c r="X9" s="111"/>
      <c r="Y9" s="111"/>
    </row>
    <row r="10">
      <c r="A10" s="23">
        <v>6.0</v>
      </c>
      <c r="B10" s="23">
        <v>0.59</v>
      </c>
      <c r="C10" s="23" t="s">
        <v>7</v>
      </c>
      <c r="D10" s="23" t="s">
        <v>145</v>
      </c>
      <c r="E10" s="23" t="s">
        <v>194</v>
      </c>
      <c r="F10" s="23" t="s">
        <v>195</v>
      </c>
      <c r="G10" s="111"/>
      <c r="H10" s="89">
        <v>6.0</v>
      </c>
      <c r="I10" s="89">
        <v>3.33</v>
      </c>
      <c r="J10" s="89" t="s">
        <v>7</v>
      </c>
      <c r="K10" s="89" t="s">
        <v>8</v>
      </c>
      <c r="L10" s="89" t="s">
        <v>22</v>
      </c>
      <c r="M10" s="111"/>
      <c r="N10" s="137">
        <v>6.0</v>
      </c>
      <c r="O10" s="137">
        <v>1.54</v>
      </c>
      <c r="P10" s="138" t="s">
        <v>13</v>
      </c>
      <c r="Q10" s="138" t="s">
        <v>87</v>
      </c>
      <c r="R10" s="124" t="s">
        <v>127</v>
      </c>
      <c r="S10" s="111"/>
      <c r="T10" s="111"/>
      <c r="U10" s="111"/>
      <c r="V10" s="111"/>
      <c r="W10" s="111"/>
      <c r="X10" s="111"/>
      <c r="Y10" s="111"/>
    </row>
    <row r="11">
      <c r="A11" s="23">
        <v>7.0</v>
      </c>
      <c r="B11" s="23">
        <v>4.92</v>
      </c>
      <c r="C11" s="23" t="s">
        <v>7</v>
      </c>
      <c r="D11" s="23" t="s">
        <v>146</v>
      </c>
      <c r="E11" s="23" t="s">
        <v>192</v>
      </c>
      <c r="F11" s="141" t="s">
        <v>221</v>
      </c>
      <c r="G11" s="111"/>
      <c r="H11" s="89">
        <v>7.0</v>
      </c>
      <c r="I11" s="89">
        <v>2.56</v>
      </c>
      <c r="J11" s="89" t="s">
        <v>13</v>
      </c>
      <c r="K11" s="89" t="s">
        <v>8</v>
      </c>
      <c r="L11" s="89" t="s">
        <v>22</v>
      </c>
      <c r="M11" s="111"/>
      <c r="N11" s="137">
        <v>7.0</v>
      </c>
      <c r="O11" s="137">
        <v>0.91</v>
      </c>
      <c r="P11" s="138" t="s">
        <v>7</v>
      </c>
      <c r="Q11" s="138" t="s">
        <v>87</v>
      </c>
      <c r="R11" s="124" t="s">
        <v>127</v>
      </c>
      <c r="S11" s="111"/>
      <c r="T11" s="111"/>
      <c r="U11" s="111"/>
      <c r="V11" s="111"/>
      <c r="W11" s="111"/>
      <c r="X11" s="111"/>
      <c r="Y11" s="111"/>
    </row>
    <row r="12">
      <c r="A12" s="23">
        <v>8.0</v>
      </c>
      <c r="B12" s="23">
        <v>1.0</v>
      </c>
      <c r="C12" s="23" t="s">
        <v>7</v>
      </c>
      <c r="D12" s="23" t="s">
        <v>146</v>
      </c>
      <c r="E12" s="23" t="s">
        <v>192</v>
      </c>
      <c r="F12" s="23" t="s">
        <v>195</v>
      </c>
      <c r="G12" s="111"/>
      <c r="H12" s="89">
        <v>8.0</v>
      </c>
      <c r="I12" s="89">
        <v>2.93</v>
      </c>
      <c r="J12" s="89" t="s">
        <v>7</v>
      </c>
      <c r="K12" s="89" t="s">
        <v>196</v>
      </c>
      <c r="L12" s="89" t="s">
        <v>197</v>
      </c>
      <c r="M12" s="111"/>
      <c r="N12" s="137">
        <v>8.0</v>
      </c>
      <c r="O12" s="137">
        <v>1.74</v>
      </c>
      <c r="P12" s="138" t="s">
        <v>7</v>
      </c>
      <c r="Q12" s="138" t="s">
        <v>87</v>
      </c>
      <c r="R12" s="142" t="s">
        <v>124</v>
      </c>
      <c r="S12" s="111"/>
      <c r="T12" s="111"/>
      <c r="U12" s="111"/>
      <c r="V12" s="111"/>
      <c r="W12" s="111"/>
      <c r="X12" s="111"/>
      <c r="Y12" s="111"/>
    </row>
    <row r="13">
      <c r="A13" s="23">
        <v>9.0</v>
      </c>
      <c r="B13" s="23">
        <v>1.97</v>
      </c>
      <c r="C13" s="23" t="s">
        <v>7</v>
      </c>
      <c r="D13" s="23" t="s">
        <v>145</v>
      </c>
      <c r="E13" s="23" t="s">
        <v>192</v>
      </c>
      <c r="F13" s="23" t="s">
        <v>199</v>
      </c>
      <c r="G13" s="111"/>
      <c r="H13" s="89">
        <v>9.0</v>
      </c>
      <c r="I13" s="89">
        <v>0.7</v>
      </c>
      <c r="J13" s="89" t="s">
        <v>7</v>
      </c>
      <c r="K13" s="89" t="s">
        <v>196</v>
      </c>
      <c r="L13" s="89" t="s">
        <v>197</v>
      </c>
      <c r="M13" s="111"/>
      <c r="N13" s="137">
        <v>9.0</v>
      </c>
      <c r="O13" s="137">
        <v>1.35</v>
      </c>
      <c r="P13" s="138" t="s">
        <v>7</v>
      </c>
      <c r="Q13" s="138" t="s">
        <v>87</v>
      </c>
      <c r="R13" s="140" t="s">
        <v>126</v>
      </c>
      <c r="S13" s="111"/>
      <c r="T13" s="111"/>
      <c r="U13" s="111"/>
      <c r="V13" s="111"/>
      <c r="W13" s="111"/>
      <c r="X13" s="111"/>
      <c r="Y13" s="111"/>
    </row>
    <row r="14">
      <c r="A14" s="23">
        <v>10.0</v>
      </c>
      <c r="B14" s="23">
        <v>0.58</v>
      </c>
      <c r="C14" s="23" t="s">
        <v>13</v>
      </c>
      <c r="D14" s="23" t="s">
        <v>146</v>
      </c>
      <c r="E14" s="23" t="s">
        <v>194</v>
      </c>
      <c r="F14" s="23" t="s">
        <v>199</v>
      </c>
      <c r="G14" s="89" t="s">
        <v>228</v>
      </c>
      <c r="H14" s="89">
        <v>10.0</v>
      </c>
      <c r="I14" s="89">
        <v>0.47</v>
      </c>
      <c r="J14" s="89" t="s">
        <v>7</v>
      </c>
      <c r="K14" s="89" t="s">
        <v>196</v>
      </c>
      <c r="L14" s="89" t="s">
        <v>198</v>
      </c>
      <c r="M14" s="111"/>
      <c r="N14" s="137">
        <v>10.0</v>
      </c>
      <c r="O14" s="137">
        <v>2.67</v>
      </c>
      <c r="P14" s="138" t="s">
        <v>7</v>
      </c>
      <c r="Q14" s="138" t="s">
        <v>88</v>
      </c>
      <c r="R14" s="139" t="s">
        <v>122</v>
      </c>
      <c r="S14" s="111"/>
      <c r="T14" s="111"/>
      <c r="U14" s="111"/>
      <c r="V14" s="111"/>
      <c r="W14" s="111"/>
      <c r="X14" s="111"/>
      <c r="Y14" s="111"/>
    </row>
    <row r="15">
      <c r="A15" s="23">
        <v>11.0</v>
      </c>
      <c r="B15" s="23">
        <v>1.39</v>
      </c>
      <c r="C15" s="23" t="s">
        <v>7</v>
      </c>
      <c r="D15" s="23" t="s">
        <v>146</v>
      </c>
      <c r="E15" s="23" t="s">
        <v>194</v>
      </c>
      <c r="F15" s="143" t="s">
        <v>221</v>
      </c>
      <c r="G15" s="111"/>
      <c r="H15" s="89">
        <v>11.0</v>
      </c>
      <c r="I15" s="89">
        <v>2.38</v>
      </c>
      <c r="J15" s="89" t="s">
        <v>7</v>
      </c>
      <c r="K15" s="89" t="s">
        <v>8</v>
      </c>
      <c r="L15" s="89" t="s">
        <v>10</v>
      </c>
      <c r="M15" s="111"/>
      <c r="N15" s="137">
        <v>11.0</v>
      </c>
      <c r="O15" s="137">
        <v>3.16</v>
      </c>
      <c r="P15" s="138" t="s">
        <v>7</v>
      </c>
      <c r="Q15" s="138" t="s">
        <v>88</v>
      </c>
      <c r="R15" s="142" t="s">
        <v>124</v>
      </c>
      <c r="S15" s="111"/>
      <c r="T15" s="111"/>
      <c r="U15" s="111"/>
      <c r="V15" s="111"/>
      <c r="W15" s="111"/>
      <c r="X15" s="111"/>
      <c r="Y15" s="111"/>
    </row>
    <row r="16">
      <c r="A16" s="23">
        <v>12.0</v>
      </c>
      <c r="B16" s="23">
        <v>1.05</v>
      </c>
      <c r="C16" s="23" t="s">
        <v>7</v>
      </c>
      <c r="D16" s="23" t="s">
        <v>146</v>
      </c>
      <c r="E16" s="23" t="s">
        <v>194</v>
      </c>
      <c r="F16" s="23" t="s">
        <v>195</v>
      </c>
      <c r="G16" s="111"/>
      <c r="H16" s="89">
        <v>12.0</v>
      </c>
      <c r="I16" s="89">
        <v>2.95</v>
      </c>
      <c r="J16" s="89" t="s">
        <v>7</v>
      </c>
      <c r="K16" s="89" t="s">
        <v>8</v>
      </c>
      <c r="L16" s="89" t="s">
        <v>19</v>
      </c>
      <c r="M16" s="111"/>
      <c r="N16" s="137">
        <v>12.0</v>
      </c>
      <c r="O16" s="137">
        <v>1.91</v>
      </c>
      <c r="P16" s="138" t="s">
        <v>7</v>
      </c>
      <c r="Q16" s="138" t="s">
        <v>88</v>
      </c>
      <c r="R16" s="138" t="s">
        <v>126</v>
      </c>
      <c r="S16" s="111"/>
      <c r="T16" s="111"/>
      <c r="U16" s="111"/>
      <c r="V16" s="111"/>
      <c r="W16" s="111"/>
      <c r="X16" s="111"/>
      <c r="Y16" s="111"/>
    </row>
    <row r="17">
      <c r="A17" s="23">
        <v>13.0</v>
      </c>
      <c r="B17" s="23">
        <v>3.53</v>
      </c>
      <c r="C17" s="23" t="s">
        <v>13</v>
      </c>
      <c r="D17" s="23" t="s">
        <v>145</v>
      </c>
      <c r="E17" s="23" t="s">
        <v>194</v>
      </c>
      <c r="F17" s="23" t="s">
        <v>195</v>
      </c>
      <c r="G17" s="111"/>
      <c r="H17" s="89">
        <v>13.0</v>
      </c>
      <c r="I17" s="89">
        <v>3.3</v>
      </c>
      <c r="J17" s="89" t="s">
        <v>13</v>
      </c>
      <c r="K17" s="89" t="s">
        <v>196</v>
      </c>
      <c r="L17" s="89" t="s">
        <v>197</v>
      </c>
      <c r="M17" s="111"/>
      <c r="N17" s="137">
        <v>13.0</v>
      </c>
      <c r="O17" s="137">
        <v>2.16</v>
      </c>
      <c r="P17" s="138" t="s">
        <v>13</v>
      </c>
      <c r="Q17" s="138" t="s">
        <v>88</v>
      </c>
      <c r="R17" s="138" t="s">
        <v>122</v>
      </c>
      <c r="S17" s="111"/>
      <c r="T17" s="111"/>
      <c r="U17" s="111"/>
      <c r="V17" s="111"/>
      <c r="W17" s="111"/>
      <c r="X17" s="111"/>
      <c r="Y17" s="111"/>
    </row>
    <row r="18">
      <c r="A18" s="23">
        <v>14.0</v>
      </c>
      <c r="B18" s="23">
        <v>6.39</v>
      </c>
      <c r="C18" s="23" t="s">
        <v>13</v>
      </c>
      <c r="D18" s="23" t="s">
        <v>146</v>
      </c>
      <c r="E18" s="23" t="s">
        <v>192</v>
      </c>
      <c r="F18" s="143" t="s">
        <v>221</v>
      </c>
      <c r="G18" s="111"/>
      <c r="H18" s="89">
        <v>14.0</v>
      </c>
      <c r="I18" s="89">
        <v>0.96</v>
      </c>
      <c r="J18" s="89" t="s">
        <v>7</v>
      </c>
      <c r="K18" s="89" t="s">
        <v>196</v>
      </c>
      <c r="L18" s="89" t="s">
        <v>197</v>
      </c>
      <c r="M18" s="111"/>
      <c r="N18" s="137">
        <v>14.0</v>
      </c>
      <c r="O18" s="137">
        <v>4.67</v>
      </c>
      <c r="P18" s="138" t="s">
        <v>7</v>
      </c>
      <c r="Q18" s="138" t="s">
        <v>87</v>
      </c>
      <c r="R18" s="142" t="s">
        <v>124</v>
      </c>
      <c r="S18" s="111"/>
      <c r="T18" s="111"/>
      <c r="U18" s="111"/>
      <c r="V18" s="111"/>
      <c r="W18" s="111"/>
      <c r="X18" s="111"/>
      <c r="Y18" s="111"/>
    </row>
    <row r="19">
      <c r="A19" s="23">
        <v>15.0</v>
      </c>
      <c r="B19" s="23">
        <v>4.79</v>
      </c>
      <c r="C19" s="23" t="s">
        <v>7</v>
      </c>
      <c r="D19" s="23" t="s">
        <v>145</v>
      </c>
      <c r="E19" s="23" t="s">
        <v>192</v>
      </c>
      <c r="F19" s="23" t="s">
        <v>199</v>
      </c>
      <c r="G19" s="111"/>
      <c r="H19" s="89">
        <v>15.0</v>
      </c>
      <c r="I19" s="89">
        <v>1.11</v>
      </c>
      <c r="J19" s="89" t="s">
        <v>7</v>
      </c>
      <c r="K19" s="89" t="s">
        <v>196</v>
      </c>
      <c r="L19" s="89" t="s">
        <v>198</v>
      </c>
      <c r="M19" s="111"/>
      <c r="N19" s="137">
        <v>15.0</v>
      </c>
      <c r="O19" s="137">
        <v>2.17</v>
      </c>
      <c r="P19" s="138" t="s">
        <v>7</v>
      </c>
      <c r="Q19" s="138" t="s">
        <v>88</v>
      </c>
      <c r="R19" s="140" t="s">
        <v>126</v>
      </c>
      <c r="S19" s="111"/>
      <c r="T19" s="111"/>
      <c r="U19" s="111"/>
      <c r="V19" s="111"/>
      <c r="W19" s="111"/>
      <c r="X19" s="111"/>
      <c r="Y19" s="111"/>
    </row>
    <row r="20">
      <c r="A20" s="23">
        <v>16.0</v>
      </c>
      <c r="B20" s="23">
        <v>1.03</v>
      </c>
      <c r="C20" s="23" t="s">
        <v>13</v>
      </c>
      <c r="D20" s="23" t="s">
        <v>146</v>
      </c>
      <c r="E20" s="23" t="s">
        <v>192</v>
      </c>
      <c r="F20" s="143" t="s">
        <v>221</v>
      </c>
      <c r="G20" s="111"/>
      <c r="H20" s="89">
        <v>16.0</v>
      </c>
      <c r="I20" s="89">
        <v>1.57</v>
      </c>
      <c r="J20" s="89" t="s">
        <v>7</v>
      </c>
      <c r="K20" s="89" t="s">
        <v>8</v>
      </c>
      <c r="L20" s="89" t="s">
        <v>22</v>
      </c>
      <c r="M20" s="111"/>
      <c r="N20" s="137">
        <v>16.0</v>
      </c>
      <c r="O20" s="137">
        <v>1.39</v>
      </c>
      <c r="P20" s="138" t="s">
        <v>7</v>
      </c>
      <c r="Q20" s="138" t="s">
        <v>88</v>
      </c>
      <c r="R20" s="140" t="s">
        <v>122</v>
      </c>
      <c r="S20" s="111"/>
      <c r="T20" s="111"/>
      <c r="U20" s="111"/>
      <c r="V20" s="111"/>
      <c r="W20" s="111"/>
      <c r="X20" s="111"/>
      <c r="Y20" s="111"/>
    </row>
    <row r="21">
      <c r="A21" s="23">
        <v>17.0</v>
      </c>
      <c r="B21" s="23">
        <v>0.15</v>
      </c>
      <c r="C21" s="23" t="s">
        <v>13</v>
      </c>
      <c r="D21" s="23" t="s">
        <v>145</v>
      </c>
      <c r="E21" s="23" t="s">
        <v>194</v>
      </c>
      <c r="F21" s="23" t="s">
        <v>199</v>
      </c>
      <c r="G21" s="111"/>
      <c r="H21" s="89">
        <v>17.0</v>
      </c>
      <c r="I21" s="89">
        <v>2.71</v>
      </c>
      <c r="J21" s="89" t="s">
        <v>13</v>
      </c>
      <c r="K21" s="89" t="s">
        <v>8</v>
      </c>
      <c r="L21" s="89" t="s">
        <v>9</v>
      </c>
      <c r="M21" s="111"/>
      <c r="N21" s="137">
        <v>17.0</v>
      </c>
      <c r="O21" s="137">
        <v>0.34</v>
      </c>
      <c r="P21" s="138" t="s">
        <v>13</v>
      </c>
      <c r="Q21" s="138" t="s">
        <v>88</v>
      </c>
      <c r="R21" s="138" t="s">
        <v>122</v>
      </c>
      <c r="S21" s="111"/>
      <c r="T21" s="111"/>
      <c r="U21" s="111"/>
      <c r="V21" s="111"/>
      <c r="W21" s="111"/>
      <c r="X21" s="111"/>
      <c r="Y21" s="111"/>
    </row>
    <row r="22">
      <c r="A22" s="23">
        <v>18.0</v>
      </c>
      <c r="B22" s="23">
        <v>0.12</v>
      </c>
      <c r="C22" s="23" t="s">
        <v>13</v>
      </c>
      <c r="D22" s="23" t="s">
        <v>146</v>
      </c>
      <c r="E22" s="23" t="s">
        <v>192</v>
      </c>
      <c r="F22" s="141" t="s">
        <v>193</v>
      </c>
      <c r="G22" s="111"/>
      <c r="H22" s="89">
        <v>18.0</v>
      </c>
      <c r="I22" s="89">
        <v>3.47</v>
      </c>
      <c r="J22" s="89" t="s">
        <v>13</v>
      </c>
      <c r="K22" s="89" t="s">
        <v>196</v>
      </c>
      <c r="L22" s="89" t="s">
        <v>197</v>
      </c>
      <c r="M22" s="111"/>
      <c r="N22" s="137">
        <v>18.0</v>
      </c>
      <c r="O22" s="137">
        <v>0.28</v>
      </c>
      <c r="P22" s="138" t="s">
        <v>13</v>
      </c>
      <c r="Q22" s="138" t="s">
        <v>88</v>
      </c>
      <c r="R22" s="140" t="s">
        <v>126</v>
      </c>
      <c r="S22" s="111"/>
      <c r="T22" s="111"/>
      <c r="U22" s="111"/>
      <c r="V22" s="111"/>
      <c r="W22" s="111"/>
      <c r="X22" s="111"/>
      <c r="Y22" s="111"/>
    </row>
    <row r="23">
      <c r="A23" s="23">
        <v>19.0</v>
      </c>
      <c r="B23" s="23">
        <v>0.1</v>
      </c>
      <c r="C23" s="23" t="s">
        <v>13</v>
      </c>
      <c r="D23" s="23" t="s">
        <v>145</v>
      </c>
      <c r="E23" s="23" t="s">
        <v>194</v>
      </c>
      <c r="F23" s="23" t="s">
        <v>199</v>
      </c>
      <c r="G23" s="111"/>
      <c r="H23" s="89">
        <v>19.0</v>
      </c>
      <c r="I23" s="89">
        <v>0.73</v>
      </c>
      <c r="J23" s="89" t="s">
        <v>7</v>
      </c>
      <c r="K23" s="89" t="s">
        <v>196</v>
      </c>
      <c r="L23" s="89" t="s">
        <v>197</v>
      </c>
      <c r="M23" s="111"/>
      <c r="N23" s="137">
        <v>19.0</v>
      </c>
      <c r="O23" s="137">
        <v>0.32</v>
      </c>
      <c r="P23" s="138" t="s">
        <v>13</v>
      </c>
      <c r="Q23" s="138" t="s">
        <v>88</v>
      </c>
      <c r="R23" s="142" t="s">
        <v>124</v>
      </c>
      <c r="S23" s="111"/>
      <c r="T23" s="111"/>
      <c r="U23" s="111"/>
      <c r="V23" s="111"/>
      <c r="W23" s="111"/>
      <c r="X23" s="111"/>
      <c r="Y23" s="111"/>
    </row>
    <row r="24">
      <c r="A24" s="23">
        <v>20.0</v>
      </c>
      <c r="B24" s="23">
        <v>0.07</v>
      </c>
      <c r="C24" s="23" t="s">
        <v>13</v>
      </c>
      <c r="D24" s="23" t="s">
        <v>146</v>
      </c>
      <c r="E24" s="23" t="s">
        <v>194</v>
      </c>
      <c r="F24" s="23" t="s">
        <v>199</v>
      </c>
      <c r="G24" s="111"/>
      <c r="H24" s="89">
        <v>20.0</v>
      </c>
      <c r="I24" s="89">
        <v>0.5</v>
      </c>
      <c r="J24" s="89" t="s">
        <v>7</v>
      </c>
      <c r="K24" s="89" t="s">
        <v>196</v>
      </c>
      <c r="L24" s="89" t="s">
        <v>198</v>
      </c>
      <c r="M24" s="111"/>
      <c r="N24" s="137">
        <v>20.0</v>
      </c>
      <c r="O24" s="137">
        <v>0.18</v>
      </c>
      <c r="P24" s="138" t="s">
        <v>229</v>
      </c>
      <c r="Q24" s="138" t="s">
        <v>88</v>
      </c>
      <c r="R24" s="139" t="s">
        <v>122</v>
      </c>
      <c r="S24" s="111"/>
      <c r="T24" s="111"/>
      <c r="U24" s="111"/>
      <c r="V24" s="111"/>
      <c r="W24" s="111"/>
      <c r="X24" s="111"/>
      <c r="Y24" s="111"/>
    </row>
    <row r="25">
      <c r="A25" s="23">
        <v>21.0</v>
      </c>
      <c r="B25" s="23">
        <v>0.16</v>
      </c>
      <c r="C25" s="23" t="s">
        <v>7</v>
      </c>
      <c r="D25" s="23" t="s">
        <v>145</v>
      </c>
      <c r="E25" s="23" t="s">
        <v>192</v>
      </c>
      <c r="F25" s="23" t="s">
        <v>193</v>
      </c>
      <c r="G25" s="111"/>
      <c r="H25" s="89">
        <v>21.0</v>
      </c>
      <c r="I25" s="89">
        <v>0.84</v>
      </c>
      <c r="J25" s="89" t="s">
        <v>7</v>
      </c>
      <c r="K25" s="89" t="s">
        <v>196</v>
      </c>
      <c r="L25" s="89" t="s">
        <v>198</v>
      </c>
      <c r="M25" s="111"/>
      <c r="N25" s="111"/>
      <c r="O25" s="116">
        <f>AVERAGE(O5:O24)</f>
        <v>2.251</v>
      </c>
      <c r="P25" s="111"/>
      <c r="Q25" s="111"/>
      <c r="R25" s="111"/>
      <c r="S25" s="111"/>
      <c r="T25" s="111"/>
      <c r="U25" s="111"/>
      <c r="V25" s="111"/>
      <c r="W25" s="111"/>
      <c r="X25" s="111"/>
      <c r="Y25" s="111"/>
    </row>
    <row r="26">
      <c r="A26" s="111"/>
      <c r="B26" s="116">
        <f>AVERAGE(B5:B25)</f>
        <v>2.136190476</v>
      </c>
      <c r="C26" s="111"/>
      <c r="D26" s="111"/>
      <c r="E26" s="111"/>
      <c r="F26" s="111"/>
      <c r="G26" s="111"/>
      <c r="H26" s="89">
        <v>22.0</v>
      </c>
      <c r="I26" s="89">
        <v>0.74</v>
      </c>
      <c r="J26" s="89" t="s">
        <v>13</v>
      </c>
      <c r="K26" s="89" t="s">
        <v>8</v>
      </c>
      <c r="L26" s="89" t="s">
        <v>26</v>
      </c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</row>
    <row r="27">
      <c r="A27" s="111"/>
      <c r="B27" s="111"/>
      <c r="C27" s="111"/>
      <c r="D27" s="111"/>
      <c r="E27" s="111"/>
      <c r="F27" s="111"/>
      <c r="G27" s="111"/>
      <c r="H27" s="89">
        <v>23.0</v>
      </c>
      <c r="I27" s="89">
        <v>0.06</v>
      </c>
      <c r="J27" s="89" t="s">
        <v>13</v>
      </c>
      <c r="K27" s="89" t="s">
        <v>8</v>
      </c>
      <c r="L27" s="89" t="s">
        <v>14</v>
      </c>
      <c r="M27" s="111"/>
      <c r="N27" s="111"/>
      <c r="O27" s="111"/>
      <c r="P27" s="111" t="s">
        <v>203</v>
      </c>
      <c r="Q27" s="117">
        <f>SUM(O5:O24)</f>
        <v>45.02</v>
      </c>
      <c r="R27" s="111"/>
      <c r="S27" s="111"/>
      <c r="T27" s="111"/>
      <c r="U27" s="111"/>
      <c r="V27" s="111"/>
      <c r="W27" s="111"/>
      <c r="X27" s="111"/>
      <c r="Y27" s="111"/>
    </row>
    <row r="28">
      <c r="A28" s="111"/>
      <c r="B28" s="111"/>
      <c r="C28" s="111" t="s">
        <v>204</v>
      </c>
      <c r="D28" s="118">
        <f>SUM(B5:B25)</f>
        <v>44.86</v>
      </c>
      <c r="E28" s="111"/>
      <c r="F28" s="111"/>
      <c r="G28" s="111"/>
      <c r="H28" s="111"/>
      <c r="I28" s="116">
        <f>AVERAGE(I5:I27)</f>
        <v>1.955652174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5.723333333</v>
      </c>
      <c r="R28" s="111"/>
      <c r="S28" s="111"/>
      <c r="T28" s="111"/>
      <c r="U28" s="111"/>
      <c r="V28" s="111"/>
      <c r="W28" s="111"/>
      <c r="X28" s="111"/>
      <c r="Y28" s="111"/>
    </row>
    <row r="29">
      <c r="A29" s="111"/>
      <c r="B29" s="111"/>
      <c r="C29" s="111" t="s">
        <v>205</v>
      </c>
      <c r="D29" s="120">
        <f t="array" ref="D29">AVERAGE(SORTN($B$5:$B$25,3,0,1,FALSE))</f>
        <v>5.646666667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0.26</v>
      </c>
      <c r="R29" s="111"/>
      <c r="S29" s="111"/>
      <c r="T29" s="111"/>
      <c r="U29" s="111"/>
      <c r="V29" s="111"/>
      <c r="W29" s="111"/>
      <c r="X29" s="111"/>
      <c r="Y29" s="111"/>
    </row>
    <row r="30">
      <c r="A30" s="111"/>
      <c r="B30" s="111"/>
      <c r="C30" s="111" t="s">
        <v>206</v>
      </c>
      <c r="D30" s="120">
        <f t="array" ref="D30">AVERAGE(SORTN($B$5:$B$25,3,0,1,True))</f>
        <v>0.09666666667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44.98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</row>
    <row r="32">
      <c r="A32" s="111"/>
      <c r="B32" s="111"/>
      <c r="C32" s="89" t="s">
        <v>7</v>
      </c>
      <c r="D32" s="111">
        <f t="shared" ref="D32:D33" si="1">COUNTIF($C$5:$C$25,C32)</f>
        <v>12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10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7</v>
      </c>
      <c r="R32" s="57">
        <f t="shared" ref="R32:R35" si="3">AVERAGEIF($R$5:$R$24,P32,$O$5:$O$24)</f>
        <v>1.678571429</v>
      </c>
      <c r="S32" s="58">
        <f t="shared" ref="S32:S35" si="4">COUNTIFS(R$5:R$24,P32,$P$5:$P$24,$S$31)</f>
        <v>2</v>
      </c>
      <c r="T32" s="59">
        <f t="shared" ref="T32:T35" si="5">COUNTIFS($R$5:$R$24,P32,$P$5:$P$24,$T$31)</f>
        <v>4</v>
      </c>
      <c r="U32" s="60">
        <f t="shared" ref="U32:U36" si="6">S32/Q32</f>
        <v>0.2857142857</v>
      </c>
      <c r="V32" s="111"/>
      <c r="W32" s="111"/>
      <c r="X32" s="111"/>
      <c r="Y32" s="111"/>
    </row>
    <row r="33">
      <c r="A33" s="111"/>
      <c r="B33" s="111"/>
      <c r="C33" s="89" t="s">
        <v>13</v>
      </c>
      <c r="D33" s="111">
        <f t="shared" si="1"/>
        <v>9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23.51</v>
      </c>
      <c r="L33" s="111"/>
      <c r="M33" s="111"/>
      <c r="N33" s="111"/>
      <c r="O33" s="111"/>
      <c r="P33" s="124" t="s">
        <v>124</v>
      </c>
      <c r="Q33" s="56">
        <f t="shared" si="2"/>
        <v>4</v>
      </c>
      <c r="R33" s="57">
        <f t="shared" si="3"/>
        <v>2.4725</v>
      </c>
      <c r="S33" s="58">
        <f t="shared" si="4"/>
        <v>3</v>
      </c>
      <c r="T33" s="59">
        <f t="shared" si="5"/>
        <v>1</v>
      </c>
      <c r="U33" s="60">
        <f t="shared" si="6"/>
        <v>0.75</v>
      </c>
      <c r="V33" s="111"/>
      <c r="W33" s="111"/>
      <c r="X33" s="111"/>
      <c r="Y33" s="111"/>
    </row>
    <row r="34">
      <c r="A34" s="111"/>
      <c r="B34" s="111"/>
      <c r="C34" s="89" t="s">
        <v>17</v>
      </c>
      <c r="D34" s="125">
        <f>D32/SUM(D32:D33)</f>
        <v>0.5714285714</v>
      </c>
      <c r="E34" s="111"/>
      <c r="F34" s="111"/>
      <c r="G34" s="111"/>
      <c r="H34" s="111"/>
      <c r="I34" s="123"/>
      <c r="J34" s="111" t="s">
        <v>210</v>
      </c>
      <c r="K34" s="120">
        <f>K33/K32</f>
        <v>2.351</v>
      </c>
      <c r="L34" s="111"/>
      <c r="M34" s="111"/>
      <c r="N34" s="111"/>
      <c r="O34" s="111"/>
      <c r="P34" s="124" t="s">
        <v>126</v>
      </c>
      <c r="Q34" s="56">
        <f t="shared" si="2"/>
        <v>6</v>
      </c>
      <c r="R34" s="57">
        <f t="shared" si="3"/>
        <v>2.208333333</v>
      </c>
      <c r="S34" s="58">
        <f t="shared" si="4"/>
        <v>4</v>
      </c>
      <c r="T34" s="59">
        <f t="shared" si="5"/>
        <v>2</v>
      </c>
      <c r="U34" s="60">
        <f t="shared" si="6"/>
        <v>0.6666666667</v>
      </c>
      <c r="V34" s="111"/>
      <c r="W34" s="111"/>
      <c r="X34" s="111"/>
      <c r="Y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5</v>
      </c>
      <c r="L35" s="111"/>
      <c r="M35" s="111"/>
      <c r="N35" s="111"/>
      <c r="O35" s="111"/>
      <c r="P35" s="124" t="s">
        <v>127</v>
      </c>
      <c r="Q35" s="56">
        <f t="shared" si="2"/>
        <v>3</v>
      </c>
      <c r="R35" s="57">
        <f t="shared" si="3"/>
        <v>3.376666667</v>
      </c>
      <c r="S35" s="58">
        <f t="shared" si="4"/>
        <v>2</v>
      </c>
      <c r="T35" s="59">
        <f t="shared" si="5"/>
        <v>1</v>
      </c>
      <c r="U35" s="60">
        <f t="shared" si="6"/>
        <v>0.6666666667</v>
      </c>
      <c r="V35" s="111"/>
      <c r="W35" s="111"/>
      <c r="X35" s="111"/>
      <c r="Y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5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11</v>
      </c>
      <c r="T36" s="126">
        <f t="shared" si="8"/>
        <v>8</v>
      </c>
      <c r="U36" s="127">
        <f t="shared" si="6"/>
        <v>0.55</v>
      </c>
      <c r="V36" s="111"/>
      <c r="W36" s="111"/>
      <c r="X36" s="111"/>
      <c r="Y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0.5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13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21.47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1.651538462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3.0</v>
      </c>
      <c r="L43" s="111"/>
      <c r="M43" s="111"/>
      <c r="N43" s="111"/>
      <c r="O43" s="111"/>
      <c r="P43" s="111"/>
      <c r="Q43" s="89"/>
      <c r="R43" s="89"/>
      <c r="S43" s="89"/>
      <c r="T43" s="89"/>
      <c r="U43" s="89"/>
      <c r="V43" s="111"/>
      <c r="W43" s="111"/>
      <c r="X43" s="111"/>
      <c r="Y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SUM(I7:I9)</f>
        <v>6.46</v>
      </c>
      <c r="L44" s="89" t="s">
        <v>213</v>
      </c>
      <c r="M44" s="111"/>
      <c r="N44" s="89"/>
      <c r="O44" s="89"/>
      <c r="P44" s="89"/>
      <c r="Q44" s="89"/>
      <c r="R44" s="89"/>
      <c r="S44" s="89"/>
      <c r="T44" s="89"/>
      <c r="U44" s="89"/>
      <c r="V44" s="111"/>
      <c r="W44" s="111"/>
      <c r="X44" s="111"/>
      <c r="Y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SUM(I12:I14)</f>
        <v>4.1</v>
      </c>
      <c r="L45" s="89" t="s">
        <v>213</v>
      </c>
      <c r="M45" s="111"/>
      <c r="N45" s="89"/>
      <c r="O45" s="89"/>
      <c r="P45" s="144"/>
      <c r="Q45" s="144"/>
      <c r="R45" s="144"/>
      <c r="S45" s="144"/>
      <c r="T45" s="144"/>
      <c r="U45" s="89"/>
      <c r="V45" s="111"/>
      <c r="W45" s="111"/>
      <c r="X45" s="111"/>
      <c r="Y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130" t="s">
        <v>215</v>
      </c>
      <c r="K46" s="131">
        <f>SUM(I17:I19)</f>
        <v>5.37</v>
      </c>
      <c r="L46" s="89" t="s">
        <v>213</v>
      </c>
      <c r="M46" s="111"/>
      <c r="N46" s="89"/>
      <c r="O46" s="89"/>
      <c r="P46" s="144"/>
      <c r="Q46" s="144"/>
      <c r="R46" s="144"/>
      <c r="S46" s="144"/>
      <c r="T46" s="144"/>
      <c r="U46" s="89"/>
      <c r="V46" s="111"/>
      <c r="W46" s="111"/>
      <c r="X46" s="111"/>
      <c r="Y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11"/>
      <c r="J47" s="89" t="s">
        <v>216</v>
      </c>
      <c r="K47" s="120">
        <f>SUM(I22:I25)</f>
        <v>5.54</v>
      </c>
      <c r="L47" s="89"/>
      <c r="M47" s="111"/>
      <c r="N47" s="89"/>
      <c r="O47" s="89"/>
      <c r="P47" s="144"/>
      <c r="Q47" s="144"/>
      <c r="R47" s="144"/>
      <c r="S47" s="144"/>
      <c r="T47" s="144"/>
      <c r="U47" s="89"/>
      <c r="V47" s="111"/>
      <c r="W47" s="111"/>
      <c r="X47" s="111"/>
      <c r="Y47" s="111"/>
    </row>
    <row r="48" ht="15.7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average(K44:K46)</f>
        <v>5.31</v>
      </c>
      <c r="L48" s="89" t="s">
        <v>213</v>
      </c>
      <c r="M48" s="111"/>
      <c r="N48" s="89"/>
      <c r="O48" s="89"/>
      <c r="P48" s="144"/>
      <c r="Q48" s="144"/>
      <c r="R48" s="144"/>
      <c r="S48" s="144"/>
      <c r="T48" s="144"/>
      <c r="U48" s="89"/>
      <c r="V48" s="111"/>
      <c r="W48" s="111"/>
      <c r="X48" s="111"/>
      <c r="Y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144"/>
      <c r="Q49" s="144"/>
      <c r="R49" s="144"/>
      <c r="S49" s="144"/>
      <c r="T49" s="144"/>
      <c r="U49" s="89"/>
      <c r="V49" s="111"/>
      <c r="W49" s="111"/>
      <c r="X49" s="111"/>
      <c r="Y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10</v>
      </c>
      <c r="L50" s="111"/>
      <c r="M50" s="111"/>
      <c r="N50" s="89"/>
      <c r="O50" s="89"/>
      <c r="P50" s="144"/>
      <c r="Q50" s="144"/>
      <c r="R50" s="144"/>
      <c r="S50" s="144"/>
      <c r="T50" s="144"/>
      <c r="U50" s="89"/>
      <c r="V50" s="111"/>
      <c r="W50" s="111"/>
      <c r="X50" s="111"/>
      <c r="Y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3</v>
      </c>
      <c r="L51" s="111"/>
      <c r="M51" s="111"/>
      <c r="N51" s="89"/>
      <c r="O51" s="89"/>
      <c r="P51" s="144"/>
      <c r="Q51" s="144"/>
      <c r="R51" s="144"/>
      <c r="S51" s="144"/>
      <c r="T51" s="144"/>
      <c r="U51" s="89"/>
      <c r="V51" s="111"/>
      <c r="W51" s="111"/>
      <c r="X51" s="111"/>
      <c r="Y51" s="111"/>
    </row>
    <row r="52">
      <c r="A52" s="111"/>
      <c r="B52" s="111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0.7692307692</v>
      </c>
      <c r="L52" s="111"/>
      <c r="M52" s="111"/>
      <c r="N52" s="89"/>
      <c r="O52" s="89"/>
      <c r="P52" s="144"/>
      <c r="Q52" s="144"/>
      <c r="R52" s="144"/>
      <c r="S52" s="144"/>
      <c r="T52" s="144"/>
      <c r="U52" s="89"/>
      <c r="V52" s="111"/>
      <c r="W52" s="111"/>
      <c r="X52" s="111"/>
      <c r="Y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144"/>
      <c r="Q53" s="144"/>
      <c r="R53" s="144"/>
      <c r="S53" s="144"/>
      <c r="T53" s="144"/>
      <c r="U53" s="89"/>
      <c r="V53" s="111"/>
      <c r="W53" s="111"/>
      <c r="X53" s="111"/>
      <c r="Y53" s="111"/>
    </row>
    <row r="54">
      <c r="A54" s="111"/>
      <c r="B54" s="111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144"/>
      <c r="Q54" s="144"/>
      <c r="R54" s="144"/>
      <c r="S54" s="144"/>
      <c r="T54" s="144"/>
      <c r="U54" s="89"/>
      <c r="V54" s="111"/>
      <c r="W54" s="111"/>
      <c r="X54" s="111"/>
      <c r="Y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144"/>
      <c r="Q55" s="144"/>
      <c r="R55" s="144"/>
      <c r="S55" s="144"/>
      <c r="T55" s="144"/>
      <c r="U55" s="89"/>
      <c r="V55" s="111"/>
      <c r="W55" s="111"/>
      <c r="X55" s="111"/>
      <c r="Y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R56" s="145"/>
      <c r="S56" s="144"/>
      <c r="T56" s="144"/>
      <c r="U56" s="89"/>
      <c r="V56" s="111"/>
      <c r="W56" s="111"/>
      <c r="X56" s="111"/>
      <c r="Y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R57" s="144"/>
      <c r="S57" s="144"/>
      <c r="T57" s="144"/>
      <c r="U57" s="89"/>
      <c r="V57" s="111"/>
      <c r="W57" s="111"/>
      <c r="X57" s="111"/>
      <c r="Y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144"/>
      <c r="Q58" s="144"/>
      <c r="R58" s="144"/>
      <c r="S58" s="144"/>
      <c r="T58" s="144"/>
      <c r="U58" s="89"/>
      <c r="V58" s="111"/>
      <c r="W58" s="111"/>
      <c r="X58" s="111"/>
      <c r="Y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144"/>
      <c r="Q59" s="144"/>
      <c r="R59" s="144"/>
      <c r="S59" s="144"/>
      <c r="T59" s="144"/>
      <c r="U59" s="89"/>
      <c r="V59" s="111"/>
      <c r="W59" s="111"/>
      <c r="X59" s="111"/>
      <c r="Y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144"/>
      <c r="Q60" s="144"/>
      <c r="R60" s="144"/>
      <c r="S60" s="144"/>
      <c r="T60" s="144"/>
      <c r="U60" s="89"/>
      <c r="V60" s="111"/>
      <c r="W60" s="111"/>
      <c r="X60" s="111"/>
      <c r="Y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144"/>
      <c r="Q61" s="144"/>
      <c r="R61" s="144"/>
      <c r="S61" s="144"/>
      <c r="T61" s="144"/>
      <c r="U61" s="89"/>
      <c r="V61" s="111"/>
      <c r="W61" s="111"/>
      <c r="X61" s="111"/>
      <c r="Y61" s="111"/>
    </row>
    <row r="62">
      <c r="A62" s="111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89"/>
      <c r="O62" s="89"/>
      <c r="P62" s="144"/>
      <c r="Q62" s="144"/>
      <c r="R62" s="144"/>
      <c r="S62" s="144"/>
      <c r="T62" s="144"/>
      <c r="U62" s="89"/>
      <c r="V62" s="111"/>
      <c r="W62" s="111"/>
      <c r="X62" s="111"/>
      <c r="Y62" s="111"/>
    </row>
    <row r="63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89"/>
      <c r="O63" s="89"/>
      <c r="P63" s="144"/>
      <c r="Q63" s="144"/>
      <c r="R63" s="144"/>
      <c r="S63" s="144"/>
      <c r="T63" s="144"/>
      <c r="U63" s="111"/>
      <c r="V63" s="111"/>
      <c r="W63" s="111"/>
      <c r="X63" s="111"/>
      <c r="Y63" s="111"/>
    </row>
    <row r="64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89"/>
      <c r="O64" s="89"/>
      <c r="P64" s="144"/>
      <c r="Q64" s="144"/>
      <c r="R64" s="144"/>
      <c r="S64" s="144"/>
      <c r="T64" s="144"/>
      <c r="U64" s="111"/>
      <c r="V64" s="111"/>
      <c r="W64" s="111"/>
      <c r="X64" s="111"/>
      <c r="Y64" s="111"/>
    </row>
    <row r="65">
      <c r="A65" s="111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89"/>
      <c r="O65" s="89"/>
      <c r="U65" s="111"/>
      <c r="V65" s="111"/>
      <c r="W65" s="111"/>
      <c r="X65" s="111"/>
      <c r="Y65" s="111"/>
    </row>
    <row r="66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</row>
    <row r="67">
      <c r="A67" s="111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</row>
    <row r="68">
      <c r="A68" s="111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</row>
    <row r="69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</row>
    <row r="70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</row>
    <row r="71">
      <c r="A71" s="111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</row>
    <row r="72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</row>
    <row r="73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</row>
    <row r="74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</row>
    <row r="75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</row>
    <row r="76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</row>
    <row r="77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</row>
    <row r="78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</row>
    <row r="79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</row>
    <row r="80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</row>
    <row r="81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</row>
    <row r="82">
      <c r="A82" s="111"/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</row>
    <row r="83">
      <c r="A83" s="111"/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</row>
    <row r="84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</row>
    <row r="8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</row>
    <row r="86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</row>
    <row r="87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</row>
    <row r="88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</row>
    <row r="89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</row>
    <row r="90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</row>
    <row r="91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</row>
    <row r="9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</row>
    <row r="93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</row>
    <row r="94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</row>
    <row r="9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</row>
    <row r="96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</row>
    <row r="97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</row>
    <row r="98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</row>
    <row r="1006">
      <c r="A1006" s="111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</row>
  </sheetData>
  <autoFilter ref="$H$4:$L$27"/>
  <mergeCells count="3">
    <mergeCell ref="A3:F3"/>
    <mergeCell ref="H3:L3"/>
    <mergeCell ref="N3:R3"/>
  </mergeCells>
  <conditionalFormatting sqref="C5:C25">
    <cfRule type="containsText" dxfId="0" priority="1" operator="containsText" text="Incorrect">
      <formula>NOT(ISERROR(SEARCH(("Incorrect"),(C5))))</formula>
    </cfRule>
  </conditionalFormatting>
  <conditionalFormatting sqref="B5:B25">
    <cfRule type="cellIs" dxfId="1" priority="2" operator="greaterThan">
      <formula>2.5</formula>
    </cfRule>
  </conditionalFormatting>
  <conditionalFormatting sqref="J5:J27">
    <cfRule type="containsText" dxfId="0" priority="3" operator="containsText" text="Incorrect">
      <formula>NOT(ISERROR(SEARCH(("Incorrect"),(J5))))</formula>
    </cfRule>
  </conditionalFormatting>
  <conditionalFormatting sqref="I5:I27">
    <cfRule type="cellIs" dxfId="1" priority="4" operator="greaterThan">
      <formula>2.5</formula>
    </cfRule>
  </conditionalFormatting>
  <conditionalFormatting sqref="P5:P24">
    <cfRule type="containsText" dxfId="0" priority="5" operator="containsText" text="Incorrect">
      <formula>NOT(ISERROR(SEARCH(("Incorrect"),(P5))))</formula>
    </cfRule>
  </conditionalFormatting>
  <conditionalFormatting sqref="O5:O24">
    <cfRule type="cellIs" dxfId="1" priority="6" operator="greaterThan">
      <formula>2.5</formula>
    </cfRule>
  </conditionalFormatting>
  <conditionalFormatting sqref="U32:U36">
    <cfRule type="cellIs" dxfId="0" priority="7" operator="lessThan">
      <formula>"80%"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8.29"/>
    <col customWidth="1" min="6" max="6" width="31.14"/>
    <col customWidth="1" min="7" max="7" width="4.86"/>
    <col customWidth="1" min="8" max="8" width="5.43"/>
    <col customWidth="1" min="9" max="9" width="11.86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230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</row>
    <row r="3">
      <c r="A3" s="110" t="s">
        <v>231</v>
      </c>
      <c r="G3" s="111"/>
      <c r="H3" s="110" t="s">
        <v>232</v>
      </c>
      <c r="M3" s="111"/>
      <c r="N3" s="110" t="s">
        <v>233</v>
      </c>
      <c r="S3" s="111"/>
      <c r="T3" s="111"/>
      <c r="U3" s="111"/>
      <c r="V3" s="111"/>
      <c r="W3" s="111"/>
      <c r="X3" s="111"/>
      <c r="Y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T4" s="111"/>
      <c r="U4" s="111"/>
      <c r="V4" s="111"/>
      <c r="W4" s="111"/>
      <c r="X4" s="111"/>
      <c r="Y4" s="111"/>
    </row>
    <row r="5">
      <c r="A5" s="146">
        <v>1.0</v>
      </c>
      <c r="B5" s="146">
        <v>2.56</v>
      </c>
      <c r="C5" s="146" t="s">
        <v>7</v>
      </c>
      <c r="D5" s="146" t="s">
        <v>145</v>
      </c>
      <c r="E5" s="146" t="s">
        <v>194</v>
      </c>
      <c r="F5" s="146" t="s">
        <v>195</v>
      </c>
      <c r="G5" s="111"/>
      <c r="H5" s="146">
        <v>1.0</v>
      </c>
      <c r="I5" s="146">
        <v>1.77</v>
      </c>
      <c r="J5" s="146" t="s">
        <v>7</v>
      </c>
      <c r="K5" s="146" t="s">
        <v>8</v>
      </c>
      <c r="L5" s="146" t="s">
        <v>24</v>
      </c>
      <c r="M5" s="111"/>
      <c r="N5" s="23">
        <v>1.0</v>
      </c>
      <c r="O5" s="23">
        <v>4.7</v>
      </c>
      <c r="P5" s="23" t="s">
        <v>7</v>
      </c>
      <c r="Q5" s="23" t="s">
        <v>88</v>
      </c>
      <c r="R5" s="23" t="s">
        <v>122</v>
      </c>
      <c r="S5" s="111"/>
      <c r="T5" s="111"/>
      <c r="U5" s="111"/>
      <c r="V5" s="111"/>
      <c r="W5" s="111"/>
      <c r="X5" s="111"/>
      <c r="Y5" s="111"/>
    </row>
    <row r="6">
      <c r="A6" s="146">
        <v>2.0</v>
      </c>
      <c r="B6" s="146">
        <v>1.58</v>
      </c>
      <c r="C6" s="146" t="s">
        <v>7</v>
      </c>
      <c r="D6" s="146" t="s">
        <v>145</v>
      </c>
      <c r="E6" s="146" t="s">
        <v>192</v>
      </c>
      <c r="F6" s="146" t="s">
        <v>193</v>
      </c>
      <c r="G6" s="111"/>
      <c r="H6" s="146">
        <v>2.0</v>
      </c>
      <c r="I6" s="146">
        <v>3.6</v>
      </c>
      <c r="J6" s="146" t="s">
        <v>7</v>
      </c>
      <c r="K6" s="146" t="s">
        <v>8</v>
      </c>
      <c r="L6" s="146" t="s">
        <v>10</v>
      </c>
      <c r="M6" s="111"/>
      <c r="N6" s="23">
        <v>2.0</v>
      </c>
      <c r="O6" s="23">
        <v>1.12</v>
      </c>
      <c r="P6" s="23" t="s">
        <v>7</v>
      </c>
      <c r="Q6" s="23" t="s">
        <v>88</v>
      </c>
      <c r="R6" s="23" t="s">
        <v>126</v>
      </c>
      <c r="S6" s="111"/>
      <c r="T6" s="111"/>
      <c r="U6" s="111"/>
      <c r="V6" s="111"/>
      <c r="W6" s="111"/>
      <c r="X6" s="111"/>
      <c r="Y6" s="111"/>
    </row>
    <row r="7">
      <c r="A7" s="146">
        <v>3.0</v>
      </c>
      <c r="B7" s="146">
        <v>2.86</v>
      </c>
      <c r="C7" s="146" t="s">
        <v>13</v>
      </c>
      <c r="D7" s="146" t="s">
        <v>146</v>
      </c>
      <c r="E7" s="146" t="s">
        <v>192</v>
      </c>
      <c r="F7" s="146" t="s">
        <v>193</v>
      </c>
      <c r="G7" s="111"/>
      <c r="H7" s="146">
        <v>3.0</v>
      </c>
      <c r="I7" s="146">
        <v>2.14</v>
      </c>
      <c r="J7" s="146" t="s">
        <v>7</v>
      </c>
      <c r="K7" s="146" t="s">
        <v>196</v>
      </c>
      <c r="L7" s="146" t="s">
        <v>197</v>
      </c>
      <c r="M7" s="111"/>
      <c r="N7" s="23">
        <v>3.0</v>
      </c>
      <c r="O7" s="23">
        <v>4.02</v>
      </c>
      <c r="P7" s="23" t="s">
        <v>7</v>
      </c>
      <c r="Q7" s="23" t="s">
        <v>87</v>
      </c>
      <c r="R7" s="23" t="s">
        <v>126</v>
      </c>
      <c r="S7" s="111"/>
      <c r="T7" s="111"/>
      <c r="U7" s="111"/>
      <c r="V7" s="111"/>
      <c r="W7" s="111"/>
      <c r="X7" s="111"/>
      <c r="Y7" s="111"/>
    </row>
    <row r="8">
      <c r="A8" s="146">
        <v>4.0</v>
      </c>
      <c r="B8" s="146">
        <v>0.98</v>
      </c>
      <c r="C8" s="146" t="s">
        <v>7</v>
      </c>
      <c r="D8" s="146" t="s">
        <v>146</v>
      </c>
      <c r="E8" s="146" t="s">
        <v>194</v>
      </c>
      <c r="F8" s="146" t="s">
        <v>199</v>
      </c>
      <c r="G8" s="111"/>
      <c r="H8" s="146">
        <v>4.0</v>
      </c>
      <c r="I8" s="146">
        <v>1.02</v>
      </c>
      <c r="J8" s="146" t="s">
        <v>7</v>
      </c>
      <c r="K8" s="146" t="s">
        <v>196</v>
      </c>
      <c r="L8" s="146" t="s">
        <v>197</v>
      </c>
      <c r="M8" s="111"/>
      <c r="N8" s="23">
        <v>4.0</v>
      </c>
      <c r="O8" s="23">
        <v>3.25</v>
      </c>
      <c r="P8" s="23" t="s">
        <v>13</v>
      </c>
      <c r="Q8" s="23" t="s">
        <v>88</v>
      </c>
      <c r="R8" s="23" t="s">
        <v>122</v>
      </c>
      <c r="S8" s="111"/>
      <c r="T8" s="111"/>
      <c r="U8" s="111"/>
      <c r="V8" s="111"/>
      <c r="W8" s="111"/>
      <c r="X8" s="111"/>
      <c r="Y8" s="111"/>
    </row>
    <row r="9">
      <c r="A9" s="146">
        <v>5.0</v>
      </c>
      <c r="B9" s="146">
        <v>3.03</v>
      </c>
      <c r="C9" s="146" t="s">
        <v>7</v>
      </c>
      <c r="D9" s="146" t="s">
        <v>146</v>
      </c>
      <c r="E9" s="146" t="s">
        <v>194</v>
      </c>
      <c r="F9" s="146" t="s">
        <v>195</v>
      </c>
      <c r="G9" s="111"/>
      <c r="H9" s="146">
        <v>5.0</v>
      </c>
      <c r="I9" s="146">
        <v>2.18</v>
      </c>
      <c r="J9" s="146" t="s">
        <v>7</v>
      </c>
      <c r="K9" s="146" t="s">
        <v>196</v>
      </c>
      <c r="L9" s="146" t="s">
        <v>198</v>
      </c>
      <c r="M9" s="111"/>
      <c r="N9" s="23">
        <v>5.0</v>
      </c>
      <c r="O9" s="23">
        <v>3.61</v>
      </c>
      <c r="P9" s="23" t="s">
        <v>13</v>
      </c>
      <c r="Q9" s="23" t="s">
        <v>87</v>
      </c>
      <c r="R9" s="23" t="s">
        <v>127</v>
      </c>
      <c r="S9" s="111"/>
      <c r="T9" s="111"/>
      <c r="U9" s="111"/>
      <c r="V9" s="111"/>
      <c r="W9" s="111"/>
      <c r="X9" s="111"/>
      <c r="Y9" s="111"/>
    </row>
    <row r="10">
      <c r="A10" s="146">
        <v>6.0</v>
      </c>
      <c r="B10" s="146">
        <v>6.2</v>
      </c>
      <c r="C10" s="146" t="s">
        <v>7</v>
      </c>
      <c r="D10" s="146" t="s">
        <v>146</v>
      </c>
      <c r="E10" s="146" t="s">
        <v>192</v>
      </c>
      <c r="F10" s="146" t="s">
        <v>193</v>
      </c>
      <c r="G10" s="111"/>
      <c r="H10" s="146">
        <v>6.0</v>
      </c>
      <c r="I10" s="146">
        <v>3.23</v>
      </c>
      <c r="J10" s="146" t="s">
        <v>7</v>
      </c>
      <c r="K10" s="146" t="s">
        <v>8</v>
      </c>
      <c r="L10" s="146" t="s">
        <v>119</v>
      </c>
      <c r="M10" s="111"/>
      <c r="N10" s="23">
        <v>6.0</v>
      </c>
      <c r="O10" s="23">
        <v>1.19</v>
      </c>
      <c r="P10" s="23" t="s">
        <v>7</v>
      </c>
      <c r="Q10" s="23" t="s">
        <v>87</v>
      </c>
      <c r="R10" s="23" t="s">
        <v>127</v>
      </c>
      <c r="S10" s="111"/>
      <c r="T10" s="111"/>
      <c r="U10" s="111"/>
      <c r="V10" s="111"/>
      <c r="W10" s="111"/>
      <c r="X10" s="111"/>
      <c r="Y10" s="111"/>
    </row>
    <row r="11">
      <c r="A11" s="146">
        <v>7.0</v>
      </c>
      <c r="B11" s="146">
        <v>1.2</v>
      </c>
      <c r="C11" s="146" t="s">
        <v>7</v>
      </c>
      <c r="D11" s="146" t="s">
        <v>146</v>
      </c>
      <c r="E11" s="146" t="s">
        <v>194</v>
      </c>
      <c r="F11" s="146" t="s">
        <v>195</v>
      </c>
      <c r="G11" s="111"/>
      <c r="H11" s="146">
        <v>7.0</v>
      </c>
      <c r="I11" s="146">
        <v>1.37</v>
      </c>
      <c r="J11" s="146" t="s">
        <v>7</v>
      </c>
      <c r="K11" s="146" t="s">
        <v>8</v>
      </c>
      <c r="L11" s="146" t="s">
        <v>14</v>
      </c>
      <c r="M11" s="111"/>
      <c r="N11" s="147">
        <v>7.0</v>
      </c>
      <c r="O11" s="141">
        <v>1.73</v>
      </c>
      <c r="P11" s="23" t="s">
        <v>7</v>
      </c>
      <c r="Q11" s="23" t="s">
        <v>87</v>
      </c>
      <c r="R11" s="23" t="s">
        <v>127</v>
      </c>
      <c r="S11" s="111"/>
      <c r="T11" s="111"/>
      <c r="U11" s="111"/>
      <c r="V11" s="111"/>
      <c r="W11" s="111"/>
      <c r="X11" s="111"/>
      <c r="Y11" s="111"/>
    </row>
    <row r="12">
      <c r="A12" s="146">
        <v>8.0</v>
      </c>
      <c r="B12" s="146">
        <v>3.49</v>
      </c>
      <c r="C12" s="146" t="s">
        <v>7</v>
      </c>
      <c r="D12" s="146" t="s">
        <v>146</v>
      </c>
      <c r="E12" s="146" t="s">
        <v>192</v>
      </c>
      <c r="F12" s="146" t="s">
        <v>193</v>
      </c>
      <c r="G12" s="111"/>
      <c r="H12" s="146">
        <v>8.0</v>
      </c>
      <c r="I12" s="148">
        <v>2.97</v>
      </c>
      <c r="J12" s="146" t="s">
        <v>7</v>
      </c>
      <c r="K12" s="146" t="s">
        <v>196</v>
      </c>
      <c r="L12" s="146" t="s">
        <v>198</v>
      </c>
      <c r="M12" s="111"/>
      <c r="N12" s="23">
        <v>8.0</v>
      </c>
      <c r="O12" s="23">
        <v>2.31</v>
      </c>
      <c r="P12" s="23" t="s">
        <v>13</v>
      </c>
      <c r="Q12" s="23" t="s">
        <v>87</v>
      </c>
      <c r="R12" s="23" t="s">
        <v>124</v>
      </c>
      <c r="S12" s="111"/>
      <c r="T12" s="111"/>
      <c r="U12" s="111"/>
      <c r="V12" s="111"/>
      <c r="W12" s="111"/>
      <c r="X12" s="111"/>
      <c r="Y12" s="111"/>
    </row>
    <row r="13">
      <c r="A13" s="146">
        <v>9.0</v>
      </c>
      <c r="B13" s="146">
        <v>1.64</v>
      </c>
      <c r="C13" s="146" t="s">
        <v>7</v>
      </c>
      <c r="D13" s="146" t="s">
        <v>145</v>
      </c>
      <c r="E13" s="146" t="s">
        <v>194</v>
      </c>
      <c r="F13" s="146" t="s">
        <v>221</v>
      </c>
      <c r="G13" s="111"/>
      <c r="H13" s="146">
        <v>9.0</v>
      </c>
      <c r="I13" s="146">
        <v>1.38</v>
      </c>
      <c r="J13" s="146" t="s">
        <v>13</v>
      </c>
      <c r="K13" s="146" t="s">
        <v>196</v>
      </c>
      <c r="L13" s="146" t="s">
        <v>197</v>
      </c>
      <c r="M13" s="111"/>
      <c r="N13" s="23">
        <v>9.0</v>
      </c>
      <c r="O13" s="23">
        <v>3.83</v>
      </c>
      <c r="P13" s="23" t="s">
        <v>7</v>
      </c>
      <c r="Q13" s="23" t="s">
        <v>87</v>
      </c>
      <c r="R13" s="23" t="s">
        <v>126</v>
      </c>
      <c r="S13" s="111"/>
      <c r="T13" s="111"/>
      <c r="U13" s="111"/>
      <c r="V13" s="111"/>
      <c r="W13" s="111"/>
      <c r="X13" s="111"/>
      <c r="Y13" s="111"/>
    </row>
    <row r="14">
      <c r="A14" s="146">
        <v>10.0</v>
      </c>
      <c r="B14" s="146">
        <v>1.31</v>
      </c>
      <c r="C14" s="146" t="s">
        <v>7</v>
      </c>
      <c r="D14" s="146" t="s">
        <v>145</v>
      </c>
      <c r="E14" s="146" t="s">
        <v>192</v>
      </c>
      <c r="F14" s="146" t="s">
        <v>199</v>
      </c>
      <c r="G14" s="89"/>
      <c r="H14" s="146">
        <v>10.0</v>
      </c>
      <c r="I14" s="146">
        <v>1.65</v>
      </c>
      <c r="J14" s="146" t="s">
        <v>7</v>
      </c>
      <c r="K14" s="146" t="s">
        <v>196</v>
      </c>
      <c r="L14" s="146" t="s">
        <v>197</v>
      </c>
      <c r="M14" s="111"/>
      <c r="N14" s="23">
        <v>10.0</v>
      </c>
      <c r="O14" s="23">
        <v>4.18</v>
      </c>
      <c r="P14" s="23" t="s">
        <v>13</v>
      </c>
      <c r="Q14" s="23" t="s">
        <v>88</v>
      </c>
      <c r="R14" s="23" t="s">
        <v>122</v>
      </c>
      <c r="S14" s="111"/>
      <c r="T14" s="111"/>
      <c r="U14" s="111"/>
      <c r="V14" s="111"/>
      <c r="W14" s="111"/>
      <c r="X14" s="111"/>
      <c r="Y14" s="111"/>
    </row>
    <row r="15">
      <c r="A15" s="146">
        <v>11.0</v>
      </c>
      <c r="B15" s="146">
        <v>3.62</v>
      </c>
      <c r="C15" s="146" t="s">
        <v>7</v>
      </c>
      <c r="D15" s="146" t="s">
        <v>146</v>
      </c>
      <c r="E15" s="146" t="s">
        <v>192</v>
      </c>
      <c r="F15" s="146" t="s">
        <v>193</v>
      </c>
      <c r="G15" s="111"/>
      <c r="H15" s="146">
        <v>11.0</v>
      </c>
      <c r="I15" s="146">
        <v>2.24</v>
      </c>
      <c r="J15" s="146" t="s">
        <v>7</v>
      </c>
      <c r="K15" s="146" t="s">
        <v>8</v>
      </c>
      <c r="L15" s="146" t="s">
        <v>22</v>
      </c>
      <c r="M15" s="111"/>
      <c r="N15" s="23">
        <v>11.0</v>
      </c>
      <c r="O15" s="23">
        <v>2.38</v>
      </c>
      <c r="P15" s="23" t="s">
        <v>7</v>
      </c>
      <c r="Q15" s="23" t="s">
        <v>88</v>
      </c>
      <c r="R15" s="23" t="s">
        <v>124</v>
      </c>
      <c r="S15" s="111"/>
      <c r="T15" s="111"/>
      <c r="U15" s="111"/>
      <c r="V15" s="111"/>
      <c r="W15" s="111"/>
      <c r="X15" s="111"/>
      <c r="Y15" s="111"/>
    </row>
    <row r="16">
      <c r="A16" s="146">
        <v>12.0</v>
      </c>
      <c r="B16" s="146">
        <v>1.59</v>
      </c>
      <c r="C16" s="146" t="s">
        <v>7</v>
      </c>
      <c r="D16" s="146" t="s">
        <v>145</v>
      </c>
      <c r="E16" s="146" t="s">
        <v>194</v>
      </c>
      <c r="F16" s="146" t="s">
        <v>199</v>
      </c>
      <c r="G16" s="111"/>
      <c r="H16" s="146">
        <v>12.0</v>
      </c>
      <c r="I16" s="146">
        <v>2.47</v>
      </c>
      <c r="J16" s="146" t="s">
        <v>7</v>
      </c>
      <c r="K16" s="146" t="s">
        <v>8</v>
      </c>
      <c r="L16" s="146" t="s">
        <v>26</v>
      </c>
      <c r="M16" s="111"/>
      <c r="N16" s="23">
        <v>12.0</v>
      </c>
      <c r="O16" s="23">
        <v>2.51</v>
      </c>
      <c r="P16" s="23" t="s">
        <v>7</v>
      </c>
      <c r="Q16" s="23" t="s">
        <v>87</v>
      </c>
      <c r="R16" s="23" t="s">
        <v>126</v>
      </c>
      <c r="S16" s="111"/>
      <c r="T16" s="111"/>
      <c r="U16" s="111"/>
      <c r="V16" s="111"/>
      <c r="W16" s="111"/>
      <c r="X16" s="111"/>
      <c r="Y16" s="111"/>
    </row>
    <row r="17">
      <c r="A17" s="146">
        <v>13.0</v>
      </c>
      <c r="B17" s="146">
        <v>2.87</v>
      </c>
      <c r="C17" s="146" t="s">
        <v>7</v>
      </c>
      <c r="D17" s="146" t="s">
        <v>146</v>
      </c>
      <c r="E17" s="146" t="s">
        <v>192</v>
      </c>
      <c r="F17" s="146" t="s">
        <v>221</v>
      </c>
      <c r="G17" s="111"/>
      <c r="H17" s="146">
        <v>13.0</v>
      </c>
      <c r="I17" s="146">
        <v>1.91</v>
      </c>
      <c r="J17" s="146" t="s">
        <v>7</v>
      </c>
      <c r="K17" s="146" t="s">
        <v>196</v>
      </c>
      <c r="L17" s="146" t="s">
        <v>198</v>
      </c>
      <c r="M17" s="111"/>
      <c r="N17" s="23">
        <v>13.0</v>
      </c>
      <c r="O17" s="23">
        <v>1.75</v>
      </c>
      <c r="P17" s="23" t="s">
        <v>7</v>
      </c>
      <c r="Q17" s="23" t="s">
        <v>88</v>
      </c>
      <c r="R17" s="23" t="s">
        <v>122</v>
      </c>
      <c r="S17" s="111"/>
      <c r="T17" s="111"/>
      <c r="U17" s="111"/>
      <c r="V17" s="111"/>
      <c r="W17" s="111"/>
      <c r="X17" s="111"/>
      <c r="Y17" s="111"/>
    </row>
    <row r="18">
      <c r="A18" s="146">
        <v>14.0</v>
      </c>
      <c r="B18" s="146">
        <v>2.63</v>
      </c>
      <c r="C18" s="146" t="s">
        <v>13</v>
      </c>
      <c r="D18" s="146" t="s">
        <v>146</v>
      </c>
      <c r="E18" s="146" t="s">
        <v>192</v>
      </c>
      <c r="F18" s="146" t="s">
        <v>193</v>
      </c>
      <c r="G18" s="111"/>
      <c r="H18" s="146">
        <v>14.0</v>
      </c>
      <c r="I18" s="146">
        <v>0.52</v>
      </c>
      <c r="J18" s="146" t="s">
        <v>7</v>
      </c>
      <c r="K18" s="146" t="s">
        <v>196</v>
      </c>
      <c r="L18" s="146" t="s">
        <v>197</v>
      </c>
      <c r="M18" s="111"/>
      <c r="N18" s="23">
        <v>14.0</v>
      </c>
      <c r="O18" s="23">
        <v>3.22</v>
      </c>
      <c r="P18" s="23" t="s">
        <v>13</v>
      </c>
      <c r="Q18" s="23" t="s">
        <v>87</v>
      </c>
      <c r="R18" s="23" t="s">
        <v>124</v>
      </c>
      <c r="S18" s="111"/>
      <c r="T18" s="111"/>
      <c r="U18" s="111"/>
      <c r="V18" s="111"/>
      <c r="W18" s="111"/>
      <c r="X18" s="111"/>
      <c r="Y18" s="111"/>
    </row>
    <row r="19">
      <c r="A19" s="146">
        <v>15.0</v>
      </c>
      <c r="B19" s="146">
        <v>4.67</v>
      </c>
      <c r="C19" s="146" t="s">
        <v>7</v>
      </c>
      <c r="D19" s="146" t="s">
        <v>146</v>
      </c>
      <c r="E19" s="146" t="s">
        <v>194</v>
      </c>
      <c r="F19" s="146" t="s">
        <v>221</v>
      </c>
      <c r="G19" s="111"/>
      <c r="H19" s="146">
        <v>15.0</v>
      </c>
      <c r="I19" s="146">
        <v>1.12</v>
      </c>
      <c r="J19" s="146" t="s">
        <v>7</v>
      </c>
      <c r="K19" s="146" t="s">
        <v>196</v>
      </c>
      <c r="L19" s="146" t="s">
        <v>197</v>
      </c>
      <c r="M19" s="111"/>
      <c r="N19" s="23">
        <v>15.0</v>
      </c>
      <c r="O19" s="23">
        <v>0.97</v>
      </c>
      <c r="P19" s="23" t="s">
        <v>7</v>
      </c>
      <c r="Q19" s="23" t="s">
        <v>88</v>
      </c>
      <c r="R19" s="23" t="s">
        <v>126</v>
      </c>
      <c r="S19" s="111"/>
      <c r="T19" s="111"/>
      <c r="U19" s="111"/>
      <c r="V19" s="111"/>
      <c r="W19" s="111"/>
      <c r="X19" s="111"/>
      <c r="Y19" s="111"/>
    </row>
    <row r="20">
      <c r="A20" s="146">
        <v>16.0</v>
      </c>
      <c r="B20" s="146">
        <v>1.83</v>
      </c>
      <c r="C20" s="146" t="s">
        <v>7</v>
      </c>
      <c r="D20" s="146" t="s">
        <v>145</v>
      </c>
      <c r="E20" s="146" t="s">
        <v>194</v>
      </c>
      <c r="F20" s="146" t="s">
        <v>199</v>
      </c>
      <c r="G20" s="111"/>
      <c r="H20" s="146">
        <v>16.0</v>
      </c>
      <c r="I20" s="146">
        <v>2.96</v>
      </c>
      <c r="J20" s="146" t="s">
        <v>13</v>
      </c>
      <c r="K20" s="146" t="s">
        <v>8</v>
      </c>
      <c r="L20" s="146" t="s">
        <v>27</v>
      </c>
      <c r="M20" s="111"/>
      <c r="N20" s="23">
        <v>16.0</v>
      </c>
      <c r="O20" s="23">
        <v>0.73</v>
      </c>
      <c r="P20" s="23" t="s">
        <v>7</v>
      </c>
      <c r="Q20" s="23" t="s">
        <v>88</v>
      </c>
      <c r="R20" s="23" t="s">
        <v>122</v>
      </c>
      <c r="S20" s="111"/>
      <c r="T20" s="111"/>
      <c r="U20" s="111"/>
      <c r="V20" s="111"/>
      <c r="W20" s="111"/>
      <c r="X20" s="111"/>
      <c r="Y20" s="111"/>
    </row>
    <row r="21">
      <c r="A21" s="146">
        <v>17.0</v>
      </c>
      <c r="B21" s="149">
        <v>1.33</v>
      </c>
      <c r="C21" s="146" t="s">
        <v>7</v>
      </c>
      <c r="D21" s="146" t="s">
        <v>145</v>
      </c>
      <c r="E21" s="146" t="s">
        <v>192</v>
      </c>
      <c r="F21" s="146" t="s">
        <v>193</v>
      </c>
      <c r="G21" s="111"/>
      <c r="H21" s="146">
        <v>17.0</v>
      </c>
      <c r="I21" s="146">
        <v>4.37</v>
      </c>
      <c r="J21" s="146" t="s">
        <v>13</v>
      </c>
      <c r="K21" s="146" t="s">
        <v>8</v>
      </c>
      <c r="L21" s="146" t="s">
        <v>9</v>
      </c>
      <c r="M21" s="111"/>
      <c r="N21" s="23">
        <v>17.0</v>
      </c>
      <c r="O21" s="23">
        <v>1.74</v>
      </c>
      <c r="P21" s="23" t="s">
        <v>13</v>
      </c>
      <c r="Q21" s="23" t="s">
        <v>88</v>
      </c>
      <c r="R21" s="23" t="s">
        <v>122</v>
      </c>
      <c r="S21" s="111"/>
      <c r="T21" s="111"/>
      <c r="U21" s="111"/>
      <c r="V21" s="111"/>
      <c r="W21" s="111"/>
      <c r="X21" s="111"/>
      <c r="Y21" s="111"/>
    </row>
    <row r="22">
      <c r="A22" s="146">
        <v>18.0</v>
      </c>
      <c r="B22" s="146">
        <v>0.8</v>
      </c>
      <c r="C22" s="146" t="s">
        <v>7</v>
      </c>
      <c r="D22" s="146" t="s">
        <v>146</v>
      </c>
      <c r="E22" s="146" t="s">
        <v>192</v>
      </c>
      <c r="F22" s="146" t="s">
        <v>221</v>
      </c>
      <c r="G22" s="111"/>
      <c r="H22" s="146">
        <v>18.0</v>
      </c>
      <c r="I22" s="146">
        <v>4.46</v>
      </c>
      <c r="J22" s="146" t="s">
        <v>13</v>
      </c>
      <c r="K22" s="146" t="s">
        <v>196</v>
      </c>
      <c r="L22" s="146" t="s">
        <v>197</v>
      </c>
      <c r="M22" s="111"/>
      <c r="N22" s="23">
        <v>18.0</v>
      </c>
      <c r="O22" s="23">
        <v>1.45</v>
      </c>
      <c r="P22" s="23" t="s">
        <v>7</v>
      </c>
      <c r="Q22" s="23" t="s">
        <v>88</v>
      </c>
      <c r="R22" s="23" t="s">
        <v>126</v>
      </c>
      <c r="S22" s="111"/>
      <c r="T22" s="111"/>
      <c r="U22" s="111"/>
      <c r="V22" s="111"/>
      <c r="W22" s="111"/>
      <c r="X22" s="111"/>
      <c r="Y22" s="111"/>
    </row>
    <row r="23">
      <c r="A23" s="146">
        <v>19.0</v>
      </c>
      <c r="B23" s="146">
        <v>0.24</v>
      </c>
      <c r="C23" s="146" t="s">
        <v>7</v>
      </c>
      <c r="D23" s="146" t="s">
        <v>145</v>
      </c>
      <c r="E23" s="146" t="s">
        <v>192</v>
      </c>
      <c r="F23" s="146" t="s">
        <v>221</v>
      </c>
      <c r="G23" s="111"/>
      <c r="H23" s="146">
        <v>19.0</v>
      </c>
      <c r="I23" s="146">
        <v>1.17</v>
      </c>
      <c r="J23" s="146" t="s">
        <v>7</v>
      </c>
      <c r="K23" s="146" t="s">
        <v>196</v>
      </c>
      <c r="L23" s="146" t="s">
        <v>198</v>
      </c>
      <c r="M23" s="111"/>
      <c r="N23" s="23">
        <v>19.0</v>
      </c>
      <c r="O23" s="23">
        <v>0.09</v>
      </c>
      <c r="P23" s="23" t="s">
        <v>13</v>
      </c>
      <c r="Q23" s="23" t="s">
        <v>88</v>
      </c>
      <c r="R23" s="23" t="s">
        <v>124</v>
      </c>
      <c r="S23" s="111"/>
      <c r="T23" s="111"/>
      <c r="U23" s="111"/>
      <c r="V23" s="111"/>
      <c r="W23" s="111"/>
      <c r="X23" s="111"/>
      <c r="Y23" s="111"/>
    </row>
    <row r="24">
      <c r="A24" s="146">
        <v>20.0</v>
      </c>
      <c r="B24" s="146">
        <v>0.17</v>
      </c>
      <c r="C24" s="146" t="s">
        <v>7</v>
      </c>
      <c r="D24" s="146" t="s">
        <v>145</v>
      </c>
      <c r="E24" s="146" t="s">
        <v>192</v>
      </c>
      <c r="F24" s="146" t="s">
        <v>199</v>
      </c>
      <c r="G24" s="111"/>
      <c r="H24" s="146">
        <v>20.0</v>
      </c>
      <c r="I24" s="146">
        <v>0.83</v>
      </c>
      <c r="J24" s="146" t="s">
        <v>7</v>
      </c>
      <c r="K24" s="146" t="s">
        <v>196</v>
      </c>
      <c r="L24" s="146" t="s">
        <v>197</v>
      </c>
      <c r="M24" s="111"/>
      <c r="N24" s="23">
        <v>20.0</v>
      </c>
      <c r="O24" s="23">
        <v>0.16</v>
      </c>
      <c r="P24" s="23" t="s">
        <v>13</v>
      </c>
      <c r="Q24" s="23" t="s">
        <v>88</v>
      </c>
      <c r="R24" s="23" t="s">
        <v>122</v>
      </c>
      <c r="S24" s="111"/>
      <c r="T24" s="111"/>
      <c r="U24" s="111"/>
      <c r="V24" s="111"/>
      <c r="W24" s="111"/>
      <c r="X24" s="111"/>
      <c r="Y24" s="111"/>
    </row>
    <row r="25">
      <c r="A25" s="146">
        <v>21.0</v>
      </c>
      <c r="B25" s="146">
        <v>0.32</v>
      </c>
      <c r="C25" s="146" t="s">
        <v>13</v>
      </c>
      <c r="D25" s="146" t="s">
        <v>146</v>
      </c>
      <c r="E25" s="146" t="s">
        <v>194</v>
      </c>
      <c r="F25" s="146" t="s">
        <v>195</v>
      </c>
      <c r="G25" s="111"/>
      <c r="H25" s="146">
        <v>21.0</v>
      </c>
      <c r="I25" s="146">
        <v>1.15</v>
      </c>
      <c r="J25" s="146" t="s">
        <v>7</v>
      </c>
      <c r="K25" s="146" t="s">
        <v>196</v>
      </c>
      <c r="L25" s="146" t="s">
        <v>198</v>
      </c>
      <c r="M25" s="111"/>
      <c r="N25" s="111"/>
      <c r="O25" s="116">
        <f>AVERAGE(O5:O24)</f>
        <v>2.247</v>
      </c>
      <c r="P25" s="111"/>
      <c r="Q25" s="111"/>
      <c r="R25" s="111"/>
      <c r="S25" s="111"/>
      <c r="T25" s="111"/>
      <c r="U25" s="111"/>
      <c r="V25" s="111"/>
      <c r="W25" s="111"/>
      <c r="X25" s="111"/>
      <c r="Y25" s="111"/>
    </row>
    <row r="26">
      <c r="A26" s="111"/>
      <c r="B26" s="116">
        <f>AVERAGE(B5:B25)</f>
        <v>2.139047619</v>
      </c>
      <c r="C26" s="111"/>
      <c r="D26" s="111"/>
      <c r="E26" s="111"/>
      <c r="F26" s="111"/>
      <c r="G26" s="111"/>
      <c r="H26" s="146">
        <v>22.0</v>
      </c>
      <c r="I26" s="146">
        <v>0.28</v>
      </c>
      <c r="J26" s="146" t="s">
        <v>13</v>
      </c>
      <c r="K26" s="146" t="s">
        <v>8</v>
      </c>
      <c r="L26" s="146" t="s">
        <v>9</v>
      </c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</row>
    <row r="27">
      <c r="A27" s="111"/>
      <c r="B27" s="111"/>
      <c r="C27" s="111"/>
      <c r="D27" s="111"/>
      <c r="E27" s="111"/>
      <c r="F27" s="111"/>
      <c r="G27" s="111"/>
      <c r="H27" s="146">
        <v>23.0</v>
      </c>
      <c r="I27" s="146">
        <v>0.15</v>
      </c>
      <c r="J27" s="146" t="s">
        <v>13</v>
      </c>
      <c r="K27" s="146" t="s">
        <v>8</v>
      </c>
      <c r="L27" s="146" t="s">
        <v>10</v>
      </c>
      <c r="M27" s="111"/>
      <c r="N27" s="111"/>
      <c r="O27" s="111"/>
      <c r="P27" s="111" t="s">
        <v>203</v>
      </c>
      <c r="Q27" s="117">
        <f>SUM(O5:O24)</f>
        <v>44.94</v>
      </c>
      <c r="R27" s="111"/>
      <c r="S27" s="111"/>
      <c r="T27" s="111"/>
      <c r="U27" s="111"/>
      <c r="V27" s="111"/>
      <c r="W27" s="111"/>
      <c r="X27" s="111"/>
      <c r="Y27" s="111"/>
    </row>
    <row r="28">
      <c r="A28" s="111"/>
      <c r="B28" s="111"/>
      <c r="C28" s="111" t="s">
        <v>204</v>
      </c>
      <c r="D28" s="118">
        <f>SUM(B5:B25)</f>
        <v>44.92</v>
      </c>
      <c r="E28" s="111"/>
      <c r="F28" s="111"/>
      <c r="G28" s="111"/>
      <c r="H28" s="111"/>
      <c r="I28" s="116">
        <f>AVERAGE(I5:I27)</f>
        <v>1.953913043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4.3</v>
      </c>
      <c r="R28" s="111"/>
      <c r="S28" s="111"/>
      <c r="T28" s="111"/>
      <c r="U28" s="111"/>
      <c r="V28" s="111"/>
      <c r="W28" s="111"/>
      <c r="X28" s="111"/>
      <c r="Y28" s="111"/>
    </row>
    <row r="29">
      <c r="A29" s="111"/>
      <c r="B29" s="111"/>
      <c r="C29" s="111" t="s">
        <v>205</v>
      </c>
      <c r="D29" s="120">
        <f t="array" ref="D29">AVERAGE(SORTN($B$5:$B$25,3,0,1,FALSE))</f>
        <v>4.83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0.3266666667</v>
      </c>
      <c r="R29" s="111"/>
      <c r="S29" s="111"/>
      <c r="T29" s="111"/>
      <c r="U29" s="111"/>
      <c r="V29" s="111"/>
      <c r="W29" s="111"/>
      <c r="X29" s="111"/>
      <c r="Y29" s="111"/>
    </row>
    <row r="30">
      <c r="A30" s="111"/>
      <c r="B30" s="111"/>
      <c r="C30" s="111" t="s">
        <v>206</v>
      </c>
      <c r="D30" s="120">
        <f t="array" ref="D30">AVERAGE(SORTN($B$5:$B$25,3,0,1,True))</f>
        <v>0.2433333333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44.94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</row>
    <row r="32">
      <c r="A32" s="111"/>
      <c r="B32" s="111"/>
      <c r="C32" s="89" t="s">
        <v>7</v>
      </c>
      <c r="D32" s="111">
        <f t="shared" ref="D32:D33" si="1">COUNTIF($C$5:$C$25,C32)</f>
        <v>18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10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7</v>
      </c>
      <c r="R32" s="57">
        <f t="shared" ref="R32:R35" si="3">AVERAGEIF($R$5:$R$24,P32,$O$5:$O$24)</f>
        <v>2.358571429</v>
      </c>
      <c r="S32" s="58">
        <f t="shared" ref="S32:S35" si="4">COUNTIFS(R$5:R$24,P32,$P$5:$P$24,$S$31)</f>
        <v>3</v>
      </c>
      <c r="T32" s="59">
        <f t="shared" ref="T32:T35" si="5">COUNTIFS($R$5:$R$24,P32,$P$5:$P$24,$T$31)</f>
        <v>4</v>
      </c>
      <c r="U32" s="60">
        <f t="shared" ref="U32:U36" si="6">S32/Q32</f>
        <v>0.4285714286</v>
      </c>
      <c r="V32" s="111"/>
      <c r="W32" s="111"/>
      <c r="X32" s="111"/>
      <c r="Y32" s="111"/>
    </row>
    <row r="33">
      <c r="A33" s="111"/>
      <c r="B33" s="111"/>
      <c r="C33" s="89" t="s">
        <v>13</v>
      </c>
      <c r="D33" s="111">
        <f t="shared" si="1"/>
        <v>3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22.44</v>
      </c>
      <c r="L33" s="111"/>
      <c r="M33" s="111"/>
      <c r="N33" s="111"/>
      <c r="O33" s="111"/>
      <c r="P33" s="124" t="s">
        <v>124</v>
      </c>
      <c r="Q33" s="56">
        <f t="shared" si="2"/>
        <v>4</v>
      </c>
      <c r="R33" s="57">
        <f t="shared" si="3"/>
        <v>2</v>
      </c>
      <c r="S33" s="58">
        <f t="shared" si="4"/>
        <v>1</v>
      </c>
      <c r="T33" s="59">
        <f t="shared" si="5"/>
        <v>3</v>
      </c>
      <c r="U33" s="60">
        <f t="shared" si="6"/>
        <v>0.25</v>
      </c>
      <c r="V33" s="111"/>
      <c r="W33" s="111"/>
      <c r="X33" s="111"/>
      <c r="Y33" s="111"/>
    </row>
    <row r="34">
      <c r="A34" s="111"/>
      <c r="B34" s="111"/>
      <c r="C34" s="89" t="s">
        <v>17</v>
      </c>
      <c r="D34" s="125">
        <f>D32/SUM(D32:D33)</f>
        <v>0.8571428571</v>
      </c>
      <c r="E34" s="111"/>
      <c r="F34" s="111"/>
      <c r="G34" s="111"/>
      <c r="H34" s="111"/>
      <c r="I34" s="123"/>
      <c r="J34" s="111" t="s">
        <v>210</v>
      </c>
      <c r="K34" s="120">
        <f>K33/K32</f>
        <v>2.244</v>
      </c>
      <c r="L34" s="111"/>
      <c r="M34" s="111"/>
      <c r="N34" s="111"/>
      <c r="O34" s="111"/>
      <c r="P34" s="124" t="s">
        <v>126</v>
      </c>
      <c r="Q34" s="56">
        <f t="shared" si="2"/>
        <v>6</v>
      </c>
      <c r="R34" s="57">
        <f t="shared" si="3"/>
        <v>2.316666667</v>
      </c>
      <c r="S34" s="58">
        <f t="shared" si="4"/>
        <v>6</v>
      </c>
      <c r="T34" s="59">
        <f t="shared" si="5"/>
        <v>0</v>
      </c>
      <c r="U34" s="60">
        <f t="shared" si="6"/>
        <v>1</v>
      </c>
      <c r="V34" s="111"/>
      <c r="W34" s="111"/>
      <c r="X34" s="111"/>
      <c r="Y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6</v>
      </c>
      <c r="L35" s="111"/>
      <c r="M35" s="111"/>
      <c r="N35" s="111"/>
      <c r="O35" s="111"/>
      <c r="P35" s="124" t="s">
        <v>127</v>
      </c>
      <c r="Q35" s="56">
        <f t="shared" si="2"/>
        <v>3</v>
      </c>
      <c r="R35" s="57">
        <f t="shared" si="3"/>
        <v>2.176666667</v>
      </c>
      <c r="S35" s="58">
        <f t="shared" si="4"/>
        <v>2</v>
      </c>
      <c r="T35" s="59">
        <f t="shared" si="5"/>
        <v>1</v>
      </c>
      <c r="U35" s="60">
        <f t="shared" si="6"/>
        <v>0.6666666667</v>
      </c>
      <c r="V35" s="111"/>
      <c r="W35" s="111"/>
      <c r="X35" s="111"/>
      <c r="Y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4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12</v>
      </c>
      <c r="T36" s="126">
        <f t="shared" si="8"/>
        <v>8</v>
      </c>
      <c r="U36" s="127">
        <f t="shared" si="6"/>
        <v>0.6</v>
      </c>
      <c r="V36" s="111"/>
      <c r="W36" s="111"/>
      <c r="X36" s="111"/>
      <c r="Y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0.6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13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22.5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1.730769231</v>
      </c>
      <c r="L41" s="111"/>
      <c r="M41" s="111"/>
      <c r="N41" s="111"/>
      <c r="O41" s="111"/>
      <c r="P41" s="150">
        <v>1.0</v>
      </c>
      <c r="Q41" s="150">
        <v>4.7</v>
      </c>
      <c r="R41" s="150" t="s">
        <v>7</v>
      </c>
      <c r="S41" s="150" t="s">
        <v>88</v>
      </c>
      <c r="T41" s="150" t="s">
        <v>122</v>
      </c>
      <c r="U41" s="111"/>
      <c r="V41" s="111"/>
      <c r="W41" s="111"/>
      <c r="X41" s="111"/>
      <c r="Y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50">
        <v>2.0</v>
      </c>
      <c r="Q42" s="150">
        <v>1.12</v>
      </c>
      <c r="R42" s="150" t="s">
        <v>7</v>
      </c>
      <c r="S42" s="150" t="s">
        <v>88</v>
      </c>
      <c r="T42" s="150" t="s">
        <v>126</v>
      </c>
      <c r="U42" s="111"/>
      <c r="V42" s="111"/>
      <c r="W42" s="111"/>
      <c r="X42" s="111"/>
      <c r="Y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3.0</v>
      </c>
      <c r="L43" s="111"/>
      <c r="M43" s="111"/>
      <c r="N43" s="111"/>
      <c r="O43" s="111"/>
      <c r="P43" s="150">
        <v>3.0</v>
      </c>
      <c r="Q43" s="150">
        <v>4.02</v>
      </c>
      <c r="R43" s="150" t="s">
        <v>7</v>
      </c>
      <c r="S43" s="150" t="s">
        <v>87</v>
      </c>
      <c r="T43" s="150" t="s">
        <v>126</v>
      </c>
      <c r="U43" s="89"/>
      <c r="V43" s="111"/>
      <c r="W43" s="111"/>
      <c r="X43" s="111"/>
      <c r="Y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SUM(I7:I9)</f>
        <v>5.34</v>
      </c>
      <c r="L44" s="89" t="s">
        <v>213</v>
      </c>
      <c r="M44" s="111"/>
      <c r="N44" s="89"/>
      <c r="O44" s="89"/>
      <c r="P44" s="150">
        <v>4.0</v>
      </c>
      <c r="Q44" s="150">
        <v>3.25</v>
      </c>
      <c r="R44" s="150" t="s">
        <v>13</v>
      </c>
      <c r="S44" s="150" t="s">
        <v>88</v>
      </c>
      <c r="T44" s="150" t="s">
        <v>122</v>
      </c>
      <c r="U44" s="89"/>
      <c r="V44" s="111"/>
      <c r="W44" s="111"/>
      <c r="X44" s="111"/>
      <c r="Y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SUM(I12:I14)</f>
        <v>6</v>
      </c>
      <c r="L45" s="89" t="s">
        <v>213</v>
      </c>
      <c r="M45" s="111"/>
      <c r="N45" s="89"/>
      <c r="O45" s="89"/>
      <c r="P45" s="150">
        <v>5.0</v>
      </c>
      <c r="Q45" s="150">
        <v>3.61</v>
      </c>
      <c r="R45" s="150" t="s">
        <v>13</v>
      </c>
      <c r="S45" s="150" t="s">
        <v>87</v>
      </c>
      <c r="T45" s="150" t="s">
        <v>127</v>
      </c>
      <c r="U45" s="89"/>
      <c r="V45" s="111"/>
      <c r="W45" s="111"/>
      <c r="X45" s="111"/>
      <c r="Y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89" t="s">
        <v>215</v>
      </c>
      <c r="K46" s="120">
        <f>SUM(I17:I19)</f>
        <v>3.55</v>
      </c>
      <c r="L46" s="89" t="s">
        <v>213</v>
      </c>
      <c r="M46" s="111"/>
      <c r="N46" s="89"/>
      <c r="O46" s="89"/>
      <c r="P46" s="150">
        <v>6.0</v>
      </c>
      <c r="Q46" s="150">
        <v>1.19</v>
      </c>
      <c r="R46" s="150" t="s">
        <v>7</v>
      </c>
      <c r="S46" s="150" t="s">
        <v>87</v>
      </c>
      <c r="T46" s="150" t="s">
        <v>127</v>
      </c>
      <c r="U46" s="89"/>
      <c r="V46" s="111"/>
      <c r="W46" s="111"/>
      <c r="X46" s="111"/>
      <c r="Y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11"/>
      <c r="J47" s="89" t="s">
        <v>216</v>
      </c>
      <c r="K47" s="120">
        <f>SUM(I22:I25)</f>
        <v>7.61</v>
      </c>
      <c r="L47" s="89" t="s">
        <v>213</v>
      </c>
      <c r="M47" s="111"/>
      <c r="N47" s="89"/>
      <c r="O47" s="89"/>
      <c r="P47" s="151">
        <v>7.0</v>
      </c>
      <c r="Q47" s="152">
        <v>1.73</v>
      </c>
      <c r="R47" s="150" t="s">
        <v>7</v>
      </c>
      <c r="S47" s="150" t="s">
        <v>87</v>
      </c>
      <c r="T47" s="150" t="s">
        <v>127</v>
      </c>
      <c r="U47" s="89"/>
      <c r="V47" s="111"/>
      <c r="W47" s="111"/>
      <c r="X47" s="111"/>
      <c r="Y47" s="111"/>
    </row>
    <row r="48" ht="15.7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AVERAGE(K44:K47)</f>
        <v>5.625</v>
      </c>
      <c r="L48" s="89" t="s">
        <v>213</v>
      </c>
      <c r="M48" s="111"/>
      <c r="N48" s="89"/>
      <c r="O48" s="89"/>
      <c r="P48" s="150">
        <v>8.0</v>
      </c>
      <c r="Q48" s="150">
        <v>2.31</v>
      </c>
      <c r="R48" s="150" t="s">
        <v>13</v>
      </c>
      <c r="S48" s="150" t="s">
        <v>87</v>
      </c>
      <c r="T48" s="150" t="s">
        <v>124</v>
      </c>
      <c r="U48" s="89"/>
      <c r="V48" s="111"/>
      <c r="W48" s="111"/>
      <c r="X48" s="111"/>
      <c r="Y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150">
        <v>9.0</v>
      </c>
      <c r="Q49" s="150">
        <v>3.83</v>
      </c>
      <c r="R49" s="150" t="s">
        <v>7</v>
      </c>
      <c r="S49" s="150" t="s">
        <v>87</v>
      </c>
      <c r="T49" s="150" t="s">
        <v>126</v>
      </c>
      <c r="U49" s="89"/>
      <c r="V49" s="111"/>
      <c r="W49" s="111"/>
      <c r="X49" s="111"/>
      <c r="Y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11</v>
      </c>
      <c r="L50" s="111"/>
      <c r="M50" s="111"/>
      <c r="N50" s="89"/>
      <c r="O50" s="89"/>
      <c r="P50" s="150">
        <v>10.0</v>
      </c>
      <c r="Q50" s="150">
        <v>4.18</v>
      </c>
      <c r="R50" s="150" t="s">
        <v>13</v>
      </c>
      <c r="S50" s="150" t="s">
        <v>88</v>
      </c>
      <c r="T50" s="150" t="s">
        <v>122</v>
      </c>
      <c r="U50" s="89"/>
      <c r="V50" s="111"/>
      <c r="W50" s="111"/>
      <c r="X50" s="111"/>
      <c r="Y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2</v>
      </c>
      <c r="L51" s="111"/>
      <c r="M51" s="111"/>
      <c r="N51" s="89"/>
      <c r="O51" s="89"/>
      <c r="P51" s="150">
        <v>11.0</v>
      </c>
      <c r="Q51" s="150">
        <v>2.38</v>
      </c>
      <c r="R51" s="150" t="s">
        <v>7</v>
      </c>
      <c r="S51" s="150" t="s">
        <v>88</v>
      </c>
      <c r="T51" s="150" t="s">
        <v>124</v>
      </c>
      <c r="U51" s="89"/>
      <c r="V51" s="111"/>
      <c r="W51" s="111"/>
      <c r="X51" s="111"/>
      <c r="Y51" s="111"/>
    </row>
    <row r="52">
      <c r="A52" s="111"/>
      <c r="B52" s="111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0.8461538462</v>
      </c>
      <c r="L52" s="111"/>
      <c r="M52" s="111"/>
      <c r="N52" s="89"/>
      <c r="O52" s="89"/>
      <c r="P52" s="150">
        <v>12.0</v>
      </c>
      <c r="Q52" s="150">
        <v>2.51</v>
      </c>
      <c r="R52" s="150" t="s">
        <v>7</v>
      </c>
      <c r="S52" s="150" t="s">
        <v>87</v>
      </c>
      <c r="T52" s="150" t="s">
        <v>126</v>
      </c>
      <c r="U52" s="89"/>
      <c r="V52" s="111"/>
      <c r="W52" s="111"/>
      <c r="X52" s="111"/>
      <c r="Y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150">
        <v>13.0</v>
      </c>
      <c r="Q53" s="150">
        <v>1.75</v>
      </c>
      <c r="R53" s="150" t="s">
        <v>7</v>
      </c>
      <c r="S53" s="150" t="s">
        <v>88</v>
      </c>
      <c r="T53" s="150" t="s">
        <v>122</v>
      </c>
      <c r="U53" s="89"/>
      <c r="V53" s="111"/>
      <c r="W53" s="111"/>
      <c r="X53" s="111"/>
      <c r="Y53" s="111"/>
    </row>
    <row r="54">
      <c r="A54" s="111"/>
      <c r="B54" s="111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150">
        <v>14.0</v>
      </c>
      <c r="Q54" s="150">
        <v>3.22</v>
      </c>
      <c r="R54" s="150" t="s">
        <v>13</v>
      </c>
      <c r="S54" s="150" t="s">
        <v>87</v>
      </c>
      <c r="T54" s="150" t="s">
        <v>124</v>
      </c>
      <c r="U54" s="89"/>
      <c r="V54" s="111"/>
      <c r="W54" s="111"/>
      <c r="X54" s="111"/>
      <c r="Y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150">
        <v>15.0</v>
      </c>
      <c r="Q55" s="150">
        <v>0.97</v>
      </c>
      <c r="R55" s="150" t="s">
        <v>7</v>
      </c>
      <c r="S55" s="150" t="s">
        <v>88</v>
      </c>
      <c r="T55" s="150" t="s">
        <v>126</v>
      </c>
      <c r="U55" s="89"/>
      <c r="V55" s="111"/>
      <c r="W55" s="111"/>
      <c r="X55" s="111"/>
      <c r="Y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P56" s="150">
        <v>16.0</v>
      </c>
      <c r="Q56" s="150">
        <v>0.73</v>
      </c>
      <c r="R56" s="150" t="s">
        <v>7</v>
      </c>
      <c r="S56" s="150" t="s">
        <v>88</v>
      </c>
      <c r="T56" s="150" t="s">
        <v>122</v>
      </c>
      <c r="U56" s="89"/>
      <c r="V56" s="111"/>
      <c r="W56" s="111"/>
      <c r="X56" s="111"/>
      <c r="Y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P57" s="150">
        <v>17.0</v>
      </c>
      <c r="Q57" s="150">
        <v>1.74</v>
      </c>
      <c r="R57" s="150" t="s">
        <v>13</v>
      </c>
      <c r="S57" s="150" t="s">
        <v>88</v>
      </c>
      <c r="T57" s="150" t="s">
        <v>122</v>
      </c>
      <c r="U57" s="89"/>
      <c r="V57" s="111"/>
      <c r="W57" s="111"/>
      <c r="X57" s="111"/>
      <c r="Y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150">
        <v>18.0</v>
      </c>
      <c r="Q58" s="150">
        <v>1.45</v>
      </c>
      <c r="R58" s="150" t="s">
        <v>7</v>
      </c>
      <c r="S58" s="150" t="s">
        <v>88</v>
      </c>
      <c r="T58" s="150" t="s">
        <v>126</v>
      </c>
      <c r="U58" s="89"/>
      <c r="V58" s="111"/>
      <c r="W58" s="111"/>
      <c r="X58" s="111"/>
      <c r="Y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150">
        <v>19.0</v>
      </c>
      <c r="Q59" s="150">
        <v>0.09</v>
      </c>
      <c r="R59" s="150" t="s">
        <v>13</v>
      </c>
      <c r="S59" s="150" t="s">
        <v>88</v>
      </c>
      <c r="T59" s="150" t="s">
        <v>124</v>
      </c>
      <c r="U59" s="89"/>
      <c r="V59" s="111"/>
      <c r="W59" s="111"/>
      <c r="X59" s="111"/>
      <c r="Y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150">
        <v>20.0</v>
      </c>
      <c r="Q60" s="150">
        <v>0.16</v>
      </c>
      <c r="R60" s="150" t="s">
        <v>13</v>
      </c>
      <c r="S60" s="150" t="s">
        <v>88</v>
      </c>
      <c r="T60" s="150" t="s">
        <v>122</v>
      </c>
      <c r="U60" s="89"/>
      <c r="V60" s="111"/>
      <c r="W60" s="111"/>
      <c r="X60" s="111"/>
      <c r="Y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144"/>
      <c r="Q61" s="144"/>
      <c r="R61" s="144"/>
      <c r="S61" s="144"/>
      <c r="T61" s="144"/>
      <c r="U61" s="89"/>
      <c r="V61" s="111"/>
      <c r="W61" s="111"/>
      <c r="X61" s="111"/>
      <c r="Y61" s="111"/>
    </row>
    <row r="62">
      <c r="A62" s="111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89"/>
      <c r="O62" s="89"/>
      <c r="P62" s="144"/>
      <c r="Q62" s="144"/>
      <c r="R62" s="144"/>
      <c r="S62" s="144"/>
      <c r="T62" s="144"/>
      <c r="U62" s="89"/>
      <c r="V62" s="111"/>
      <c r="W62" s="111"/>
      <c r="X62" s="111"/>
      <c r="Y62" s="111"/>
    </row>
    <row r="63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89"/>
      <c r="O63" s="89"/>
      <c r="P63" s="144"/>
      <c r="Q63" s="144"/>
      <c r="R63" s="144"/>
      <c r="S63" s="144"/>
      <c r="T63" s="144"/>
      <c r="U63" s="111"/>
      <c r="V63" s="111"/>
      <c r="W63" s="111"/>
      <c r="X63" s="111"/>
      <c r="Y63" s="111"/>
    </row>
    <row r="64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89"/>
      <c r="O64" s="89"/>
      <c r="P64" s="144"/>
      <c r="Q64" s="144"/>
      <c r="R64" s="144"/>
      <c r="S64" s="144"/>
      <c r="T64" s="144"/>
      <c r="U64" s="111"/>
      <c r="V64" s="111"/>
      <c r="W64" s="111"/>
      <c r="X64" s="111"/>
      <c r="Y64" s="111"/>
    </row>
    <row r="65">
      <c r="A65" s="111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89"/>
      <c r="O65" s="89"/>
      <c r="U65" s="111"/>
      <c r="V65" s="111"/>
      <c r="W65" s="111"/>
      <c r="X65" s="111"/>
      <c r="Y65" s="111"/>
    </row>
    <row r="66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</row>
    <row r="67">
      <c r="A67" s="111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</row>
    <row r="68">
      <c r="A68" s="111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</row>
    <row r="69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</row>
    <row r="70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</row>
    <row r="71">
      <c r="A71" s="111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</row>
    <row r="72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</row>
    <row r="73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</row>
    <row r="74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</row>
    <row r="75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</row>
    <row r="76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</row>
    <row r="77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</row>
    <row r="78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</row>
    <row r="79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</row>
    <row r="80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</row>
    <row r="81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</row>
    <row r="82">
      <c r="A82" s="111"/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</row>
    <row r="83">
      <c r="A83" s="111"/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</row>
    <row r="84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</row>
    <row r="8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</row>
    <row r="86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</row>
    <row r="87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</row>
    <row r="88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</row>
    <row r="89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</row>
    <row r="90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</row>
    <row r="91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</row>
    <row r="9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</row>
    <row r="93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</row>
    <row r="94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</row>
    <row r="9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</row>
    <row r="96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</row>
    <row r="97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</row>
    <row r="98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</row>
    <row r="1006">
      <c r="A1006" s="111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</row>
  </sheetData>
  <mergeCells count="3">
    <mergeCell ref="A3:F3"/>
    <mergeCell ref="H3:L3"/>
    <mergeCell ref="N3:R3"/>
  </mergeCells>
  <conditionalFormatting sqref="C5:C25">
    <cfRule type="containsText" dxfId="0" priority="1" operator="containsText" text="Incorrect">
      <formula>NOT(ISERROR(SEARCH(("Incorrect"),(C5))))</formula>
    </cfRule>
  </conditionalFormatting>
  <conditionalFormatting sqref="B5:B25">
    <cfRule type="cellIs" dxfId="1" priority="2" operator="greaterThan">
      <formula>2.5</formula>
    </cfRule>
  </conditionalFormatting>
  <conditionalFormatting sqref="J5:J27">
    <cfRule type="containsText" dxfId="0" priority="3" operator="containsText" text="Incorrect">
      <formula>NOT(ISERROR(SEARCH(("Incorrect"),(J5))))</formula>
    </cfRule>
  </conditionalFormatting>
  <conditionalFormatting sqref="I5:I27">
    <cfRule type="cellIs" dxfId="1" priority="4" operator="greaterThan">
      <formula>2.5</formula>
    </cfRule>
  </conditionalFormatting>
  <conditionalFormatting sqref="P5:P24">
    <cfRule type="containsText" dxfId="0" priority="5" operator="containsText" text="Incorrect">
      <formula>NOT(ISERROR(SEARCH(("Incorrect"),(P5))))</formula>
    </cfRule>
  </conditionalFormatting>
  <conditionalFormatting sqref="O5:O24">
    <cfRule type="cellIs" dxfId="1" priority="6" operator="greaterThan">
      <formula>2.5</formula>
    </cfRule>
  </conditionalFormatting>
  <conditionalFormatting sqref="U32:U36">
    <cfRule type="cellIs" dxfId="0" priority="7" operator="lessThan">
      <formula>"80%"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8.29"/>
    <col customWidth="1" min="6" max="6" width="31.14"/>
    <col customWidth="1" min="7" max="7" width="4.86"/>
    <col customWidth="1" min="8" max="8" width="5.43"/>
    <col customWidth="1" min="9" max="9" width="11.86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230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</row>
    <row r="3">
      <c r="A3" s="110" t="s">
        <v>231</v>
      </c>
      <c r="G3" s="111"/>
      <c r="H3" s="110" t="s">
        <v>232</v>
      </c>
      <c r="M3" s="111"/>
      <c r="N3" s="110" t="s">
        <v>233</v>
      </c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</row>
    <row r="5">
      <c r="A5" s="23">
        <v>1.0</v>
      </c>
      <c r="B5" s="23">
        <v>2.74</v>
      </c>
      <c r="C5" s="23" t="s">
        <v>7</v>
      </c>
      <c r="D5" s="23" t="s">
        <v>146</v>
      </c>
      <c r="E5" s="23" t="s">
        <v>192</v>
      </c>
      <c r="F5" s="143" t="s">
        <v>193</v>
      </c>
      <c r="G5" s="111"/>
      <c r="H5" s="153">
        <v>1.0</v>
      </c>
      <c r="I5" s="20">
        <v>3.16</v>
      </c>
      <c r="J5" s="20" t="s">
        <v>7</v>
      </c>
      <c r="K5" s="153" t="s">
        <v>8</v>
      </c>
      <c r="L5" s="153" t="s">
        <v>9</v>
      </c>
      <c r="M5" s="111"/>
      <c r="N5" s="153">
        <v>1.0</v>
      </c>
      <c r="O5" s="20">
        <v>2.78</v>
      </c>
      <c r="P5" s="20" t="s">
        <v>7</v>
      </c>
      <c r="Q5" s="153" t="s">
        <v>88</v>
      </c>
      <c r="R5" s="153" t="s">
        <v>126</v>
      </c>
      <c r="S5" s="111"/>
      <c r="T5" s="111"/>
      <c r="U5" s="154"/>
      <c r="V5" s="154"/>
      <c r="W5" s="154"/>
      <c r="X5" s="154"/>
      <c r="Y5" s="154"/>
      <c r="Z5" s="155" t="s">
        <v>234</v>
      </c>
      <c r="AA5" s="156" t="s">
        <v>235</v>
      </c>
      <c r="AB5" s="156" t="s">
        <v>236</v>
      </c>
      <c r="AC5" s="156" t="s">
        <v>237</v>
      </c>
      <c r="AD5" s="156" t="s">
        <v>237</v>
      </c>
      <c r="AE5" s="156" t="s">
        <v>238</v>
      </c>
    </row>
    <row r="6">
      <c r="A6" s="23">
        <v>2.0</v>
      </c>
      <c r="B6" s="23">
        <v>1.29</v>
      </c>
      <c r="C6" s="23" t="s">
        <v>7</v>
      </c>
      <c r="D6" s="23" t="s">
        <v>146</v>
      </c>
      <c r="E6" s="23" t="s">
        <v>194</v>
      </c>
      <c r="F6" s="23" t="s">
        <v>195</v>
      </c>
      <c r="G6" s="111"/>
      <c r="H6" s="153">
        <v>2.0</v>
      </c>
      <c r="I6" s="20">
        <v>2.88</v>
      </c>
      <c r="J6" s="20" t="s">
        <v>7</v>
      </c>
      <c r="K6" s="153" t="s">
        <v>8</v>
      </c>
      <c r="L6" s="153" t="s">
        <v>28</v>
      </c>
      <c r="M6" s="111"/>
      <c r="N6" s="153">
        <v>2.0</v>
      </c>
      <c r="O6" s="20">
        <v>2.44</v>
      </c>
      <c r="P6" s="20" t="s">
        <v>7</v>
      </c>
      <c r="Q6" s="153" t="s">
        <v>88</v>
      </c>
      <c r="R6" s="153" t="s">
        <v>126</v>
      </c>
      <c r="S6" s="111"/>
      <c r="T6" s="111"/>
      <c r="U6" s="154"/>
      <c r="V6" s="154"/>
      <c r="W6" s="154"/>
      <c r="X6" s="154"/>
      <c r="Y6" s="154"/>
      <c r="Z6" s="157"/>
      <c r="AA6" s="158"/>
      <c r="AB6" s="158"/>
      <c r="AC6" s="158"/>
      <c r="AD6" s="158"/>
      <c r="AE6" s="158"/>
    </row>
    <row r="7">
      <c r="A7" s="23">
        <v>3.0</v>
      </c>
      <c r="B7" s="23">
        <v>7.0</v>
      </c>
      <c r="C7" s="23" t="s">
        <v>13</v>
      </c>
      <c r="D7" s="23" t="s">
        <v>145</v>
      </c>
      <c r="E7" s="23" t="s">
        <v>192</v>
      </c>
      <c r="F7" s="23" t="s">
        <v>199</v>
      </c>
      <c r="G7" s="111"/>
      <c r="H7" s="153">
        <v>3.0</v>
      </c>
      <c r="I7" s="20">
        <v>3.8</v>
      </c>
      <c r="J7" s="20" t="s">
        <v>7</v>
      </c>
      <c r="K7" s="153" t="s">
        <v>196</v>
      </c>
      <c r="L7" s="153" t="s">
        <v>198</v>
      </c>
      <c r="M7" s="111"/>
      <c r="N7" s="153">
        <v>3.0</v>
      </c>
      <c r="O7" s="20">
        <v>2.34</v>
      </c>
      <c r="P7" s="20" t="s">
        <v>7</v>
      </c>
      <c r="Q7" s="153" t="s">
        <v>88</v>
      </c>
      <c r="R7" s="153" t="s">
        <v>124</v>
      </c>
      <c r="S7" s="111"/>
      <c r="T7" s="111"/>
      <c r="U7" s="154"/>
      <c r="V7" s="154"/>
      <c r="W7" s="154"/>
      <c r="X7" s="154"/>
      <c r="Y7" s="154"/>
      <c r="Z7" s="157"/>
      <c r="AA7" s="158"/>
      <c r="AB7" s="158"/>
      <c r="AC7" s="158"/>
      <c r="AD7" s="158"/>
      <c r="AE7" s="158"/>
    </row>
    <row r="8">
      <c r="A8" s="23">
        <v>4.0</v>
      </c>
      <c r="B8" s="23">
        <v>3.33</v>
      </c>
      <c r="C8" s="23" t="s">
        <v>13</v>
      </c>
      <c r="D8" s="23" t="s">
        <v>146</v>
      </c>
      <c r="E8" s="23" t="s">
        <v>192</v>
      </c>
      <c r="F8" s="143" t="s">
        <v>221</v>
      </c>
      <c r="G8" s="111"/>
      <c r="H8" s="153">
        <v>4.0</v>
      </c>
      <c r="I8" s="20">
        <v>1.38</v>
      </c>
      <c r="J8" s="20" t="s">
        <v>7</v>
      </c>
      <c r="K8" s="153" t="s">
        <v>196</v>
      </c>
      <c r="L8" s="153" t="s">
        <v>197</v>
      </c>
      <c r="M8" s="111"/>
      <c r="N8" s="153">
        <v>4.0</v>
      </c>
      <c r="O8" s="20">
        <v>2.2</v>
      </c>
      <c r="P8" s="20" t="s">
        <v>7</v>
      </c>
      <c r="Q8" s="153" t="s">
        <v>88</v>
      </c>
      <c r="R8" s="153" t="s">
        <v>122</v>
      </c>
      <c r="S8" s="111"/>
      <c r="T8" s="111"/>
      <c r="U8" s="154"/>
      <c r="V8" s="154"/>
      <c r="W8" s="154"/>
      <c r="X8" s="154"/>
      <c r="Y8" s="154"/>
      <c r="Z8" s="157"/>
      <c r="AA8" s="158"/>
      <c r="AB8" s="158"/>
      <c r="AC8" s="158"/>
      <c r="AD8" s="158"/>
      <c r="AE8" s="158"/>
    </row>
    <row r="9">
      <c r="A9" s="23">
        <v>5.0</v>
      </c>
      <c r="B9" s="23">
        <v>1.53</v>
      </c>
      <c r="C9" s="23" t="s">
        <v>7</v>
      </c>
      <c r="D9" s="23" t="s">
        <v>146</v>
      </c>
      <c r="E9" s="23" t="s">
        <v>192</v>
      </c>
      <c r="F9" s="23" t="s">
        <v>193</v>
      </c>
      <c r="G9" s="111"/>
      <c r="H9" s="153">
        <v>5.0</v>
      </c>
      <c r="I9" s="20">
        <v>1.44</v>
      </c>
      <c r="J9" s="20" t="s">
        <v>7</v>
      </c>
      <c r="K9" s="153" t="s">
        <v>196</v>
      </c>
      <c r="L9" s="153" t="s">
        <v>198</v>
      </c>
      <c r="M9" s="111"/>
      <c r="N9" s="153">
        <v>5.0</v>
      </c>
      <c r="O9" s="20">
        <v>4.08</v>
      </c>
      <c r="P9" s="20" t="s">
        <v>13</v>
      </c>
      <c r="Q9" s="153" t="s">
        <v>87</v>
      </c>
      <c r="R9" s="153" t="s">
        <v>127</v>
      </c>
      <c r="S9" s="111"/>
      <c r="T9" s="111"/>
      <c r="U9" s="154"/>
      <c r="V9" s="154"/>
      <c r="W9" s="154"/>
      <c r="X9" s="154"/>
      <c r="Y9" s="154"/>
      <c r="Z9" s="157"/>
      <c r="AA9" s="158"/>
      <c r="AB9" s="158"/>
      <c r="AC9" s="158"/>
      <c r="AD9" s="158"/>
      <c r="AE9" s="158"/>
    </row>
    <row r="10">
      <c r="A10" s="23">
        <v>6.0</v>
      </c>
      <c r="B10" s="23">
        <v>1.63</v>
      </c>
      <c r="C10" s="23" t="s">
        <v>7</v>
      </c>
      <c r="D10" s="23" t="s">
        <v>146</v>
      </c>
      <c r="E10" s="23" t="s">
        <v>192</v>
      </c>
      <c r="F10" s="141" t="s">
        <v>193</v>
      </c>
      <c r="G10" s="111"/>
      <c r="H10" s="153">
        <v>6.0</v>
      </c>
      <c r="I10" s="20">
        <v>1.97</v>
      </c>
      <c r="J10" s="20" t="s">
        <v>13</v>
      </c>
      <c r="K10" s="153" t="s">
        <v>196</v>
      </c>
      <c r="L10" s="153" t="s">
        <v>197</v>
      </c>
      <c r="M10" s="111"/>
      <c r="N10" s="153">
        <v>6.0</v>
      </c>
      <c r="O10" s="20">
        <v>0.75</v>
      </c>
      <c r="P10" s="20" t="s">
        <v>7</v>
      </c>
      <c r="Q10" s="153" t="s">
        <v>87</v>
      </c>
      <c r="R10" s="153" t="s">
        <v>127</v>
      </c>
      <c r="S10" s="111"/>
      <c r="T10" s="111"/>
      <c r="U10" s="154"/>
      <c r="V10" s="154"/>
      <c r="W10" s="154"/>
      <c r="X10" s="154"/>
      <c r="Y10" s="154"/>
      <c r="Z10" s="157"/>
      <c r="AA10" s="158"/>
      <c r="AB10" s="158"/>
      <c r="AC10" s="158"/>
      <c r="AD10" s="158"/>
      <c r="AE10" s="158"/>
    </row>
    <row r="11">
      <c r="A11" s="23">
        <v>7.0</v>
      </c>
      <c r="B11" s="23">
        <v>2.68</v>
      </c>
      <c r="C11" s="23" t="s">
        <v>7</v>
      </c>
      <c r="D11" s="23" t="s">
        <v>146</v>
      </c>
      <c r="E11" s="23" t="s">
        <v>194</v>
      </c>
      <c r="F11" s="23" t="s">
        <v>195</v>
      </c>
      <c r="G11" s="111"/>
      <c r="H11" s="153">
        <v>7.0</v>
      </c>
      <c r="I11" s="20">
        <v>2.62</v>
      </c>
      <c r="J11" s="20" t="s">
        <v>7</v>
      </c>
      <c r="K11" s="153" t="s">
        <v>8</v>
      </c>
      <c r="L11" s="153" t="s">
        <v>23</v>
      </c>
      <c r="M11" s="111"/>
      <c r="N11" s="153">
        <v>7.0</v>
      </c>
      <c r="O11" s="20">
        <v>0.75</v>
      </c>
      <c r="P11" s="20" t="s">
        <v>7</v>
      </c>
      <c r="Q11" s="153" t="s">
        <v>87</v>
      </c>
      <c r="R11" s="153" t="s">
        <v>127</v>
      </c>
      <c r="S11" s="111"/>
      <c r="T11" s="111"/>
      <c r="U11" s="154"/>
      <c r="V11" s="154"/>
      <c r="W11" s="154"/>
      <c r="X11" s="154"/>
      <c r="Y11" s="154"/>
      <c r="Z11" s="157"/>
      <c r="AA11" s="158"/>
      <c r="AB11" s="158"/>
      <c r="AC11" s="158"/>
      <c r="AD11" s="158"/>
      <c r="AE11" s="158"/>
    </row>
    <row r="12">
      <c r="A12" s="23">
        <v>8.0</v>
      </c>
      <c r="B12" s="23">
        <v>1.76</v>
      </c>
      <c r="C12" s="23" t="s">
        <v>7</v>
      </c>
      <c r="D12" s="23" t="s">
        <v>145</v>
      </c>
      <c r="E12" s="23" t="s">
        <v>192</v>
      </c>
      <c r="F12" s="23" t="s">
        <v>195</v>
      </c>
      <c r="G12" s="111"/>
      <c r="H12" s="153">
        <v>8.0</v>
      </c>
      <c r="I12" s="20">
        <v>2.0</v>
      </c>
      <c r="J12" s="20" t="s">
        <v>7</v>
      </c>
      <c r="K12" s="153" t="s">
        <v>8</v>
      </c>
      <c r="L12" s="153" t="s">
        <v>29</v>
      </c>
      <c r="M12" s="111"/>
      <c r="N12" s="153">
        <v>8.0</v>
      </c>
      <c r="O12" s="20">
        <v>2.21</v>
      </c>
      <c r="P12" s="20" t="s">
        <v>7</v>
      </c>
      <c r="Q12" s="153" t="s">
        <v>88</v>
      </c>
      <c r="R12" s="153" t="s">
        <v>126</v>
      </c>
      <c r="S12" s="111"/>
      <c r="T12" s="111"/>
      <c r="U12" s="154"/>
      <c r="V12" s="154"/>
      <c r="W12" s="154"/>
      <c r="X12" s="154"/>
      <c r="Y12" s="154"/>
      <c r="Z12" s="157"/>
      <c r="AA12" s="158"/>
      <c r="AB12" s="158"/>
      <c r="AC12" s="158"/>
      <c r="AD12" s="158"/>
      <c r="AE12" s="158"/>
    </row>
    <row r="13">
      <c r="A13" s="23">
        <v>9.0</v>
      </c>
      <c r="B13" s="23">
        <v>4.64</v>
      </c>
      <c r="C13" s="23" t="s">
        <v>7</v>
      </c>
      <c r="D13" s="23" t="s">
        <v>146</v>
      </c>
      <c r="E13" s="23" t="s">
        <v>192</v>
      </c>
      <c r="F13" s="23" t="s">
        <v>193</v>
      </c>
      <c r="G13" s="111"/>
      <c r="H13" s="153">
        <v>9.0</v>
      </c>
      <c r="I13" s="20">
        <v>2.38</v>
      </c>
      <c r="J13" s="20" t="s">
        <v>7</v>
      </c>
      <c r="K13" s="153" t="s">
        <v>196</v>
      </c>
      <c r="L13" s="153" t="s">
        <v>197</v>
      </c>
      <c r="M13" s="111"/>
      <c r="N13" s="153">
        <v>9.0</v>
      </c>
      <c r="O13" s="20">
        <v>5.05</v>
      </c>
      <c r="P13" s="20" t="s">
        <v>7</v>
      </c>
      <c r="Q13" s="153" t="s">
        <v>87</v>
      </c>
      <c r="R13" s="153" t="s">
        <v>124</v>
      </c>
      <c r="S13" s="111"/>
      <c r="T13" s="111"/>
      <c r="U13" s="154"/>
      <c r="V13" s="154"/>
      <c r="W13" s="154"/>
      <c r="X13" s="154"/>
      <c r="Y13" s="154"/>
      <c r="Z13" s="157"/>
      <c r="AA13" s="158"/>
      <c r="AB13" s="158"/>
      <c r="AC13" s="158"/>
      <c r="AD13" s="158"/>
      <c r="AE13" s="158"/>
    </row>
    <row r="14">
      <c r="A14" s="23">
        <v>10.0</v>
      </c>
      <c r="B14" s="23">
        <v>1.18</v>
      </c>
      <c r="C14" s="23" t="s">
        <v>7</v>
      </c>
      <c r="D14" s="23" t="s">
        <v>146</v>
      </c>
      <c r="E14" s="23" t="s">
        <v>192</v>
      </c>
      <c r="F14" s="23" t="s">
        <v>195</v>
      </c>
      <c r="G14" s="89"/>
      <c r="H14" s="153">
        <v>10.0</v>
      </c>
      <c r="I14" s="20">
        <v>2.3</v>
      </c>
      <c r="J14" s="20" t="s">
        <v>13</v>
      </c>
      <c r="K14" s="153" t="s">
        <v>196</v>
      </c>
      <c r="L14" s="153" t="s">
        <v>197</v>
      </c>
      <c r="M14" s="111"/>
      <c r="N14" s="153">
        <v>10.0</v>
      </c>
      <c r="O14" s="20">
        <v>5.49</v>
      </c>
      <c r="P14" s="20" t="s">
        <v>13</v>
      </c>
      <c r="Q14" s="153" t="s">
        <v>88</v>
      </c>
      <c r="R14" s="153" t="s">
        <v>127</v>
      </c>
      <c r="S14" s="111"/>
      <c r="T14" s="111"/>
      <c r="U14" s="154"/>
      <c r="V14" s="154"/>
      <c r="W14" s="154"/>
      <c r="X14" s="154"/>
      <c r="Y14" s="154"/>
      <c r="Z14" s="157"/>
      <c r="AA14" s="158"/>
      <c r="AB14" s="158"/>
      <c r="AC14" s="158"/>
      <c r="AD14" s="158"/>
      <c r="AE14" s="158"/>
    </row>
    <row r="15">
      <c r="A15" s="23">
        <v>11.0</v>
      </c>
      <c r="B15" s="23">
        <v>2.92</v>
      </c>
      <c r="C15" s="23" t="s">
        <v>7</v>
      </c>
      <c r="D15" s="23" t="s">
        <v>145</v>
      </c>
      <c r="E15" s="23" t="s">
        <v>192</v>
      </c>
      <c r="F15" s="143" t="s">
        <v>221</v>
      </c>
      <c r="G15" s="111"/>
      <c r="H15" s="153">
        <v>11.0</v>
      </c>
      <c r="I15" s="20">
        <v>0.76</v>
      </c>
      <c r="J15" s="20" t="s">
        <v>7</v>
      </c>
      <c r="K15" s="153" t="s">
        <v>196</v>
      </c>
      <c r="L15" s="153" t="s">
        <v>198</v>
      </c>
      <c r="M15" s="111"/>
      <c r="N15" s="153">
        <v>11.0</v>
      </c>
      <c r="O15" s="20">
        <v>1.12</v>
      </c>
      <c r="P15" s="20" t="s">
        <v>13</v>
      </c>
      <c r="Q15" s="153" t="s">
        <v>87</v>
      </c>
      <c r="R15" s="153" t="s">
        <v>127</v>
      </c>
      <c r="S15" s="111"/>
      <c r="T15" s="111"/>
      <c r="U15" s="154"/>
      <c r="V15" s="154"/>
      <c r="W15" s="154"/>
      <c r="X15" s="154"/>
      <c r="Y15" s="154"/>
      <c r="Z15" s="157"/>
      <c r="AA15" s="158"/>
      <c r="AB15" s="158"/>
      <c r="AC15" s="158"/>
      <c r="AD15" s="158"/>
      <c r="AE15" s="158"/>
    </row>
    <row r="16">
      <c r="A16" s="23">
        <v>12.0</v>
      </c>
      <c r="B16" s="23">
        <v>1.07</v>
      </c>
      <c r="C16" s="23" t="s">
        <v>7</v>
      </c>
      <c r="D16" s="23" t="s">
        <v>145</v>
      </c>
      <c r="E16" s="23" t="s">
        <v>194</v>
      </c>
      <c r="F16" s="23" t="s">
        <v>199</v>
      </c>
      <c r="G16" s="111"/>
      <c r="H16" s="153">
        <v>12.0</v>
      </c>
      <c r="I16" s="20">
        <v>0.63</v>
      </c>
      <c r="J16" s="20" t="s">
        <v>7</v>
      </c>
      <c r="K16" s="153" t="s">
        <v>196</v>
      </c>
      <c r="L16" s="153" t="s">
        <v>198</v>
      </c>
      <c r="M16" s="111"/>
      <c r="N16" s="153">
        <v>12.0</v>
      </c>
      <c r="O16" s="20">
        <v>1.27</v>
      </c>
      <c r="P16" s="20" t="s">
        <v>7</v>
      </c>
      <c r="Q16" s="153" t="s">
        <v>88</v>
      </c>
      <c r="R16" s="153" t="s">
        <v>127</v>
      </c>
      <c r="S16" s="111"/>
      <c r="T16" s="111"/>
      <c r="U16" s="154"/>
      <c r="V16" s="154"/>
      <c r="W16" s="154"/>
      <c r="X16" s="154"/>
      <c r="Y16" s="154"/>
      <c r="Z16" s="157"/>
      <c r="AA16" s="158"/>
      <c r="AB16" s="158"/>
      <c r="AC16" s="158"/>
      <c r="AD16" s="158"/>
      <c r="AE16" s="158"/>
    </row>
    <row r="17">
      <c r="A17" s="23">
        <v>13.0</v>
      </c>
      <c r="B17" s="23">
        <v>0.58</v>
      </c>
      <c r="C17" s="23" t="s">
        <v>7</v>
      </c>
      <c r="D17" s="23" t="s">
        <v>146</v>
      </c>
      <c r="E17" s="23" t="s">
        <v>194</v>
      </c>
      <c r="F17" s="23" t="s">
        <v>195</v>
      </c>
      <c r="G17" s="111"/>
      <c r="H17" s="153">
        <v>13.0</v>
      </c>
      <c r="I17" s="20">
        <v>3.02</v>
      </c>
      <c r="J17" s="20" t="s">
        <v>13</v>
      </c>
      <c r="K17" s="153" t="s">
        <v>8</v>
      </c>
      <c r="L17" s="153" t="s">
        <v>9</v>
      </c>
      <c r="M17" s="111"/>
      <c r="N17" s="153">
        <v>13.0</v>
      </c>
      <c r="O17" s="20">
        <v>1.33</v>
      </c>
      <c r="P17" s="20" t="s">
        <v>7</v>
      </c>
      <c r="Q17" s="153" t="s">
        <v>87</v>
      </c>
      <c r="R17" s="153" t="s">
        <v>126</v>
      </c>
      <c r="S17" s="111"/>
      <c r="T17" s="111"/>
      <c r="U17" s="154"/>
      <c r="V17" s="154"/>
      <c r="W17" s="154"/>
      <c r="X17" s="154"/>
      <c r="Y17" s="154"/>
      <c r="Z17" s="157"/>
      <c r="AA17" s="158"/>
      <c r="AB17" s="158"/>
      <c r="AC17" s="158"/>
      <c r="AD17" s="158"/>
      <c r="AE17" s="158"/>
    </row>
    <row r="18">
      <c r="A18" s="23">
        <v>14.0</v>
      </c>
      <c r="B18" s="23">
        <v>1.04</v>
      </c>
      <c r="C18" s="23" t="s">
        <v>7</v>
      </c>
      <c r="D18" s="23" t="s">
        <v>146</v>
      </c>
      <c r="E18" s="23" t="s">
        <v>194</v>
      </c>
      <c r="F18" s="23" t="s">
        <v>199</v>
      </c>
      <c r="G18" s="111"/>
      <c r="H18" s="153">
        <v>14.0</v>
      </c>
      <c r="I18" s="20">
        <v>2.93</v>
      </c>
      <c r="J18" s="20" t="s">
        <v>7</v>
      </c>
      <c r="K18" s="153" t="s">
        <v>8</v>
      </c>
      <c r="L18" s="153" t="s">
        <v>10</v>
      </c>
      <c r="M18" s="111"/>
      <c r="N18" s="153">
        <v>14.0</v>
      </c>
      <c r="O18" s="20">
        <v>4.09</v>
      </c>
      <c r="P18" s="20" t="s">
        <v>7</v>
      </c>
      <c r="Q18" s="153" t="s">
        <v>88</v>
      </c>
      <c r="R18" s="153" t="s">
        <v>122</v>
      </c>
      <c r="S18" s="111"/>
      <c r="T18" s="111"/>
      <c r="U18" s="154"/>
      <c r="V18" s="154"/>
      <c r="W18" s="154"/>
      <c r="X18" s="154"/>
      <c r="Y18" s="154"/>
      <c r="Z18" s="157"/>
      <c r="AA18" s="158"/>
      <c r="AB18" s="158"/>
      <c r="AC18" s="158"/>
      <c r="AD18" s="158"/>
      <c r="AE18" s="158"/>
    </row>
    <row r="19">
      <c r="A19" s="23">
        <v>15.0</v>
      </c>
      <c r="B19" s="23">
        <v>1.28</v>
      </c>
      <c r="C19" s="23" t="s">
        <v>7</v>
      </c>
      <c r="D19" s="23" t="s">
        <v>145</v>
      </c>
      <c r="E19" s="23" t="s">
        <v>194</v>
      </c>
      <c r="F19" s="23" t="s">
        <v>199</v>
      </c>
      <c r="G19" s="111"/>
      <c r="H19" s="153">
        <v>15.0</v>
      </c>
      <c r="I19" s="20">
        <v>2.75</v>
      </c>
      <c r="J19" s="20" t="s">
        <v>7</v>
      </c>
      <c r="K19" s="153" t="s">
        <v>196</v>
      </c>
      <c r="L19" s="153" t="s">
        <v>198</v>
      </c>
      <c r="M19" s="111"/>
      <c r="N19" s="153">
        <v>15.0</v>
      </c>
      <c r="O19" s="20">
        <v>1.99</v>
      </c>
      <c r="P19" s="20" t="s">
        <v>7</v>
      </c>
      <c r="Q19" s="153" t="s">
        <v>88</v>
      </c>
      <c r="R19" s="153" t="s">
        <v>124</v>
      </c>
      <c r="S19" s="111"/>
      <c r="T19" s="111"/>
      <c r="U19" s="154"/>
      <c r="V19" s="154"/>
      <c r="W19" s="154"/>
      <c r="X19" s="154"/>
      <c r="Y19" s="154"/>
      <c r="Z19" s="157"/>
      <c r="AA19" s="158"/>
      <c r="AB19" s="158"/>
      <c r="AC19" s="158"/>
      <c r="AD19" s="158"/>
      <c r="AE19" s="158"/>
    </row>
    <row r="20">
      <c r="A20" s="23">
        <v>16.0</v>
      </c>
      <c r="B20" s="23">
        <v>2.53</v>
      </c>
      <c r="C20" s="23" t="s">
        <v>7</v>
      </c>
      <c r="D20" s="23" t="s">
        <v>145</v>
      </c>
      <c r="E20" s="23" t="s">
        <v>194</v>
      </c>
      <c r="F20" s="23" t="s">
        <v>199</v>
      </c>
      <c r="G20" s="111"/>
      <c r="H20" s="153">
        <v>16.0</v>
      </c>
      <c r="I20" s="20">
        <v>1.22</v>
      </c>
      <c r="J20" s="20" t="s">
        <v>7</v>
      </c>
      <c r="K20" s="153" t="s">
        <v>196</v>
      </c>
      <c r="L20" s="153" t="s">
        <v>197</v>
      </c>
      <c r="M20" s="111"/>
      <c r="N20" s="153">
        <v>16.0</v>
      </c>
      <c r="O20" s="20">
        <v>2.37</v>
      </c>
      <c r="P20" s="20" t="s">
        <v>7</v>
      </c>
      <c r="Q20" s="153" t="s">
        <v>88</v>
      </c>
      <c r="R20" s="153" t="s">
        <v>122</v>
      </c>
      <c r="S20" s="111"/>
      <c r="T20" s="111"/>
      <c r="U20" s="154"/>
      <c r="V20" s="154"/>
      <c r="W20" s="154"/>
      <c r="X20" s="154"/>
      <c r="Y20" s="154"/>
      <c r="Z20" s="157"/>
      <c r="AA20" s="158"/>
      <c r="AB20" s="158"/>
      <c r="AC20" s="158"/>
      <c r="AD20" s="158"/>
      <c r="AE20" s="158"/>
    </row>
    <row r="21">
      <c r="A21" s="23">
        <v>17.0</v>
      </c>
      <c r="B21" s="23">
        <v>2.68</v>
      </c>
      <c r="C21" s="23" t="s">
        <v>13</v>
      </c>
      <c r="D21" s="23" t="s">
        <v>146</v>
      </c>
      <c r="E21" s="23" t="s">
        <v>192</v>
      </c>
      <c r="F21" s="141" t="s">
        <v>221</v>
      </c>
      <c r="G21" s="111"/>
      <c r="H21" s="153">
        <v>17.0</v>
      </c>
      <c r="I21" s="20">
        <v>2.31</v>
      </c>
      <c r="J21" s="20" t="s">
        <v>7</v>
      </c>
      <c r="K21" s="153" t="s">
        <v>196</v>
      </c>
      <c r="L21" s="153" t="s">
        <v>197</v>
      </c>
      <c r="M21" s="111"/>
      <c r="N21" s="153">
        <v>17.0</v>
      </c>
      <c r="O21" s="20">
        <v>1.63</v>
      </c>
      <c r="P21" s="20" t="s">
        <v>13</v>
      </c>
      <c r="Q21" s="153" t="s">
        <v>88</v>
      </c>
      <c r="R21" s="153" t="s">
        <v>122</v>
      </c>
      <c r="S21" s="111"/>
      <c r="T21" s="111"/>
      <c r="U21" s="154"/>
      <c r="V21" s="154"/>
      <c r="W21" s="154"/>
      <c r="X21" s="154"/>
      <c r="Y21" s="154"/>
      <c r="Z21" s="157"/>
      <c r="AA21" s="158"/>
      <c r="AB21" s="158"/>
      <c r="AC21" s="158"/>
      <c r="AD21" s="158"/>
      <c r="AE21" s="158"/>
    </row>
    <row r="22">
      <c r="A22" s="23">
        <v>18.0</v>
      </c>
      <c r="B22" s="23">
        <v>0.58</v>
      </c>
      <c r="C22" s="23" t="s">
        <v>7</v>
      </c>
      <c r="D22" s="23" t="s">
        <v>145</v>
      </c>
      <c r="E22" s="23" t="s">
        <v>192</v>
      </c>
      <c r="F22" s="141" t="s">
        <v>193</v>
      </c>
      <c r="G22" s="111"/>
      <c r="H22" s="153">
        <v>18.0</v>
      </c>
      <c r="I22" s="20">
        <v>1.7</v>
      </c>
      <c r="J22" s="20" t="s">
        <v>13</v>
      </c>
      <c r="K22" s="153" t="s">
        <v>8</v>
      </c>
      <c r="L22" s="153" t="s">
        <v>25</v>
      </c>
      <c r="M22" s="111"/>
      <c r="N22" s="153">
        <v>18.0</v>
      </c>
      <c r="O22" s="20">
        <v>1.89</v>
      </c>
      <c r="P22" s="20" t="s">
        <v>7</v>
      </c>
      <c r="Q22" s="153" t="s">
        <v>88</v>
      </c>
      <c r="R22" s="153" t="s">
        <v>122</v>
      </c>
      <c r="S22" s="111"/>
      <c r="T22" s="111"/>
      <c r="U22" s="154"/>
      <c r="V22" s="154"/>
      <c r="W22" s="154"/>
      <c r="X22" s="154"/>
      <c r="Y22" s="154"/>
      <c r="Z22" s="157"/>
      <c r="AA22" s="158"/>
      <c r="AB22" s="158"/>
      <c r="AC22" s="158"/>
      <c r="AD22" s="158"/>
      <c r="AE22" s="158"/>
    </row>
    <row r="23">
      <c r="A23" s="23">
        <v>19.0</v>
      </c>
      <c r="B23" s="23">
        <v>2.12</v>
      </c>
      <c r="C23" s="23" t="s">
        <v>13</v>
      </c>
      <c r="D23" s="23" t="s">
        <v>145</v>
      </c>
      <c r="E23" s="23" t="s">
        <v>194</v>
      </c>
      <c r="F23" s="23" t="s">
        <v>195</v>
      </c>
      <c r="G23" s="111"/>
      <c r="H23" s="153">
        <v>19.0</v>
      </c>
      <c r="I23" s="20">
        <v>2.43</v>
      </c>
      <c r="J23" s="20" t="s">
        <v>13</v>
      </c>
      <c r="K23" s="153" t="s">
        <v>8</v>
      </c>
      <c r="L23" s="153" t="s">
        <v>10</v>
      </c>
      <c r="M23" s="111"/>
      <c r="N23" s="153">
        <v>19.0</v>
      </c>
      <c r="O23" s="20">
        <v>0.21</v>
      </c>
      <c r="P23" s="20" t="s">
        <v>13</v>
      </c>
      <c r="Q23" s="153" t="s">
        <v>87</v>
      </c>
      <c r="R23" s="153" t="s">
        <v>124</v>
      </c>
      <c r="S23" s="111"/>
      <c r="T23" s="111"/>
      <c r="U23" s="154"/>
      <c r="V23" s="154"/>
      <c r="W23" s="154"/>
      <c r="X23" s="154"/>
      <c r="Y23" s="154"/>
      <c r="Z23" s="157"/>
      <c r="AA23" s="158"/>
      <c r="AB23" s="158"/>
      <c r="AC23" s="158"/>
      <c r="AD23" s="158"/>
      <c r="AE23" s="158"/>
    </row>
    <row r="24">
      <c r="A24" s="23">
        <v>20.0</v>
      </c>
      <c r="B24" s="23">
        <v>1.79</v>
      </c>
      <c r="C24" s="23" t="s">
        <v>13</v>
      </c>
      <c r="D24" s="23" t="s">
        <v>146</v>
      </c>
      <c r="E24" s="23" t="s">
        <v>194</v>
      </c>
      <c r="F24" s="23" t="s">
        <v>195</v>
      </c>
      <c r="G24" s="111"/>
      <c r="H24" s="153">
        <v>20.0</v>
      </c>
      <c r="I24" s="20">
        <v>2.41</v>
      </c>
      <c r="J24" s="20" t="s">
        <v>7</v>
      </c>
      <c r="K24" s="153" t="s">
        <v>196</v>
      </c>
      <c r="L24" s="153" t="s">
        <v>197</v>
      </c>
      <c r="M24" s="111"/>
      <c r="N24" s="153">
        <v>20.0</v>
      </c>
      <c r="O24" s="20">
        <v>0.96</v>
      </c>
      <c r="P24" s="20" t="s">
        <v>7</v>
      </c>
      <c r="Q24" s="153" t="s">
        <v>87</v>
      </c>
      <c r="R24" s="153" t="s">
        <v>126</v>
      </c>
      <c r="S24" s="111"/>
      <c r="T24" s="111"/>
      <c r="U24" s="154"/>
      <c r="V24" s="154"/>
      <c r="W24" s="154"/>
      <c r="X24" s="154"/>
      <c r="Y24" s="154"/>
      <c r="Z24" s="157"/>
      <c r="AA24" s="158"/>
      <c r="AB24" s="158"/>
      <c r="AC24" s="158"/>
      <c r="AD24" s="158"/>
      <c r="AE24" s="158"/>
    </row>
    <row r="25">
      <c r="A25" s="23">
        <v>21.0</v>
      </c>
      <c r="B25" s="23">
        <v>0.51</v>
      </c>
      <c r="C25" s="23" t="s">
        <v>13</v>
      </c>
      <c r="D25" s="23" t="s">
        <v>145</v>
      </c>
      <c r="E25" s="23" t="s">
        <v>194</v>
      </c>
      <c r="F25" s="23" t="s">
        <v>199</v>
      </c>
      <c r="G25" s="111"/>
      <c r="H25" s="153">
        <v>21.0</v>
      </c>
      <c r="I25" s="20">
        <v>0.28</v>
      </c>
      <c r="J25" s="20" t="s">
        <v>13</v>
      </c>
      <c r="K25" s="153" t="s">
        <v>196</v>
      </c>
      <c r="L25" s="153" t="s">
        <v>197</v>
      </c>
      <c r="M25" s="111"/>
      <c r="N25" s="111"/>
      <c r="O25" s="20">
        <f>AVERAGE(O5:O24)</f>
        <v>2.2475</v>
      </c>
      <c r="P25" s="111"/>
      <c r="Q25" s="111"/>
      <c r="R25" s="111"/>
      <c r="S25" s="111"/>
      <c r="T25" s="111"/>
      <c r="U25" s="154"/>
      <c r="V25" s="154"/>
      <c r="W25" s="154"/>
      <c r="X25" s="154"/>
      <c r="Y25" s="154"/>
      <c r="Z25" s="111"/>
      <c r="AA25" s="111"/>
      <c r="AB25" s="111"/>
      <c r="AC25" s="111"/>
      <c r="AD25" s="111"/>
      <c r="AE25" s="111"/>
    </row>
    <row r="26">
      <c r="A26" s="111"/>
      <c r="B26" s="116">
        <f>AVERAGE(B5:B25)</f>
        <v>2.137142857</v>
      </c>
      <c r="C26" s="111"/>
      <c r="D26" s="111"/>
      <c r="E26" s="111"/>
      <c r="F26" s="111"/>
      <c r="G26" s="111"/>
      <c r="H26" s="153">
        <v>22.0</v>
      </c>
      <c r="I26" s="20">
        <v>0.29</v>
      </c>
      <c r="J26" s="20" t="s">
        <v>13</v>
      </c>
      <c r="K26" s="153" t="s">
        <v>196</v>
      </c>
      <c r="L26" s="153" t="s">
        <v>198</v>
      </c>
      <c r="M26" s="111"/>
      <c r="N26" s="111"/>
      <c r="O26" s="20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</row>
    <row r="27">
      <c r="A27" s="111"/>
      <c r="B27" s="111"/>
      <c r="C27" s="111"/>
      <c r="D27" s="111"/>
      <c r="E27" s="111"/>
      <c r="F27" s="111"/>
      <c r="G27" s="111"/>
      <c r="H27" s="153">
        <v>23.0</v>
      </c>
      <c r="I27" s="20">
        <v>0.27</v>
      </c>
      <c r="J27" s="20" t="s">
        <v>13</v>
      </c>
      <c r="K27" s="153" t="s">
        <v>8</v>
      </c>
      <c r="L27" s="153" t="s">
        <v>24</v>
      </c>
      <c r="M27" s="111"/>
      <c r="N27" s="111"/>
      <c r="O27" s="20"/>
      <c r="P27" s="111" t="s">
        <v>203</v>
      </c>
      <c r="Q27" s="117">
        <f>SUM(O5:O24)</f>
        <v>44.95</v>
      </c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</row>
    <row r="28">
      <c r="A28" s="111"/>
      <c r="B28" s="111"/>
      <c r="C28" s="111" t="s">
        <v>204</v>
      </c>
      <c r="D28" s="118">
        <f>SUM(B5:B25)</f>
        <v>44.88</v>
      </c>
      <c r="E28" s="111"/>
      <c r="F28" s="111"/>
      <c r="G28" s="111"/>
      <c r="H28" s="111"/>
      <c r="I28" s="116">
        <f>AVERAGE(I5:I27)</f>
        <v>1.953478261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4.876666667</v>
      </c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</row>
    <row r="29">
      <c r="A29" s="111"/>
      <c r="B29" s="111"/>
      <c r="C29" s="111" t="s">
        <v>205</v>
      </c>
      <c r="D29" s="120">
        <f t="array" ref="D29">AVERAGE(SORTN($B$5:$B$25,3,0,1,FALSE))</f>
        <v>4.99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0.57</v>
      </c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</row>
    <row r="30">
      <c r="A30" s="111"/>
      <c r="B30" s="111"/>
      <c r="C30" s="111" t="s">
        <v>206</v>
      </c>
      <c r="D30" s="120">
        <f t="array" ref="D30">AVERAGE(SORTN($B$5:$B$25,3,0,1,True))</f>
        <v>0.5566666667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44.93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</row>
    <row r="32">
      <c r="A32" s="111"/>
      <c r="B32" s="111"/>
      <c r="C32" s="89" t="s">
        <v>7</v>
      </c>
      <c r="D32" s="111">
        <f t="shared" ref="D32:D33" si="1">COUNTIF($C$5:$C$25,C32)</f>
        <v>15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9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5</v>
      </c>
      <c r="R32" s="57">
        <f t="shared" ref="R32:R35" si="3">AVERAGEIF($R$5:$R$24,P32,$O$5:$O$24)</f>
        <v>2.436</v>
      </c>
      <c r="S32" s="58">
        <f t="shared" ref="S32:S35" si="4">COUNTIFS(R$5:R$24,P32,$P$5:$P$24,$S$31)</f>
        <v>4</v>
      </c>
      <c r="T32" s="59">
        <f t="shared" ref="T32:T35" si="5">COUNTIFS($R$5:$R$24,P32,$P$5:$P$24,$T$31)</f>
        <v>1</v>
      </c>
      <c r="U32" s="60">
        <f t="shared" ref="U32:U36" si="6">S32/Q32</f>
        <v>0.8</v>
      </c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</row>
    <row r="33">
      <c r="A33" s="111"/>
      <c r="B33" s="111"/>
      <c r="C33" s="89" t="s">
        <v>13</v>
      </c>
      <c r="D33" s="111">
        <f t="shared" si="1"/>
        <v>6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21.01</v>
      </c>
      <c r="L33" s="111"/>
      <c r="M33" s="111"/>
      <c r="N33" s="111"/>
      <c r="O33" s="111"/>
      <c r="P33" s="124" t="s">
        <v>124</v>
      </c>
      <c r="Q33" s="56">
        <f t="shared" si="2"/>
        <v>4</v>
      </c>
      <c r="R33" s="57">
        <f t="shared" si="3"/>
        <v>2.3975</v>
      </c>
      <c r="S33" s="58">
        <f t="shared" si="4"/>
        <v>3</v>
      </c>
      <c r="T33" s="59">
        <f t="shared" si="5"/>
        <v>1</v>
      </c>
      <c r="U33" s="60">
        <f t="shared" si="6"/>
        <v>0.75</v>
      </c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</row>
    <row r="34">
      <c r="A34" s="111"/>
      <c r="B34" s="111"/>
      <c r="C34" s="89" t="s">
        <v>17</v>
      </c>
      <c r="D34" s="125">
        <f>D32/SUM(D32:D33)</f>
        <v>0.7142857143</v>
      </c>
      <c r="E34" s="111"/>
      <c r="F34" s="111"/>
      <c r="G34" s="111"/>
      <c r="H34" s="111"/>
      <c r="I34" s="123"/>
      <c r="J34" s="111" t="s">
        <v>210</v>
      </c>
      <c r="K34" s="120">
        <f>K33/K32</f>
        <v>2.334444444</v>
      </c>
      <c r="L34" s="111"/>
      <c r="M34" s="111"/>
      <c r="N34" s="111"/>
      <c r="O34" s="111"/>
      <c r="P34" s="124" t="s">
        <v>126</v>
      </c>
      <c r="Q34" s="56">
        <f t="shared" si="2"/>
        <v>5</v>
      </c>
      <c r="R34" s="57">
        <f t="shared" si="3"/>
        <v>1.944</v>
      </c>
      <c r="S34" s="58">
        <f t="shared" si="4"/>
        <v>5</v>
      </c>
      <c r="T34" s="59">
        <f t="shared" si="5"/>
        <v>0</v>
      </c>
      <c r="U34" s="60">
        <f t="shared" si="6"/>
        <v>1</v>
      </c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5</v>
      </c>
      <c r="L35" s="111"/>
      <c r="M35" s="111"/>
      <c r="N35" s="111"/>
      <c r="O35" s="111"/>
      <c r="P35" s="124" t="s">
        <v>127</v>
      </c>
      <c r="Q35" s="56">
        <f t="shared" si="2"/>
        <v>6</v>
      </c>
      <c r="R35" s="57">
        <f t="shared" si="3"/>
        <v>2.243333333</v>
      </c>
      <c r="S35" s="58">
        <f t="shared" si="4"/>
        <v>3</v>
      </c>
      <c r="T35" s="59">
        <f t="shared" si="5"/>
        <v>3</v>
      </c>
      <c r="U35" s="60">
        <f t="shared" si="6"/>
        <v>0.5</v>
      </c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4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15</v>
      </c>
      <c r="T36" s="126">
        <f t="shared" si="8"/>
        <v>5</v>
      </c>
      <c r="U36" s="127">
        <f t="shared" si="6"/>
        <v>0.75</v>
      </c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0.5555555556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14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23.92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1.708571429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3.0</v>
      </c>
      <c r="L43" s="111"/>
      <c r="M43" s="111"/>
      <c r="N43" s="111"/>
      <c r="O43" s="111"/>
      <c r="P43" s="111"/>
      <c r="Q43" s="89"/>
      <c r="R43" s="89"/>
      <c r="S43" s="89"/>
      <c r="T43" s="89"/>
      <c r="U43" s="89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SUM(I7:I9)</f>
        <v>6.62</v>
      </c>
      <c r="L44" s="89" t="s">
        <v>213</v>
      </c>
      <c r="M44" s="111"/>
      <c r="N44" s="89"/>
      <c r="O44" s="89"/>
      <c r="P44" s="89"/>
      <c r="Q44" s="89"/>
      <c r="R44" s="89"/>
      <c r="S44" s="89"/>
      <c r="T44" s="89"/>
      <c r="U44" s="89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SUM(I12:I14)</f>
        <v>6.68</v>
      </c>
      <c r="L45" s="89" t="s">
        <v>213</v>
      </c>
      <c r="M45" s="111"/>
      <c r="N45" s="89"/>
      <c r="O45" s="89"/>
      <c r="P45" s="144"/>
      <c r="Q45" s="144"/>
      <c r="R45" s="144"/>
      <c r="S45" s="144"/>
      <c r="T45" s="144"/>
      <c r="U45" s="89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89" t="s">
        <v>215</v>
      </c>
      <c r="K46" s="120">
        <f>SUM(I17:I19)</f>
        <v>8.7</v>
      </c>
      <c r="L46" s="89" t="s">
        <v>213</v>
      </c>
      <c r="M46" s="111"/>
      <c r="N46" s="89"/>
      <c r="O46" s="89"/>
      <c r="P46" s="144"/>
      <c r="Q46" s="144"/>
      <c r="R46" s="144"/>
      <c r="S46" s="144"/>
      <c r="T46" s="144"/>
      <c r="U46" s="89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11"/>
      <c r="J47" s="89" t="s">
        <v>216</v>
      </c>
      <c r="K47" s="120">
        <f>SUM(I22:I25)</f>
        <v>6.82</v>
      </c>
      <c r="L47" s="89" t="s">
        <v>213</v>
      </c>
      <c r="M47" s="111"/>
      <c r="N47" s="89"/>
      <c r="O47" s="89"/>
      <c r="P47" s="144"/>
      <c r="Q47" s="144"/>
      <c r="R47" s="144"/>
      <c r="S47" s="144"/>
      <c r="T47" s="144"/>
      <c r="U47" s="89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</row>
    <row r="48" ht="15.7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AVERAGE(K44:K47)</f>
        <v>7.205</v>
      </c>
      <c r="L48" s="89" t="s">
        <v>213</v>
      </c>
      <c r="M48" s="111"/>
      <c r="N48" s="89"/>
      <c r="O48" s="89"/>
      <c r="P48" s="144"/>
      <c r="Q48" s="144"/>
      <c r="R48" s="144"/>
      <c r="S48" s="144"/>
      <c r="T48" s="144"/>
      <c r="U48" s="89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144"/>
      <c r="Q49" s="144"/>
      <c r="R49" s="144"/>
      <c r="S49" s="144"/>
      <c r="T49" s="144"/>
      <c r="U49" s="89"/>
      <c r="V49" s="111"/>
      <c r="W49" s="111"/>
      <c r="X49" s="111"/>
      <c r="Y49" s="111"/>
      <c r="Z49" s="111"/>
      <c r="AA49" s="111"/>
      <c r="AB49" s="111"/>
      <c r="AC49" s="111"/>
      <c r="AD49" s="111"/>
      <c r="AE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10</v>
      </c>
      <c r="L50" s="111"/>
      <c r="M50" s="111"/>
      <c r="N50" s="89"/>
      <c r="O50" s="89"/>
      <c r="P50" s="144"/>
      <c r="Q50" s="144"/>
      <c r="R50" s="144"/>
      <c r="S50" s="144"/>
      <c r="T50" s="144"/>
      <c r="U50" s="89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4</v>
      </c>
      <c r="L51" s="111"/>
      <c r="M51" s="111"/>
      <c r="N51" s="89"/>
      <c r="O51" s="89"/>
      <c r="P51" s="144"/>
      <c r="Q51" s="144"/>
      <c r="R51" s="144"/>
      <c r="S51" s="144"/>
      <c r="T51" s="144"/>
      <c r="U51" s="89"/>
      <c r="V51" s="111"/>
      <c r="W51" s="111"/>
      <c r="X51" s="111"/>
      <c r="Y51" s="111"/>
      <c r="Z51" s="111"/>
      <c r="AA51" s="111"/>
      <c r="AB51" s="111"/>
      <c r="AC51" s="111"/>
      <c r="AD51" s="111"/>
      <c r="AE51" s="111"/>
    </row>
    <row r="52">
      <c r="A52" s="111"/>
      <c r="B52" s="111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0.7142857143</v>
      </c>
      <c r="L52" s="111"/>
      <c r="M52" s="111"/>
      <c r="N52" s="89"/>
      <c r="O52" s="89"/>
      <c r="P52" s="144"/>
      <c r="Q52" s="144"/>
      <c r="R52" s="144"/>
      <c r="S52" s="144"/>
      <c r="T52" s="144"/>
      <c r="U52" s="89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144"/>
      <c r="Q53" s="144"/>
      <c r="R53" s="144"/>
      <c r="S53" s="144"/>
      <c r="T53" s="144"/>
      <c r="U53" s="89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</row>
    <row r="54">
      <c r="A54" s="111"/>
      <c r="B54" s="111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144"/>
      <c r="Q54" s="144"/>
      <c r="R54" s="144"/>
      <c r="S54" s="144"/>
      <c r="T54" s="144"/>
      <c r="U54" s="89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144"/>
      <c r="Q55" s="144"/>
      <c r="R55" s="144"/>
      <c r="S55" s="144"/>
      <c r="T55" s="144"/>
      <c r="U55" s="89"/>
      <c r="V55" s="111"/>
      <c r="W55" s="111"/>
      <c r="X55" s="111"/>
      <c r="Y55" s="111"/>
      <c r="Z55" s="111"/>
      <c r="AA55" s="111"/>
      <c r="AB55" s="111"/>
      <c r="AC55" s="111"/>
      <c r="AD55" s="111"/>
      <c r="AE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R56" s="145"/>
      <c r="S56" s="144"/>
      <c r="T56" s="144"/>
      <c r="U56" s="89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R57" s="144"/>
      <c r="S57" s="144"/>
      <c r="T57" s="144"/>
      <c r="U57" s="89"/>
      <c r="V57" s="111"/>
      <c r="W57" s="111"/>
      <c r="X57" s="111"/>
      <c r="Y57" s="111"/>
      <c r="Z57" s="111"/>
      <c r="AA57" s="111"/>
      <c r="AB57" s="111"/>
      <c r="AC57" s="111"/>
      <c r="AD57" s="111"/>
      <c r="AE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144"/>
      <c r="Q58" s="144"/>
      <c r="R58" s="144"/>
      <c r="S58" s="144"/>
      <c r="T58" s="144"/>
      <c r="U58" s="89"/>
      <c r="V58" s="111"/>
      <c r="W58" s="111"/>
      <c r="X58" s="111"/>
      <c r="Y58" s="111"/>
      <c r="Z58" s="111"/>
      <c r="AA58" s="111"/>
      <c r="AB58" s="111"/>
      <c r="AC58" s="111"/>
      <c r="AD58" s="111"/>
      <c r="AE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144"/>
      <c r="Q59" s="144"/>
      <c r="R59" s="144"/>
      <c r="S59" s="144"/>
      <c r="T59" s="144"/>
      <c r="U59" s="89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144"/>
      <c r="Q60" s="144"/>
      <c r="R60" s="144"/>
      <c r="S60" s="144"/>
      <c r="T60" s="144"/>
      <c r="U60" s="89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144"/>
      <c r="Q61" s="144"/>
      <c r="R61" s="144"/>
      <c r="S61" s="144"/>
      <c r="T61" s="144"/>
      <c r="U61" s="89"/>
      <c r="V61" s="111"/>
      <c r="W61" s="111"/>
      <c r="X61" s="111"/>
      <c r="Y61" s="111"/>
      <c r="Z61" s="111"/>
      <c r="AA61" s="111"/>
      <c r="AB61" s="111"/>
      <c r="AC61" s="111"/>
      <c r="AD61" s="111"/>
      <c r="AE61" s="111"/>
    </row>
    <row r="62">
      <c r="A62" s="111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89"/>
      <c r="O62" s="89"/>
      <c r="P62" s="144"/>
      <c r="Q62" s="144"/>
      <c r="R62" s="144"/>
      <c r="S62" s="144"/>
      <c r="T62" s="144"/>
      <c r="U62" s="89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</row>
    <row r="63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89"/>
      <c r="O63" s="89"/>
      <c r="P63" s="144"/>
      <c r="Q63" s="144"/>
      <c r="R63" s="144"/>
      <c r="S63" s="144"/>
      <c r="T63" s="144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  <c r="AE63" s="111"/>
    </row>
    <row r="64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89"/>
      <c r="O64" s="89"/>
      <c r="P64" s="144"/>
      <c r="Q64" s="144"/>
      <c r="R64" s="144"/>
      <c r="S64" s="144"/>
      <c r="T64" s="144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  <c r="AE64" s="111"/>
    </row>
    <row r="65">
      <c r="A65" s="111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89"/>
      <c r="O65" s="89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</row>
    <row r="66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</row>
    <row r="67">
      <c r="A67" s="111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</row>
    <row r="68">
      <c r="A68" s="111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</row>
    <row r="69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</row>
    <row r="70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</row>
    <row r="71">
      <c r="A71" s="111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</row>
    <row r="72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  <c r="AE72" s="111"/>
    </row>
    <row r="73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  <c r="AE73" s="111"/>
    </row>
    <row r="74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</row>
    <row r="75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</row>
    <row r="76">
      <c r="A76" s="111"/>
      <c r="B76" s="111"/>
      <c r="C76" s="111"/>
      <c r="D76" s="111"/>
      <c r="E76" s="111"/>
      <c r="F76" s="156">
        <v>1.0</v>
      </c>
      <c r="G76" s="156">
        <v>3.16</v>
      </c>
      <c r="H76" s="156" t="s">
        <v>7</v>
      </c>
      <c r="I76" s="156" t="s">
        <v>8</v>
      </c>
      <c r="J76" s="156" t="s">
        <v>29</v>
      </c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11"/>
    </row>
    <row r="77">
      <c r="A77" s="111"/>
      <c r="B77" s="111"/>
      <c r="C77" s="111"/>
      <c r="D77" s="111"/>
      <c r="E77" s="111"/>
      <c r="F77" s="156">
        <v>2.0</v>
      </c>
      <c r="G77" s="156">
        <v>2.88</v>
      </c>
      <c r="H77" s="156" t="s">
        <v>7</v>
      </c>
      <c r="I77" s="156" t="s">
        <v>8</v>
      </c>
      <c r="J77" s="156" t="s">
        <v>29</v>
      </c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</row>
    <row r="78">
      <c r="A78" s="111"/>
      <c r="B78" s="111"/>
      <c r="C78" s="111"/>
      <c r="D78" s="111"/>
      <c r="E78" s="111"/>
      <c r="F78" s="156">
        <v>3.0</v>
      </c>
      <c r="G78" s="156">
        <v>3.8</v>
      </c>
      <c r="H78" s="156" t="s">
        <v>7</v>
      </c>
      <c r="I78" s="156" t="s">
        <v>196</v>
      </c>
      <c r="J78" s="156" t="s">
        <v>198</v>
      </c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  <c r="AE78" s="111"/>
    </row>
    <row r="79">
      <c r="A79" s="111"/>
      <c r="B79" s="111"/>
      <c r="C79" s="111"/>
      <c r="D79" s="111"/>
      <c r="E79" s="111"/>
      <c r="F79" s="156">
        <v>4.0</v>
      </c>
      <c r="G79" s="156">
        <v>1.38</v>
      </c>
      <c r="H79" s="156" t="s">
        <v>7</v>
      </c>
      <c r="I79" s="156" t="s">
        <v>196</v>
      </c>
      <c r="J79" s="156" t="s">
        <v>197</v>
      </c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  <c r="AE79" s="111"/>
    </row>
    <row r="80">
      <c r="A80" s="111"/>
      <c r="B80" s="111"/>
      <c r="C80" s="111"/>
      <c r="D80" s="111"/>
      <c r="E80" s="111"/>
      <c r="F80" s="156">
        <v>5.0</v>
      </c>
      <c r="G80" s="156">
        <v>1.44</v>
      </c>
      <c r="H80" s="156" t="s">
        <v>7</v>
      </c>
      <c r="I80" s="156" t="s">
        <v>196</v>
      </c>
      <c r="J80" s="156" t="s">
        <v>198</v>
      </c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</row>
    <row r="81">
      <c r="A81" s="111"/>
      <c r="B81" s="111"/>
      <c r="C81" s="111"/>
      <c r="D81" s="111"/>
      <c r="E81" s="111"/>
      <c r="F81" s="156">
        <v>6.0</v>
      </c>
      <c r="G81" s="156">
        <v>1.97</v>
      </c>
      <c r="H81" s="156" t="s">
        <v>13</v>
      </c>
      <c r="I81" s="156" t="s">
        <v>196</v>
      </c>
      <c r="J81" s="156" t="s">
        <v>197</v>
      </c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  <c r="AE81" s="111"/>
    </row>
    <row r="82">
      <c r="A82" s="111"/>
      <c r="B82" s="111"/>
      <c r="C82" s="111"/>
      <c r="D82" s="111"/>
      <c r="E82" s="111"/>
      <c r="F82" s="156">
        <v>7.0</v>
      </c>
      <c r="G82" s="156">
        <v>2.62</v>
      </c>
      <c r="H82" s="156" t="s">
        <v>7</v>
      </c>
      <c r="I82" s="156" t="s">
        <v>8</v>
      </c>
      <c r="J82" s="156" t="s">
        <v>23</v>
      </c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  <c r="AE82" s="111"/>
    </row>
    <row r="83">
      <c r="A83" s="111"/>
      <c r="B83" s="111"/>
      <c r="C83" s="111"/>
      <c r="D83" s="111"/>
      <c r="E83" s="111"/>
      <c r="F83" s="156">
        <v>8.0</v>
      </c>
      <c r="G83" s="156">
        <v>2.0</v>
      </c>
      <c r="H83" s="156" t="s">
        <v>7</v>
      </c>
      <c r="I83" s="156" t="s">
        <v>8</v>
      </c>
      <c r="J83" s="156" t="s">
        <v>29</v>
      </c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</row>
    <row r="84">
      <c r="A84" s="111"/>
      <c r="B84" s="111"/>
      <c r="C84" s="111"/>
      <c r="D84" s="111"/>
      <c r="E84" s="111"/>
      <c r="F84" s="156">
        <v>9.0</v>
      </c>
      <c r="G84" s="156">
        <v>2.38</v>
      </c>
      <c r="H84" s="156" t="s">
        <v>7</v>
      </c>
      <c r="I84" s="156" t="s">
        <v>196</v>
      </c>
      <c r="J84" s="156" t="s">
        <v>197</v>
      </c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  <c r="AE84" s="111"/>
    </row>
    <row r="85">
      <c r="A85" s="111"/>
      <c r="B85" s="111"/>
      <c r="C85" s="111"/>
      <c r="D85" s="111"/>
      <c r="E85" s="111"/>
      <c r="F85" s="156">
        <v>10.0</v>
      </c>
      <c r="G85" s="156">
        <v>2.3</v>
      </c>
      <c r="H85" s="156" t="s">
        <v>13</v>
      </c>
      <c r="I85" s="156" t="s">
        <v>196</v>
      </c>
      <c r="J85" s="156" t="s">
        <v>197</v>
      </c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  <c r="AE85" s="111"/>
    </row>
    <row r="86">
      <c r="A86" s="111"/>
      <c r="B86" s="111"/>
      <c r="C86" s="111"/>
      <c r="D86" s="111"/>
      <c r="E86" s="111"/>
      <c r="F86" s="156">
        <v>11.0</v>
      </c>
      <c r="G86" s="156">
        <v>0.76</v>
      </c>
      <c r="H86" s="156" t="s">
        <v>7</v>
      </c>
      <c r="I86" s="156" t="s">
        <v>196</v>
      </c>
      <c r="J86" s="156" t="s">
        <v>198</v>
      </c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</row>
    <row r="87">
      <c r="A87" s="111"/>
      <c r="B87" s="111"/>
      <c r="C87" s="111"/>
      <c r="D87" s="111"/>
      <c r="E87" s="111"/>
      <c r="F87" s="156">
        <v>12.0</v>
      </c>
      <c r="G87" s="156">
        <v>0.63</v>
      </c>
      <c r="H87" s="156" t="s">
        <v>7</v>
      </c>
      <c r="I87" s="156" t="s">
        <v>196</v>
      </c>
      <c r="J87" s="156" t="s">
        <v>198</v>
      </c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  <c r="AE87" s="111"/>
    </row>
    <row r="88">
      <c r="A88" s="111"/>
      <c r="B88" s="111"/>
      <c r="C88" s="111"/>
      <c r="D88" s="111"/>
      <c r="E88" s="111"/>
      <c r="F88" s="156">
        <v>13.0</v>
      </c>
      <c r="G88" s="156">
        <v>3.02</v>
      </c>
      <c r="H88" s="156" t="s">
        <v>13</v>
      </c>
      <c r="I88" s="156" t="s">
        <v>8</v>
      </c>
      <c r="J88" s="156" t="s">
        <v>29</v>
      </c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  <c r="AE88" s="111"/>
    </row>
    <row r="89">
      <c r="A89" s="111"/>
      <c r="B89" s="111"/>
      <c r="C89" s="111"/>
      <c r="D89" s="111"/>
      <c r="E89" s="111"/>
      <c r="F89" s="156">
        <v>14.0</v>
      </c>
      <c r="G89" s="156">
        <v>2.93</v>
      </c>
      <c r="H89" s="156" t="s">
        <v>7</v>
      </c>
      <c r="I89" s="156" t="s">
        <v>8</v>
      </c>
      <c r="J89" s="156" t="s">
        <v>23</v>
      </c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  <c r="AE89" s="111"/>
    </row>
    <row r="90">
      <c r="A90" s="111"/>
      <c r="B90" s="111"/>
      <c r="C90" s="111"/>
      <c r="D90" s="111"/>
      <c r="E90" s="111"/>
      <c r="F90" s="156">
        <v>15.0</v>
      </c>
      <c r="G90" s="156">
        <v>2.75</v>
      </c>
      <c r="H90" s="156" t="s">
        <v>7</v>
      </c>
      <c r="I90" s="156" t="s">
        <v>196</v>
      </c>
      <c r="J90" s="156" t="s">
        <v>198</v>
      </c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  <c r="AE90" s="111"/>
    </row>
    <row r="91">
      <c r="A91" s="111"/>
      <c r="B91" s="111"/>
      <c r="C91" s="111"/>
      <c r="D91" s="111"/>
      <c r="E91" s="111"/>
      <c r="F91" s="156">
        <v>16.0</v>
      </c>
      <c r="G91" s="156">
        <v>1.22</v>
      </c>
      <c r="H91" s="156" t="s">
        <v>7</v>
      </c>
      <c r="I91" s="156" t="s">
        <v>196</v>
      </c>
      <c r="J91" s="156" t="s">
        <v>197</v>
      </c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  <c r="AE91" s="111"/>
    </row>
    <row r="92">
      <c r="A92" s="111"/>
      <c r="B92" s="111"/>
      <c r="C92" s="111"/>
      <c r="D92" s="111"/>
      <c r="E92" s="111"/>
      <c r="F92" s="156">
        <v>17.0</v>
      </c>
      <c r="G92" s="156">
        <v>2.31</v>
      </c>
      <c r="H92" s="156" t="s">
        <v>7</v>
      </c>
      <c r="I92" s="156" t="s">
        <v>196</v>
      </c>
      <c r="J92" s="156" t="s">
        <v>197</v>
      </c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  <c r="AE92" s="111"/>
    </row>
    <row r="93">
      <c r="A93" s="111"/>
      <c r="B93" s="111"/>
      <c r="C93" s="111"/>
      <c r="D93" s="111"/>
      <c r="E93" s="111"/>
      <c r="F93" s="156">
        <v>18.0</v>
      </c>
      <c r="G93" s="156">
        <v>1.7</v>
      </c>
      <c r="H93" s="156" t="s">
        <v>13</v>
      </c>
      <c r="I93" s="156" t="s">
        <v>8</v>
      </c>
      <c r="J93" s="156" t="s">
        <v>23</v>
      </c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  <c r="AE93" s="111"/>
    </row>
    <row r="94">
      <c r="A94" s="111"/>
      <c r="B94" s="111"/>
      <c r="C94" s="111"/>
      <c r="D94" s="111"/>
      <c r="E94" s="111"/>
      <c r="F94" s="156">
        <v>19.0</v>
      </c>
      <c r="G94" s="156">
        <v>2.43</v>
      </c>
      <c r="H94" s="156" t="s">
        <v>13</v>
      </c>
      <c r="I94" s="156" t="s">
        <v>8</v>
      </c>
      <c r="J94" s="156" t="s">
        <v>23</v>
      </c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  <c r="AE94" s="111"/>
    </row>
    <row r="95">
      <c r="A95" s="111"/>
      <c r="B95" s="111"/>
      <c r="C95" s="111"/>
      <c r="D95" s="111"/>
      <c r="E95" s="111"/>
      <c r="F95" s="156">
        <v>20.0</v>
      </c>
      <c r="G95" s="156">
        <v>2.41</v>
      </c>
      <c r="H95" s="156" t="s">
        <v>7</v>
      </c>
      <c r="I95" s="156" t="s">
        <v>196</v>
      </c>
      <c r="J95" s="156" t="s">
        <v>197</v>
      </c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</row>
    <row r="96">
      <c r="A96" s="111"/>
      <c r="B96" s="111"/>
      <c r="C96" s="111"/>
      <c r="D96" s="111"/>
      <c r="E96" s="111"/>
      <c r="F96" s="156">
        <v>21.0</v>
      </c>
      <c r="G96" s="156">
        <v>0.28</v>
      </c>
      <c r="H96" s="156" t="s">
        <v>13</v>
      </c>
      <c r="I96" s="156" t="s">
        <v>196</v>
      </c>
      <c r="J96" s="156" t="s">
        <v>197</v>
      </c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  <c r="AE96" s="111"/>
    </row>
    <row r="97">
      <c r="A97" s="111"/>
      <c r="B97" s="111"/>
      <c r="C97" s="111"/>
      <c r="D97" s="111"/>
      <c r="E97" s="111"/>
      <c r="F97" s="156">
        <v>22.0</v>
      </c>
      <c r="G97" s="156">
        <v>0.29</v>
      </c>
      <c r="H97" s="156" t="s">
        <v>13</v>
      </c>
      <c r="I97" s="156" t="s">
        <v>196</v>
      </c>
      <c r="J97" s="156" t="s">
        <v>198</v>
      </c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  <c r="AE97" s="111"/>
    </row>
    <row r="98">
      <c r="A98" s="111"/>
      <c r="B98" s="111"/>
      <c r="C98" s="111"/>
      <c r="D98" s="111"/>
      <c r="E98" s="111"/>
      <c r="F98" s="156">
        <v>23.0</v>
      </c>
      <c r="G98" s="156">
        <v>0.27</v>
      </c>
      <c r="H98" s="156" t="s">
        <v>13</v>
      </c>
      <c r="I98" s="156" t="s">
        <v>8</v>
      </c>
      <c r="J98" s="156" t="s">
        <v>23</v>
      </c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  <c r="AE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  <c r="AE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  <c r="AE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  <c r="Z102" s="111"/>
      <c r="AA102" s="111"/>
      <c r="AB102" s="111"/>
      <c r="AC102" s="111"/>
      <c r="AD102" s="111"/>
      <c r="AE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  <c r="AE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  <c r="Z104" s="111"/>
      <c r="AA104" s="111"/>
      <c r="AB104" s="111"/>
      <c r="AC104" s="111"/>
      <c r="AD104" s="111"/>
      <c r="AE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  <c r="AE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  <c r="AE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  <c r="AE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  <c r="AE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  <c r="AE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  <c r="AE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  <c r="AE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  <c r="AE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  <c r="AE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  <c r="AE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  <c r="AE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  <c r="AE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  <c r="AE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  <c r="AE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  <c r="AE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  <c r="AE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  <c r="AE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  <c r="AE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  <c r="AE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  <c r="AE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  <c r="AE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  <c r="AE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  <c r="AE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  <c r="AE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  <c r="AE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  <c r="AE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  <c r="AE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  <c r="AE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  <c r="AE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  <c r="AE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  <c r="AE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  <c r="AE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  <c r="AE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  <c r="AE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  <c r="AE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  <c r="AE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  <c r="AE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  <c r="AE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  <c r="AE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  <c r="AE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  <c r="AE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  <c r="AE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  <c r="AE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  <c r="AE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  <c r="AE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  <c r="AE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  <c r="AE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  <c r="AE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  <c r="AE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  <c r="AE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  <c r="AE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  <c r="AE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  <c r="AE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  <c r="AE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  <c r="AE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  <c r="AE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  <c r="AE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  <c r="AE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  <c r="AE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  <c r="AE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  <c r="AE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  <c r="AE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  <c r="AE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  <c r="AE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  <c r="AE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  <c r="Z266" s="111"/>
      <c r="AA266" s="111"/>
      <c r="AB266" s="111"/>
      <c r="AC266" s="111"/>
      <c r="AD266" s="111"/>
      <c r="AE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  <c r="AE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  <c r="Z268" s="111"/>
      <c r="AA268" s="111"/>
      <c r="AB268" s="111"/>
      <c r="AC268" s="111"/>
      <c r="AD268" s="111"/>
      <c r="AE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  <c r="AE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  <c r="Z270" s="111"/>
      <c r="AA270" s="111"/>
      <c r="AB270" s="111"/>
      <c r="AC270" s="111"/>
      <c r="AD270" s="111"/>
      <c r="AE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  <c r="AE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11"/>
      <c r="AA272" s="111"/>
      <c r="AB272" s="111"/>
      <c r="AC272" s="111"/>
      <c r="AD272" s="111"/>
      <c r="AE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  <c r="AE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  <c r="Z274" s="111"/>
      <c r="AA274" s="111"/>
      <c r="AB274" s="111"/>
      <c r="AC274" s="111"/>
      <c r="AD274" s="111"/>
      <c r="AE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  <c r="Z275" s="111"/>
      <c r="AA275" s="111"/>
      <c r="AB275" s="111"/>
      <c r="AC275" s="111"/>
      <c r="AD275" s="111"/>
      <c r="AE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  <c r="Z276" s="111"/>
      <c r="AA276" s="111"/>
      <c r="AB276" s="111"/>
      <c r="AC276" s="111"/>
      <c r="AD276" s="111"/>
      <c r="AE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  <c r="Z277" s="111"/>
      <c r="AA277" s="111"/>
      <c r="AB277" s="111"/>
      <c r="AC277" s="111"/>
      <c r="AD277" s="111"/>
      <c r="AE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  <c r="Z278" s="111"/>
      <c r="AA278" s="111"/>
      <c r="AB278" s="111"/>
      <c r="AC278" s="111"/>
      <c r="AD278" s="111"/>
      <c r="AE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  <c r="Z279" s="111"/>
      <c r="AA279" s="111"/>
      <c r="AB279" s="111"/>
      <c r="AC279" s="111"/>
      <c r="AD279" s="111"/>
      <c r="AE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  <c r="Z280" s="111"/>
      <c r="AA280" s="111"/>
      <c r="AB280" s="111"/>
      <c r="AC280" s="111"/>
      <c r="AD280" s="111"/>
      <c r="AE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11"/>
      <c r="AD281" s="111"/>
      <c r="AE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11"/>
      <c r="AD282" s="111"/>
      <c r="AE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11"/>
      <c r="AD283" s="111"/>
      <c r="AE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11"/>
      <c r="AD284" s="111"/>
      <c r="AE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11"/>
      <c r="AD285" s="111"/>
      <c r="AE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  <c r="Z286" s="111"/>
      <c r="AA286" s="111"/>
      <c r="AB286" s="111"/>
      <c r="AC286" s="111"/>
      <c r="AD286" s="111"/>
      <c r="AE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11"/>
      <c r="AD287" s="111"/>
      <c r="AE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11"/>
      <c r="AD288" s="111"/>
      <c r="AE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11"/>
      <c r="AD289" s="111"/>
      <c r="AE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  <c r="Z290" s="111"/>
      <c r="AA290" s="111"/>
      <c r="AB290" s="111"/>
      <c r="AC290" s="111"/>
      <c r="AD290" s="111"/>
      <c r="AE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11"/>
      <c r="AD291" s="111"/>
      <c r="AE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11"/>
      <c r="AD292" s="111"/>
      <c r="AE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11"/>
      <c r="AD293" s="111"/>
      <c r="AE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11"/>
      <c r="AD294" s="111"/>
      <c r="AE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11"/>
      <c r="AD295" s="111"/>
      <c r="AE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11"/>
      <c r="AD296" s="111"/>
      <c r="AE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  <c r="AE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  <c r="AE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11"/>
      <c r="AD299" s="111"/>
      <c r="AE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  <c r="AE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11"/>
      <c r="AD301" s="111"/>
      <c r="AE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  <c r="Z302" s="111"/>
      <c r="AA302" s="111"/>
      <c r="AB302" s="111"/>
      <c r="AC302" s="111"/>
      <c r="AD302" s="111"/>
      <c r="AE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11"/>
      <c r="AD303" s="111"/>
      <c r="AE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11"/>
      <c r="AD304" s="111"/>
      <c r="AE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11"/>
      <c r="AD305" s="111"/>
      <c r="AE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11"/>
      <c r="AD306" s="111"/>
      <c r="AE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  <c r="Z307" s="111"/>
      <c r="AA307" s="111"/>
      <c r="AB307" s="111"/>
      <c r="AC307" s="111"/>
      <c r="AD307" s="111"/>
      <c r="AE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11"/>
      <c r="AD308" s="111"/>
      <c r="AE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  <c r="AE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11"/>
      <c r="AD310" s="111"/>
      <c r="AE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11"/>
      <c r="AD311" s="111"/>
      <c r="AE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/>
      <c r="AB312" s="111"/>
      <c r="AC312" s="111"/>
      <c r="AD312" s="111"/>
      <c r="AE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11"/>
      <c r="AD313" s="111"/>
      <c r="AE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11"/>
      <c r="AD314" s="111"/>
      <c r="AE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11"/>
      <c r="AD315" s="111"/>
      <c r="AE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11"/>
      <c r="AD316" s="111"/>
      <c r="AE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11"/>
      <c r="AD317" s="111"/>
      <c r="AE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  <c r="Z318" s="111"/>
      <c r="AA318" s="111"/>
      <c r="AB318" s="111"/>
      <c r="AC318" s="111"/>
      <c r="AD318" s="111"/>
      <c r="AE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  <c r="Z319" s="111"/>
      <c r="AA319" s="111"/>
      <c r="AB319" s="111"/>
      <c r="AC319" s="111"/>
      <c r="AD319" s="111"/>
      <c r="AE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  <c r="Z320" s="111"/>
      <c r="AA320" s="111"/>
      <c r="AB320" s="111"/>
      <c r="AC320" s="111"/>
      <c r="AD320" s="111"/>
      <c r="AE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  <c r="Z321" s="111"/>
      <c r="AA321" s="111"/>
      <c r="AB321" s="111"/>
      <c r="AC321" s="111"/>
      <c r="AD321" s="111"/>
      <c r="AE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  <c r="AE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  <c r="Z323" s="111"/>
      <c r="AA323" s="111"/>
      <c r="AB323" s="111"/>
      <c r="AC323" s="111"/>
      <c r="AD323" s="111"/>
      <c r="AE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  <c r="Z324" s="111"/>
      <c r="AA324" s="111"/>
      <c r="AB324" s="111"/>
      <c r="AC324" s="111"/>
      <c r="AD324" s="111"/>
      <c r="AE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  <c r="Z325" s="111"/>
      <c r="AA325" s="111"/>
      <c r="AB325" s="111"/>
      <c r="AC325" s="111"/>
      <c r="AD325" s="111"/>
      <c r="AE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11"/>
      <c r="AD326" s="111"/>
      <c r="AE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11"/>
      <c r="AD327" s="111"/>
      <c r="AE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11"/>
      <c r="AD328" s="111"/>
      <c r="AE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11"/>
      <c r="AD329" s="111"/>
      <c r="AE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11"/>
      <c r="AD330" s="111"/>
      <c r="AE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  <c r="Z331" s="111"/>
      <c r="AA331" s="111"/>
      <c r="AB331" s="111"/>
      <c r="AC331" s="111"/>
      <c r="AD331" s="111"/>
      <c r="AE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  <c r="Z332" s="111"/>
      <c r="AA332" s="111"/>
      <c r="AB332" s="111"/>
      <c r="AC332" s="111"/>
      <c r="AD332" s="111"/>
      <c r="AE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  <c r="Z333" s="111"/>
      <c r="AA333" s="111"/>
      <c r="AB333" s="111"/>
      <c r="AC333" s="111"/>
      <c r="AD333" s="111"/>
      <c r="AE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  <c r="Z334" s="111"/>
      <c r="AA334" s="111"/>
      <c r="AB334" s="111"/>
      <c r="AC334" s="111"/>
      <c r="AD334" s="111"/>
      <c r="AE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  <c r="Z335" s="111"/>
      <c r="AA335" s="111"/>
      <c r="AB335" s="111"/>
      <c r="AC335" s="111"/>
      <c r="AD335" s="111"/>
      <c r="AE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11"/>
      <c r="AD336" s="111"/>
      <c r="AE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  <c r="Z337" s="111"/>
      <c r="AA337" s="111"/>
      <c r="AB337" s="111"/>
      <c r="AC337" s="111"/>
      <c r="AD337" s="111"/>
      <c r="AE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  <c r="Z338" s="111"/>
      <c r="AA338" s="111"/>
      <c r="AB338" s="111"/>
      <c r="AC338" s="111"/>
      <c r="AD338" s="111"/>
      <c r="AE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  <c r="Z339" s="111"/>
      <c r="AA339" s="111"/>
      <c r="AB339" s="111"/>
      <c r="AC339" s="111"/>
      <c r="AD339" s="111"/>
      <c r="AE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  <c r="Z340" s="111"/>
      <c r="AA340" s="111"/>
      <c r="AB340" s="111"/>
      <c r="AC340" s="111"/>
      <c r="AD340" s="111"/>
      <c r="AE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  <c r="Z341" s="111"/>
      <c r="AA341" s="111"/>
      <c r="AB341" s="111"/>
      <c r="AC341" s="111"/>
      <c r="AD341" s="111"/>
      <c r="AE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11"/>
      <c r="AD342" s="111"/>
      <c r="AE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11"/>
      <c r="AD343" s="111"/>
      <c r="AE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11"/>
      <c r="AD344" s="111"/>
      <c r="AE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11"/>
      <c r="AD345" s="111"/>
      <c r="AE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  <c r="Z346" s="111"/>
      <c r="AA346" s="111"/>
      <c r="AB346" s="111"/>
      <c r="AC346" s="111"/>
      <c r="AD346" s="111"/>
      <c r="AE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11"/>
      <c r="AD347" s="111"/>
      <c r="AE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11"/>
      <c r="AD348" s="111"/>
      <c r="AE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11"/>
      <c r="AD349" s="111"/>
      <c r="AE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11"/>
      <c r="AD350" s="111"/>
      <c r="AE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11"/>
      <c r="AD351" s="111"/>
      <c r="AE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  <c r="Z352" s="111"/>
      <c r="AA352" s="111"/>
      <c r="AB352" s="111"/>
      <c r="AC352" s="111"/>
      <c r="AD352" s="111"/>
      <c r="AE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  <c r="Z353" s="111"/>
      <c r="AA353" s="111"/>
      <c r="AB353" s="111"/>
      <c r="AC353" s="111"/>
      <c r="AD353" s="111"/>
      <c r="AE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1"/>
      <c r="AA354" s="111"/>
      <c r="AB354" s="111"/>
      <c r="AC354" s="111"/>
      <c r="AD354" s="111"/>
      <c r="AE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  <c r="Z355" s="111"/>
      <c r="AA355" s="111"/>
      <c r="AB355" s="111"/>
      <c r="AC355" s="111"/>
      <c r="AD355" s="111"/>
      <c r="AE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  <c r="Z356" s="111"/>
      <c r="AA356" s="111"/>
      <c r="AB356" s="111"/>
      <c r="AC356" s="111"/>
      <c r="AD356" s="111"/>
      <c r="AE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  <c r="Z357" s="111"/>
      <c r="AA357" s="111"/>
      <c r="AB357" s="111"/>
      <c r="AC357" s="111"/>
      <c r="AD357" s="111"/>
      <c r="AE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  <c r="Z358" s="111"/>
      <c r="AA358" s="111"/>
      <c r="AB358" s="111"/>
      <c r="AC358" s="111"/>
      <c r="AD358" s="111"/>
      <c r="AE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  <c r="Z359" s="111"/>
      <c r="AA359" s="111"/>
      <c r="AB359" s="111"/>
      <c r="AC359" s="111"/>
      <c r="AD359" s="111"/>
      <c r="AE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11"/>
      <c r="AD360" s="111"/>
      <c r="AE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  <c r="AE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  <c r="AE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  <c r="AE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  <c r="AE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11"/>
      <c r="AD365" s="111"/>
      <c r="AE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11"/>
      <c r="AD366" s="111"/>
      <c r="AE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11"/>
      <c r="AD367" s="111"/>
      <c r="AE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  <c r="Z368" s="111"/>
      <c r="AA368" s="111"/>
      <c r="AB368" s="111"/>
      <c r="AC368" s="111"/>
      <c r="AD368" s="111"/>
      <c r="AE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  <c r="Z369" s="111"/>
      <c r="AA369" s="111"/>
      <c r="AB369" s="111"/>
      <c r="AC369" s="111"/>
      <c r="AD369" s="111"/>
      <c r="AE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  <c r="Z370" s="111"/>
      <c r="AA370" s="111"/>
      <c r="AB370" s="111"/>
      <c r="AC370" s="111"/>
      <c r="AD370" s="111"/>
      <c r="AE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  <c r="Z371" s="111"/>
      <c r="AA371" s="111"/>
      <c r="AB371" s="111"/>
      <c r="AC371" s="111"/>
      <c r="AD371" s="111"/>
      <c r="AE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  <c r="Z372" s="111"/>
      <c r="AA372" s="111"/>
      <c r="AB372" s="111"/>
      <c r="AC372" s="111"/>
      <c r="AD372" s="111"/>
      <c r="AE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  <c r="Z373" s="111"/>
      <c r="AA373" s="111"/>
      <c r="AB373" s="111"/>
      <c r="AC373" s="111"/>
      <c r="AD373" s="111"/>
      <c r="AE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  <c r="Z374" s="111"/>
      <c r="AA374" s="111"/>
      <c r="AB374" s="111"/>
      <c r="AC374" s="111"/>
      <c r="AD374" s="111"/>
      <c r="AE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  <c r="Z375" s="111"/>
      <c r="AA375" s="111"/>
      <c r="AB375" s="111"/>
      <c r="AC375" s="111"/>
      <c r="AD375" s="111"/>
      <c r="AE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  <c r="Z376" s="111"/>
      <c r="AA376" s="111"/>
      <c r="AB376" s="111"/>
      <c r="AC376" s="111"/>
      <c r="AD376" s="111"/>
      <c r="AE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  <c r="Z377" s="111"/>
      <c r="AA377" s="111"/>
      <c r="AB377" s="111"/>
      <c r="AC377" s="111"/>
      <c r="AD377" s="111"/>
      <c r="AE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11"/>
      <c r="AD378" s="111"/>
      <c r="AE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11"/>
      <c r="AD379" s="111"/>
      <c r="AE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  <c r="Z380" s="111"/>
      <c r="AA380" s="111"/>
      <c r="AB380" s="111"/>
      <c r="AC380" s="111"/>
      <c r="AD380" s="111"/>
      <c r="AE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  <c r="Z381" s="111"/>
      <c r="AA381" s="111"/>
      <c r="AB381" s="111"/>
      <c r="AC381" s="111"/>
      <c r="AD381" s="111"/>
      <c r="AE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  <c r="Z382" s="111"/>
      <c r="AA382" s="111"/>
      <c r="AB382" s="111"/>
      <c r="AC382" s="111"/>
      <c r="AD382" s="111"/>
      <c r="AE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  <c r="Z383" s="111"/>
      <c r="AA383" s="111"/>
      <c r="AB383" s="111"/>
      <c r="AC383" s="111"/>
      <c r="AD383" s="111"/>
      <c r="AE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  <c r="Z384" s="111"/>
      <c r="AA384" s="111"/>
      <c r="AB384" s="111"/>
      <c r="AC384" s="111"/>
      <c r="AD384" s="111"/>
      <c r="AE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  <c r="AE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11"/>
      <c r="AD386" s="111"/>
      <c r="AE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  <c r="Z387" s="111"/>
      <c r="AA387" s="111"/>
      <c r="AB387" s="111"/>
      <c r="AC387" s="111"/>
      <c r="AD387" s="111"/>
      <c r="AE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11"/>
      <c r="AD388" s="111"/>
      <c r="AE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11"/>
      <c r="AD389" s="111"/>
      <c r="AE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11"/>
      <c r="AD390" s="111"/>
      <c r="AE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11"/>
      <c r="AD391" s="111"/>
      <c r="AE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11"/>
      <c r="AD392" s="111"/>
      <c r="AE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11"/>
      <c r="AD393" s="111"/>
      <c r="AE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  <c r="Z394" s="111"/>
      <c r="AA394" s="111"/>
      <c r="AB394" s="111"/>
      <c r="AC394" s="111"/>
      <c r="AD394" s="111"/>
      <c r="AE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  <c r="Z395" s="111"/>
      <c r="AA395" s="111"/>
      <c r="AB395" s="111"/>
      <c r="AC395" s="111"/>
      <c r="AD395" s="111"/>
      <c r="AE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  <c r="Z396" s="111"/>
      <c r="AA396" s="111"/>
      <c r="AB396" s="111"/>
      <c r="AC396" s="111"/>
      <c r="AD396" s="111"/>
      <c r="AE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  <c r="Z397" s="111"/>
      <c r="AA397" s="111"/>
      <c r="AB397" s="111"/>
      <c r="AC397" s="111"/>
      <c r="AD397" s="111"/>
      <c r="AE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  <c r="Z398" s="111"/>
      <c r="AA398" s="111"/>
      <c r="AB398" s="111"/>
      <c r="AC398" s="111"/>
      <c r="AD398" s="111"/>
      <c r="AE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  <c r="Z399" s="111"/>
      <c r="AA399" s="111"/>
      <c r="AB399" s="111"/>
      <c r="AC399" s="111"/>
      <c r="AD399" s="111"/>
      <c r="AE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  <c r="Z400" s="111"/>
      <c r="AA400" s="111"/>
      <c r="AB400" s="111"/>
      <c r="AC400" s="111"/>
      <c r="AD400" s="111"/>
      <c r="AE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  <c r="Z401" s="111"/>
      <c r="AA401" s="111"/>
      <c r="AB401" s="111"/>
      <c r="AC401" s="111"/>
      <c r="AD401" s="111"/>
      <c r="AE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  <c r="Z402" s="111"/>
      <c r="AA402" s="111"/>
      <c r="AB402" s="111"/>
      <c r="AC402" s="111"/>
      <c r="AD402" s="111"/>
      <c r="AE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  <c r="Z403" s="111"/>
      <c r="AA403" s="111"/>
      <c r="AB403" s="111"/>
      <c r="AC403" s="111"/>
      <c r="AD403" s="111"/>
      <c r="AE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  <c r="Z404" s="111"/>
      <c r="AA404" s="111"/>
      <c r="AB404" s="111"/>
      <c r="AC404" s="111"/>
      <c r="AD404" s="111"/>
      <c r="AE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  <c r="Z405" s="111"/>
      <c r="AA405" s="111"/>
      <c r="AB405" s="111"/>
      <c r="AC405" s="111"/>
      <c r="AD405" s="111"/>
      <c r="AE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  <c r="Z406" s="111"/>
      <c r="AA406" s="111"/>
      <c r="AB406" s="111"/>
      <c r="AC406" s="111"/>
      <c r="AD406" s="111"/>
      <c r="AE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  <c r="Z407" s="111"/>
      <c r="AA407" s="111"/>
      <c r="AB407" s="111"/>
      <c r="AC407" s="111"/>
      <c r="AD407" s="111"/>
      <c r="AE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  <c r="Z408" s="111"/>
      <c r="AA408" s="111"/>
      <c r="AB408" s="111"/>
      <c r="AC408" s="111"/>
      <c r="AD408" s="111"/>
      <c r="AE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  <c r="Z409" s="111"/>
      <c r="AA409" s="111"/>
      <c r="AB409" s="111"/>
      <c r="AC409" s="111"/>
      <c r="AD409" s="111"/>
      <c r="AE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11"/>
      <c r="AD410" s="111"/>
      <c r="AE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11"/>
      <c r="AD411" s="111"/>
      <c r="AE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11"/>
      <c r="AD412" s="111"/>
      <c r="AE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11"/>
      <c r="AD413" s="111"/>
      <c r="AE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11"/>
      <c r="AD414" s="111"/>
      <c r="AE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11"/>
      <c r="AD415" s="111"/>
      <c r="AE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11"/>
      <c r="AD416" s="111"/>
      <c r="AE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11"/>
      <c r="AD417" s="111"/>
      <c r="AE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11"/>
      <c r="AD418" s="111"/>
      <c r="AE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11"/>
      <c r="AD419" s="111"/>
      <c r="AE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11"/>
      <c r="AD420" s="111"/>
      <c r="AE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11"/>
      <c r="AD421" s="111"/>
      <c r="AE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11"/>
      <c r="AD422" s="111"/>
      <c r="AE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11"/>
      <c r="AD423" s="111"/>
      <c r="AE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11"/>
      <c r="AD424" s="111"/>
      <c r="AE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11"/>
      <c r="AD425" s="111"/>
      <c r="AE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11"/>
      <c r="AD426" s="111"/>
      <c r="AE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11"/>
      <c r="AD427" s="111"/>
      <c r="AE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11"/>
      <c r="AD428" s="111"/>
      <c r="AE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11"/>
      <c r="AD429" s="111"/>
      <c r="AE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11"/>
      <c r="AD430" s="111"/>
      <c r="AE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11"/>
      <c r="AD431" s="111"/>
      <c r="AE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11"/>
      <c r="AD432" s="111"/>
      <c r="AE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11"/>
      <c r="AD433" s="111"/>
      <c r="AE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11"/>
      <c r="AD434" s="111"/>
      <c r="AE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11"/>
      <c r="AD435" s="111"/>
      <c r="AE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11"/>
      <c r="AD436" s="111"/>
      <c r="AE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11"/>
      <c r="AD437" s="111"/>
      <c r="AE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11"/>
      <c r="AD438" s="111"/>
      <c r="AE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11"/>
      <c r="AD439" s="111"/>
      <c r="AE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11"/>
      <c r="AD440" s="111"/>
      <c r="AE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11"/>
      <c r="AD441" s="111"/>
      <c r="AE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11"/>
      <c r="AD442" s="111"/>
      <c r="AE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11"/>
      <c r="AD443" s="111"/>
      <c r="AE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11"/>
      <c r="AD444" s="111"/>
      <c r="AE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11"/>
      <c r="AD445" s="111"/>
      <c r="AE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11"/>
      <c r="AD446" s="111"/>
      <c r="AE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11"/>
      <c r="AD447" s="111"/>
      <c r="AE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11"/>
      <c r="AD448" s="111"/>
      <c r="AE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11"/>
      <c r="AD449" s="111"/>
      <c r="AE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11"/>
      <c r="AD450" s="111"/>
      <c r="AE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11"/>
      <c r="AD451" s="111"/>
      <c r="AE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11"/>
      <c r="AD452" s="111"/>
      <c r="AE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11"/>
      <c r="AD453" s="111"/>
      <c r="AE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11"/>
      <c r="AD454" s="111"/>
      <c r="AE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11"/>
      <c r="AD455" s="111"/>
      <c r="AE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11"/>
      <c r="AD456" s="111"/>
      <c r="AE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11"/>
      <c r="AD457" s="111"/>
      <c r="AE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11"/>
      <c r="AD458" s="111"/>
      <c r="AE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11"/>
      <c r="AD459" s="111"/>
      <c r="AE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11"/>
      <c r="AD460" s="111"/>
      <c r="AE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11"/>
      <c r="AD461" s="111"/>
      <c r="AE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11"/>
      <c r="AD462" s="111"/>
      <c r="AE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11"/>
      <c r="AD463" s="111"/>
      <c r="AE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11"/>
      <c r="AD464" s="111"/>
      <c r="AE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11"/>
      <c r="AD465" s="111"/>
      <c r="AE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11"/>
      <c r="AD466" s="111"/>
      <c r="AE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11"/>
      <c r="AD467" s="111"/>
      <c r="AE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11"/>
      <c r="AD468" s="111"/>
      <c r="AE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11"/>
      <c r="AD469" s="111"/>
      <c r="AE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11"/>
      <c r="AD470" s="111"/>
      <c r="AE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11"/>
      <c r="AD471" s="111"/>
      <c r="AE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11"/>
      <c r="AD472" s="111"/>
      <c r="AE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11"/>
      <c r="AD473" s="111"/>
      <c r="AE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11"/>
      <c r="AD474" s="111"/>
      <c r="AE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11"/>
      <c r="AD475" s="111"/>
      <c r="AE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11"/>
      <c r="AD476" s="111"/>
      <c r="AE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11"/>
      <c r="AD477" s="111"/>
      <c r="AE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11"/>
      <c r="AD478" s="111"/>
      <c r="AE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11"/>
      <c r="AD479" s="111"/>
      <c r="AE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11"/>
      <c r="AD480" s="111"/>
      <c r="AE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11"/>
      <c r="AD481" s="111"/>
      <c r="AE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11"/>
      <c r="AD482" s="111"/>
      <c r="AE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11"/>
      <c r="AD483" s="111"/>
      <c r="AE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11"/>
      <c r="AD484" s="111"/>
      <c r="AE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11"/>
      <c r="AD485" s="111"/>
      <c r="AE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11"/>
      <c r="AD486" s="111"/>
      <c r="AE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11"/>
      <c r="AD487" s="111"/>
      <c r="AE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11"/>
      <c r="AD488" s="111"/>
      <c r="AE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11"/>
      <c r="AD489" s="111"/>
      <c r="AE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11"/>
      <c r="AD490" s="111"/>
      <c r="AE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11"/>
      <c r="AD491" s="111"/>
      <c r="AE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11"/>
      <c r="AD492" s="111"/>
      <c r="AE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11"/>
      <c r="AD493" s="111"/>
      <c r="AE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11"/>
      <c r="AD494" s="111"/>
      <c r="AE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11"/>
      <c r="AD495" s="111"/>
      <c r="AE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11"/>
      <c r="AD496" s="111"/>
      <c r="AE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11"/>
      <c r="AD497" s="111"/>
      <c r="AE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11"/>
      <c r="AD498" s="111"/>
      <c r="AE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11"/>
      <c r="AD499" s="111"/>
      <c r="AE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  <c r="Z500" s="111"/>
      <c r="AA500" s="111"/>
      <c r="AB500" s="111"/>
      <c r="AC500" s="111"/>
      <c r="AD500" s="111"/>
      <c r="AE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  <c r="Z501" s="111"/>
      <c r="AA501" s="111"/>
      <c r="AB501" s="111"/>
      <c r="AC501" s="111"/>
      <c r="AD501" s="111"/>
      <c r="AE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  <c r="Z502" s="111"/>
      <c r="AA502" s="111"/>
      <c r="AB502" s="111"/>
      <c r="AC502" s="111"/>
      <c r="AD502" s="111"/>
      <c r="AE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  <c r="Z503" s="111"/>
      <c r="AA503" s="111"/>
      <c r="AB503" s="111"/>
      <c r="AC503" s="111"/>
      <c r="AD503" s="111"/>
      <c r="AE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  <c r="Z504" s="111"/>
      <c r="AA504" s="111"/>
      <c r="AB504" s="111"/>
      <c r="AC504" s="111"/>
      <c r="AD504" s="111"/>
      <c r="AE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  <c r="Z505" s="111"/>
      <c r="AA505" s="111"/>
      <c r="AB505" s="111"/>
      <c r="AC505" s="111"/>
      <c r="AD505" s="111"/>
      <c r="AE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  <c r="Z506" s="111"/>
      <c r="AA506" s="111"/>
      <c r="AB506" s="111"/>
      <c r="AC506" s="111"/>
      <c r="AD506" s="111"/>
      <c r="AE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  <c r="Z507" s="111"/>
      <c r="AA507" s="111"/>
      <c r="AB507" s="111"/>
      <c r="AC507" s="111"/>
      <c r="AD507" s="111"/>
      <c r="AE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  <c r="Z508" s="111"/>
      <c r="AA508" s="111"/>
      <c r="AB508" s="111"/>
      <c r="AC508" s="111"/>
      <c r="AD508" s="111"/>
      <c r="AE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  <c r="Z509" s="111"/>
      <c r="AA509" s="111"/>
      <c r="AB509" s="111"/>
      <c r="AC509" s="111"/>
      <c r="AD509" s="111"/>
      <c r="AE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  <c r="Z510" s="111"/>
      <c r="AA510" s="111"/>
      <c r="AB510" s="111"/>
      <c r="AC510" s="111"/>
      <c r="AD510" s="111"/>
      <c r="AE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  <c r="Z511" s="111"/>
      <c r="AA511" s="111"/>
      <c r="AB511" s="111"/>
      <c r="AC511" s="111"/>
      <c r="AD511" s="111"/>
      <c r="AE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  <c r="Z512" s="111"/>
      <c r="AA512" s="111"/>
      <c r="AB512" s="111"/>
      <c r="AC512" s="111"/>
      <c r="AD512" s="111"/>
      <c r="AE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  <c r="Z513" s="111"/>
      <c r="AA513" s="111"/>
      <c r="AB513" s="111"/>
      <c r="AC513" s="111"/>
      <c r="AD513" s="111"/>
      <c r="AE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  <c r="Z514" s="111"/>
      <c r="AA514" s="111"/>
      <c r="AB514" s="111"/>
      <c r="AC514" s="111"/>
      <c r="AD514" s="111"/>
      <c r="AE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  <c r="Z515" s="111"/>
      <c r="AA515" s="111"/>
      <c r="AB515" s="111"/>
      <c r="AC515" s="111"/>
      <c r="AD515" s="111"/>
      <c r="AE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  <c r="Z516" s="111"/>
      <c r="AA516" s="111"/>
      <c r="AB516" s="111"/>
      <c r="AC516" s="111"/>
      <c r="AD516" s="111"/>
      <c r="AE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  <c r="Z517" s="111"/>
      <c r="AA517" s="111"/>
      <c r="AB517" s="111"/>
      <c r="AC517" s="111"/>
      <c r="AD517" s="111"/>
      <c r="AE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  <c r="Z518" s="111"/>
      <c r="AA518" s="111"/>
      <c r="AB518" s="111"/>
      <c r="AC518" s="111"/>
      <c r="AD518" s="111"/>
      <c r="AE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  <c r="Z519" s="111"/>
      <c r="AA519" s="111"/>
      <c r="AB519" s="111"/>
      <c r="AC519" s="111"/>
      <c r="AD519" s="111"/>
      <c r="AE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  <c r="Z520" s="111"/>
      <c r="AA520" s="111"/>
      <c r="AB520" s="111"/>
      <c r="AC520" s="111"/>
      <c r="AD520" s="111"/>
      <c r="AE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  <c r="Z521" s="111"/>
      <c r="AA521" s="111"/>
      <c r="AB521" s="111"/>
      <c r="AC521" s="111"/>
      <c r="AD521" s="111"/>
      <c r="AE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  <c r="Z522" s="111"/>
      <c r="AA522" s="111"/>
      <c r="AB522" s="111"/>
      <c r="AC522" s="111"/>
      <c r="AD522" s="111"/>
      <c r="AE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  <c r="Z523" s="111"/>
      <c r="AA523" s="111"/>
      <c r="AB523" s="111"/>
      <c r="AC523" s="111"/>
      <c r="AD523" s="111"/>
      <c r="AE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  <c r="Z524" s="111"/>
      <c r="AA524" s="111"/>
      <c r="AB524" s="111"/>
      <c r="AC524" s="111"/>
      <c r="AD524" s="111"/>
      <c r="AE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  <c r="Z525" s="111"/>
      <c r="AA525" s="111"/>
      <c r="AB525" s="111"/>
      <c r="AC525" s="111"/>
      <c r="AD525" s="111"/>
      <c r="AE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  <c r="Z526" s="111"/>
      <c r="AA526" s="111"/>
      <c r="AB526" s="111"/>
      <c r="AC526" s="111"/>
      <c r="AD526" s="111"/>
      <c r="AE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  <c r="Z527" s="111"/>
      <c r="AA527" s="111"/>
      <c r="AB527" s="111"/>
      <c r="AC527" s="111"/>
      <c r="AD527" s="111"/>
      <c r="AE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  <c r="Z528" s="111"/>
      <c r="AA528" s="111"/>
      <c r="AB528" s="111"/>
      <c r="AC528" s="111"/>
      <c r="AD528" s="111"/>
      <c r="AE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  <c r="Z529" s="111"/>
      <c r="AA529" s="111"/>
      <c r="AB529" s="111"/>
      <c r="AC529" s="111"/>
      <c r="AD529" s="111"/>
      <c r="AE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  <c r="Z530" s="111"/>
      <c r="AA530" s="111"/>
      <c r="AB530" s="111"/>
      <c r="AC530" s="111"/>
      <c r="AD530" s="111"/>
      <c r="AE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  <c r="Z531" s="111"/>
      <c r="AA531" s="111"/>
      <c r="AB531" s="111"/>
      <c r="AC531" s="111"/>
      <c r="AD531" s="111"/>
      <c r="AE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  <c r="Z532" s="111"/>
      <c r="AA532" s="111"/>
      <c r="AB532" s="111"/>
      <c r="AC532" s="111"/>
      <c r="AD532" s="111"/>
      <c r="AE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  <c r="Z533" s="111"/>
      <c r="AA533" s="111"/>
      <c r="AB533" s="111"/>
      <c r="AC533" s="111"/>
      <c r="AD533" s="111"/>
      <c r="AE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  <c r="Z534" s="111"/>
      <c r="AA534" s="111"/>
      <c r="AB534" s="111"/>
      <c r="AC534" s="111"/>
      <c r="AD534" s="111"/>
      <c r="AE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  <c r="Z535" s="111"/>
      <c r="AA535" s="111"/>
      <c r="AB535" s="111"/>
      <c r="AC535" s="111"/>
      <c r="AD535" s="111"/>
      <c r="AE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  <c r="Z536" s="111"/>
      <c r="AA536" s="111"/>
      <c r="AB536" s="111"/>
      <c r="AC536" s="111"/>
      <c r="AD536" s="111"/>
      <c r="AE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  <c r="Z537" s="111"/>
      <c r="AA537" s="111"/>
      <c r="AB537" s="111"/>
      <c r="AC537" s="111"/>
      <c r="AD537" s="111"/>
      <c r="AE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1"/>
      <c r="AA538" s="111"/>
      <c r="AB538" s="111"/>
      <c r="AC538" s="111"/>
      <c r="AD538" s="111"/>
      <c r="AE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  <c r="Z539" s="111"/>
      <c r="AA539" s="111"/>
      <c r="AB539" s="111"/>
      <c r="AC539" s="111"/>
      <c r="AD539" s="111"/>
      <c r="AE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  <c r="Z540" s="111"/>
      <c r="AA540" s="111"/>
      <c r="AB540" s="111"/>
      <c r="AC540" s="111"/>
      <c r="AD540" s="111"/>
      <c r="AE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  <c r="Z541" s="111"/>
      <c r="AA541" s="111"/>
      <c r="AB541" s="111"/>
      <c r="AC541" s="111"/>
      <c r="AD541" s="111"/>
      <c r="AE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  <c r="Z542" s="111"/>
      <c r="AA542" s="111"/>
      <c r="AB542" s="111"/>
      <c r="AC542" s="111"/>
      <c r="AD542" s="111"/>
      <c r="AE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  <c r="Z543" s="111"/>
      <c r="AA543" s="111"/>
      <c r="AB543" s="111"/>
      <c r="AC543" s="111"/>
      <c r="AD543" s="111"/>
      <c r="AE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  <c r="Z544" s="111"/>
      <c r="AA544" s="111"/>
      <c r="AB544" s="111"/>
      <c r="AC544" s="111"/>
      <c r="AD544" s="111"/>
      <c r="AE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  <c r="Z545" s="111"/>
      <c r="AA545" s="111"/>
      <c r="AB545" s="111"/>
      <c r="AC545" s="111"/>
      <c r="AD545" s="111"/>
      <c r="AE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  <c r="Z546" s="111"/>
      <c r="AA546" s="111"/>
      <c r="AB546" s="111"/>
      <c r="AC546" s="111"/>
      <c r="AD546" s="111"/>
      <c r="AE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  <c r="Z547" s="111"/>
      <c r="AA547" s="111"/>
      <c r="AB547" s="111"/>
      <c r="AC547" s="111"/>
      <c r="AD547" s="111"/>
      <c r="AE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  <c r="Z548" s="111"/>
      <c r="AA548" s="111"/>
      <c r="AB548" s="111"/>
      <c r="AC548" s="111"/>
      <c r="AD548" s="111"/>
      <c r="AE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  <c r="Z549" s="111"/>
      <c r="AA549" s="111"/>
      <c r="AB549" s="111"/>
      <c r="AC549" s="111"/>
      <c r="AD549" s="111"/>
      <c r="AE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  <c r="Z550" s="111"/>
      <c r="AA550" s="111"/>
      <c r="AB550" s="111"/>
      <c r="AC550" s="111"/>
      <c r="AD550" s="111"/>
      <c r="AE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  <c r="Z551" s="111"/>
      <c r="AA551" s="111"/>
      <c r="AB551" s="111"/>
      <c r="AC551" s="111"/>
      <c r="AD551" s="111"/>
      <c r="AE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1"/>
      <c r="AB552" s="111"/>
      <c r="AC552" s="111"/>
      <c r="AD552" s="111"/>
      <c r="AE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  <c r="Z553" s="111"/>
      <c r="AA553" s="111"/>
      <c r="AB553" s="111"/>
      <c r="AC553" s="111"/>
      <c r="AD553" s="111"/>
      <c r="AE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  <c r="AE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  <c r="AE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  <c r="Z556" s="111"/>
      <c r="AA556" s="111"/>
      <c r="AB556" s="111"/>
      <c r="AC556" s="111"/>
      <c r="AD556" s="111"/>
      <c r="AE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  <c r="AE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1"/>
      <c r="AB558" s="111"/>
      <c r="AC558" s="111"/>
      <c r="AD558" s="111"/>
      <c r="AE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  <c r="Z559" s="111"/>
      <c r="AA559" s="111"/>
      <c r="AB559" s="111"/>
      <c r="AC559" s="111"/>
      <c r="AD559" s="111"/>
      <c r="AE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  <c r="Z560" s="111"/>
      <c r="AA560" s="111"/>
      <c r="AB560" s="111"/>
      <c r="AC560" s="111"/>
      <c r="AD560" s="111"/>
      <c r="AE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  <c r="Z561" s="111"/>
      <c r="AA561" s="111"/>
      <c r="AB561" s="111"/>
      <c r="AC561" s="111"/>
      <c r="AD561" s="111"/>
      <c r="AE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  <c r="Z562" s="111"/>
      <c r="AA562" s="111"/>
      <c r="AB562" s="111"/>
      <c r="AC562" s="111"/>
      <c r="AD562" s="111"/>
      <c r="AE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  <c r="Z563" s="111"/>
      <c r="AA563" s="111"/>
      <c r="AB563" s="111"/>
      <c r="AC563" s="111"/>
      <c r="AD563" s="111"/>
      <c r="AE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  <c r="AA564" s="111"/>
      <c r="AB564" s="111"/>
      <c r="AC564" s="111"/>
      <c r="AD564" s="111"/>
      <c r="AE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  <c r="Z565" s="111"/>
      <c r="AA565" s="111"/>
      <c r="AB565" s="111"/>
      <c r="AC565" s="111"/>
      <c r="AD565" s="111"/>
      <c r="AE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  <c r="Z566" s="111"/>
      <c r="AA566" s="111"/>
      <c r="AB566" s="111"/>
      <c r="AC566" s="111"/>
      <c r="AD566" s="111"/>
      <c r="AE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  <c r="Z567" s="111"/>
      <c r="AA567" s="111"/>
      <c r="AB567" s="111"/>
      <c r="AC567" s="111"/>
      <c r="AD567" s="111"/>
      <c r="AE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  <c r="Z568" s="111"/>
      <c r="AA568" s="111"/>
      <c r="AB568" s="111"/>
      <c r="AC568" s="111"/>
      <c r="AD568" s="111"/>
      <c r="AE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  <c r="Z569" s="111"/>
      <c r="AA569" s="111"/>
      <c r="AB569" s="111"/>
      <c r="AC569" s="111"/>
      <c r="AD569" s="111"/>
      <c r="AE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  <c r="Z570" s="111"/>
      <c r="AA570" s="111"/>
      <c r="AB570" s="111"/>
      <c r="AC570" s="111"/>
      <c r="AD570" s="111"/>
      <c r="AE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  <c r="Z571" s="111"/>
      <c r="AA571" s="111"/>
      <c r="AB571" s="111"/>
      <c r="AC571" s="111"/>
      <c r="AD571" s="111"/>
      <c r="AE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  <c r="Z572" s="111"/>
      <c r="AA572" s="111"/>
      <c r="AB572" s="111"/>
      <c r="AC572" s="111"/>
      <c r="AD572" s="111"/>
      <c r="AE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  <c r="Z573" s="111"/>
      <c r="AA573" s="111"/>
      <c r="AB573" s="111"/>
      <c r="AC573" s="111"/>
      <c r="AD573" s="111"/>
      <c r="AE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  <c r="Z574" s="111"/>
      <c r="AA574" s="111"/>
      <c r="AB574" s="111"/>
      <c r="AC574" s="111"/>
      <c r="AD574" s="111"/>
      <c r="AE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  <c r="Z575" s="111"/>
      <c r="AA575" s="111"/>
      <c r="AB575" s="111"/>
      <c r="AC575" s="111"/>
      <c r="AD575" s="111"/>
      <c r="AE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  <c r="Z576" s="111"/>
      <c r="AA576" s="111"/>
      <c r="AB576" s="111"/>
      <c r="AC576" s="111"/>
      <c r="AD576" s="111"/>
      <c r="AE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  <c r="Z577" s="111"/>
      <c r="AA577" s="111"/>
      <c r="AB577" s="111"/>
      <c r="AC577" s="111"/>
      <c r="AD577" s="111"/>
      <c r="AE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  <c r="AE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  <c r="AE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1"/>
      <c r="AA580" s="111"/>
      <c r="AB580" s="111"/>
      <c r="AC580" s="111"/>
      <c r="AD580" s="111"/>
      <c r="AE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  <c r="Z581" s="111"/>
      <c r="AA581" s="111"/>
      <c r="AB581" s="111"/>
      <c r="AC581" s="111"/>
      <c r="AD581" s="111"/>
      <c r="AE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1"/>
      <c r="AB582" s="111"/>
      <c r="AC582" s="111"/>
      <c r="AD582" s="111"/>
      <c r="AE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  <c r="Z583" s="111"/>
      <c r="AA583" s="111"/>
      <c r="AB583" s="111"/>
      <c r="AC583" s="111"/>
      <c r="AD583" s="111"/>
      <c r="AE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  <c r="Z584" s="111"/>
      <c r="AA584" s="111"/>
      <c r="AB584" s="111"/>
      <c r="AC584" s="111"/>
      <c r="AD584" s="111"/>
      <c r="AE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1"/>
      <c r="AB585" s="111"/>
      <c r="AC585" s="111"/>
      <c r="AD585" s="111"/>
      <c r="AE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  <c r="Z586" s="111"/>
      <c r="AA586" s="111"/>
      <c r="AB586" s="111"/>
      <c r="AC586" s="111"/>
      <c r="AD586" s="111"/>
      <c r="AE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  <c r="Z587" s="111"/>
      <c r="AA587" s="111"/>
      <c r="AB587" s="111"/>
      <c r="AC587" s="111"/>
      <c r="AD587" s="111"/>
      <c r="AE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1"/>
      <c r="AB588" s="111"/>
      <c r="AC588" s="111"/>
      <c r="AD588" s="111"/>
      <c r="AE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  <c r="Z589" s="111"/>
      <c r="AA589" s="111"/>
      <c r="AB589" s="111"/>
      <c r="AC589" s="111"/>
      <c r="AD589" s="111"/>
      <c r="AE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  <c r="Z590" s="111"/>
      <c r="AA590" s="111"/>
      <c r="AB590" s="111"/>
      <c r="AC590" s="111"/>
      <c r="AD590" s="111"/>
      <c r="AE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  <c r="Z591" s="111"/>
      <c r="AA591" s="111"/>
      <c r="AB591" s="111"/>
      <c r="AC591" s="111"/>
      <c r="AD591" s="111"/>
      <c r="AE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  <c r="Z592" s="111"/>
      <c r="AA592" s="111"/>
      <c r="AB592" s="111"/>
      <c r="AC592" s="111"/>
      <c r="AD592" s="111"/>
      <c r="AE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  <c r="Z593" s="111"/>
      <c r="AA593" s="111"/>
      <c r="AB593" s="111"/>
      <c r="AC593" s="111"/>
      <c r="AD593" s="111"/>
      <c r="AE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  <c r="Z594" s="111"/>
      <c r="AA594" s="111"/>
      <c r="AB594" s="111"/>
      <c r="AC594" s="111"/>
      <c r="AD594" s="111"/>
      <c r="AE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  <c r="Z595" s="111"/>
      <c r="AA595" s="111"/>
      <c r="AB595" s="111"/>
      <c r="AC595" s="111"/>
      <c r="AD595" s="111"/>
      <c r="AE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  <c r="Z596" s="111"/>
      <c r="AA596" s="111"/>
      <c r="AB596" s="111"/>
      <c r="AC596" s="111"/>
      <c r="AD596" s="111"/>
      <c r="AE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  <c r="Z597" s="111"/>
      <c r="AA597" s="111"/>
      <c r="AB597" s="111"/>
      <c r="AC597" s="111"/>
      <c r="AD597" s="111"/>
      <c r="AE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  <c r="Z598" s="111"/>
      <c r="AA598" s="111"/>
      <c r="AB598" s="111"/>
      <c r="AC598" s="111"/>
      <c r="AD598" s="111"/>
      <c r="AE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  <c r="Z599" s="111"/>
      <c r="AA599" s="111"/>
      <c r="AB599" s="111"/>
      <c r="AC599" s="111"/>
      <c r="AD599" s="111"/>
      <c r="AE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  <c r="Z600" s="111"/>
      <c r="AA600" s="111"/>
      <c r="AB600" s="111"/>
      <c r="AC600" s="111"/>
      <c r="AD600" s="111"/>
      <c r="AE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  <c r="Z601" s="111"/>
      <c r="AA601" s="111"/>
      <c r="AB601" s="111"/>
      <c r="AC601" s="111"/>
      <c r="AD601" s="111"/>
      <c r="AE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  <c r="Z602" s="111"/>
      <c r="AA602" s="111"/>
      <c r="AB602" s="111"/>
      <c r="AC602" s="111"/>
      <c r="AD602" s="111"/>
      <c r="AE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  <c r="Z603" s="111"/>
      <c r="AA603" s="111"/>
      <c r="AB603" s="111"/>
      <c r="AC603" s="111"/>
      <c r="AD603" s="111"/>
      <c r="AE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  <c r="Z604" s="111"/>
      <c r="AA604" s="111"/>
      <c r="AB604" s="111"/>
      <c r="AC604" s="111"/>
      <c r="AD604" s="111"/>
      <c r="AE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  <c r="Z605" s="111"/>
      <c r="AA605" s="111"/>
      <c r="AB605" s="111"/>
      <c r="AC605" s="111"/>
      <c r="AD605" s="111"/>
      <c r="AE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  <c r="Z606" s="111"/>
      <c r="AA606" s="111"/>
      <c r="AB606" s="111"/>
      <c r="AC606" s="111"/>
      <c r="AD606" s="111"/>
      <c r="AE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  <c r="Z607" s="111"/>
      <c r="AA607" s="111"/>
      <c r="AB607" s="111"/>
      <c r="AC607" s="111"/>
      <c r="AD607" s="111"/>
      <c r="AE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  <c r="Z608" s="111"/>
      <c r="AA608" s="111"/>
      <c r="AB608" s="111"/>
      <c r="AC608" s="111"/>
      <c r="AD608" s="111"/>
      <c r="AE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  <c r="Z609" s="111"/>
      <c r="AA609" s="111"/>
      <c r="AB609" s="111"/>
      <c r="AC609" s="111"/>
      <c r="AD609" s="111"/>
      <c r="AE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  <c r="Z610" s="111"/>
      <c r="AA610" s="111"/>
      <c r="AB610" s="111"/>
      <c r="AC610" s="111"/>
      <c r="AD610" s="111"/>
      <c r="AE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  <c r="Z611" s="111"/>
      <c r="AA611" s="111"/>
      <c r="AB611" s="111"/>
      <c r="AC611" s="111"/>
      <c r="AD611" s="111"/>
      <c r="AE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  <c r="Z612" s="111"/>
      <c r="AA612" s="111"/>
      <c r="AB612" s="111"/>
      <c r="AC612" s="111"/>
      <c r="AD612" s="111"/>
      <c r="AE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  <c r="Z613" s="111"/>
      <c r="AA613" s="111"/>
      <c r="AB613" s="111"/>
      <c r="AC613" s="111"/>
      <c r="AD613" s="111"/>
      <c r="AE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  <c r="Z614" s="111"/>
      <c r="AA614" s="111"/>
      <c r="AB614" s="111"/>
      <c r="AC614" s="111"/>
      <c r="AD614" s="111"/>
      <c r="AE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  <c r="Z615" s="111"/>
      <c r="AA615" s="111"/>
      <c r="AB615" s="111"/>
      <c r="AC615" s="111"/>
      <c r="AD615" s="111"/>
      <c r="AE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  <c r="Z616" s="111"/>
      <c r="AA616" s="111"/>
      <c r="AB616" s="111"/>
      <c r="AC616" s="111"/>
      <c r="AD616" s="111"/>
      <c r="AE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  <c r="Z617" s="111"/>
      <c r="AA617" s="111"/>
      <c r="AB617" s="111"/>
      <c r="AC617" s="111"/>
      <c r="AD617" s="111"/>
      <c r="AE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  <c r="Z618" s="111"/>
      <c r="AA618" s="111"/>
      <c r="AB618" s="111"/>
      <c r="AC618" s="111"/>
      <c r="AD618" s="111"/>
      <c r="AE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  <c r="Z619" s="111"/>
      <c r="AA619" s="111"/>
      <c r="AB619" s="111"/>
      <c r="AC619" s="111"/>
      <c r="AD619" s="111"/>
      <c r="AE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  <c r="Z620" s="111"/>
      <c r="AA620" s="111"/>
      <c r="AB620" s="111"/>
      <c r="AC620" s="111"/>
      <c r="AD620" s="111"/>
      <c r="AE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  <c r="Z621" s="111"/>
      <c r="AA621" s="111"/>
      <c r="AB621" s="111"/>
      <c r="AC621" s="111"/>
      <c r="AD621" s="111"/>
      <c r="AE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  <c r="Z622" s="111"/>
      <c r="AA622" s="111"/>
      <c r="AB622" s="111"/>
      <c r="AC622" s="111"/>
      <c r="AD622" s="111"/>
      <c r="AE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  <c r="Z623" s="111"/>
      <c r="AA623" s="111"/>
      <c r="AB623" s="111"/>
      <c r="AC623" s="111"/>
      <c r="AD623" s="111"/>
      <c r="AE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  <c r="Z624" s="111"/>
      <c r="AA624" s="111"/>
      <c r="AB624" s="111"/>
      <c r="AC624" s="111"/>
      <c r="AD624" s="111"/>
      <c r="AE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  <c r="Z625" s="111"/>
      <c r="AA625" s="111"/>
      <c r="AB625" s="111"/>
      <c r="AC625" s="111"/>
      <c r="AD625" s="111"/>
      <c r="AE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  <c r="Z626" s="111"/>
      <c r="AA626" s="111"/>
      <c r="AB626" s="111"/>
      <c r="AC626" s="111"/>
      <c r="AD626" s="111"/>
      <c r="AE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  <c r="Z627" s="111"/>
      <c r="AA627" s="111"/>
      <c r="AB627" s="111"/>
      <c r="AC627" s="111"/>
      <c r="AD627" s="111"/>
      <c r="AE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  <c r="Z628" s="111"/>
      <c r="AA628" s="111"/>
      <c r="AB628" s="111"/>
      <c r="AC628" s="111"/>
      <c r="AD628" s="111"/>
      <c r="AE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  <c r="Z629" s="111"/>
      <c r="AA629" s="111"/>
      <c r="AB629" s="111"/>
      <c r="AC629" s="111"/>
      <c r="AD629" s="111"/>
      <c r="AE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  <c r="Z630" s="111"/>
      <c r="AA630" s="111"/>
      <c r="AB630" s="111"/>
      <c r="AC630" s="111"/>
      <c r="AD630" s="111"/>
      <c r="AE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  <c r="Z631" s="111"/>
      <c r="AA631" s="111"/>
      <c r="AB631" s="111"/>
      <c r="AC631" s="111"/>
      <c r="AD631" s="111"/>
      <c r="AE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  <c r="Z632" s="111"/>
      <c r="AA632" s="111"/>
      <c r="AB632" s="111"/>
      <c r="AC632" s="111"/>
      <c r="AD632" s="111"/>
      <c r="AE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  <c r="Z633" s="111"/>
      <c r="AA633" s="111"/>
      <c r="AB633" s="111"/>
      <c r="AC633" s="111"/>
      <c r="AD633" s="111"/>
      <c r="AE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  <c r="Z634" s="111"/>
      <c r="AA634" s="111"/>
      <c r="AB634" s="111"/>
      <c r="AC634" s="111"/>
      <c r="AD634" s="111"/>
      <c r="AE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  <c r="Z635" s="111"/>
      <c r="AA635" s="111"/>
      <c r="AB635" s="111"/>
      <c r="AC635" s="111"/>
      <c r="AD635" s="111"/>
      <c r="AE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  <c r="Z636" s="111"/>
      <c r="AA636" s="111"/>
      <c r="AB636" s="111"/>
      <c r="AC636" s="111"/>
      <c r="AD636" s="111"/>
      <c r="AE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  <c r="Z637" s="111"/>
      <c r="AA637" s="111"/>
      <c r="AB637" s="111"/>
      <c r="AC637" s="111"/>
      <c r="AD637" s="111"/>
      <c r="AE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  <c r="Z638" s="111"/>
      <c r="AA638" s="111"/>
      <c r="AB638" s="111"/>
      <c r="AC638" s="111"/>
      <c r="AD638" s="111"/>
      <c r="AE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  <c r="Z639" s="111"/>
      <c r="AA639" s="111"/>
      <c r="AB639" s="111"/>
      <c r="AC639" s="111"/>
      <c r="AD639" s="111"/>
      <c r="AE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  <c r="Z640" s="111"/>
      <c r="AA640" s="111"/>
      <c r="AB640" s="111"/>
      <c r="AC640" s="111"/>
      <c r="AD640" s="111"/>
      <c r="AE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  <c r="Z641" s="111"/>
      <c r="AA641" s="111"/>
      <c r="AB641" s="111"/>
      <c r="AC641" s="111"/>
      <c r="AD641" s="111"/>
      <c r="AE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  <c r="Z642" s="111"/>
      <c r="AA642" s="111"/>
      <c r="AB642" s="111"/>
      <c r="AC642" s="111"/>
      <c r="AD642" s="111"/>
      <c r="AE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  <c r="Z643" s="111"/>
      <c r="AA643" s="111"/>
      <c r="AB643" s="111"/>
      <c r="AC643" s="111"/>
      <c r="AD643" s="111"/>
      <c r="AE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  <c r="Z644" s="111"/>
      <c r="AA644" s="111"/>
      <c r="AB644" s="111"/>
      <c r="AC644" s="111"/>
      <c r="AD644" s="111"/>
      <c r="AE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  <c r="Z645" s="111"/>
      <c r="AA645" s="111"/>
      <c r="AB645" s="111"/>
      <c r="AC645" s="111"/>
      <c r="AD645" s="111"/>
      <c r="AE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  <c r="Z646" s="111"/>
      <c r="AA646" s="111"/>
      <c r="AB646" s="111"/>
      <c r="AC646" s="111"/>
      <c r="AD646" s="111"/>
      <c r="AE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  <c r="Z647" s="111"/>
      <c r="AA647" s="111"/>
      <c r="AB647" s="111"/>
      <c r="AC647" s="111"/>
      <c r="AD647" s="111"/>
      <c r="AE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  <c r="Z648" s="111"/>
      <c r="AA648" s="111"/>
      <c r="AB648" s="111"/>
      <c r="AC648" s="111"/>
      <c r="AD648" s="111"/>
      <c r="AE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  <c r="Z649" s="111"/>
      <c r="AA649" s="111"/>
      <c r="AB649" s="111"/>
      <c r="AC649" s="111"/>
      <c r="AD649" s="111"/>
      <c r="AE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  <c r="Z650" s="111"/>
      <c r="AA650" s="111"/>
      <c r="AB650" s="111"/>
      <c r="AC650" s="111"/>
      <c r="AD650" s="111"/>
      <c r="AE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  <c r="Z651" s="111"/>
      <c r="AA651" s="111"/>
      <c r="AB651" s="111"/>
      <c r="AC651" s="111"/>
      <c r="AD651" s="111"/>
      <c r="AE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  <c r="Z652" s="111"/>
      <c r="AA652" s="111"/>
      <c r="AB652" s="111"/>
      <c r="AC652" s="111"/>
      <c r="AD652" s="111"/>
      <c r="AE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  <c r="Z653" s="111"/>
      <c r="AA653" s="111"/>
      <c r="AB653" s="111"/>
      <c r="AC653" s="111"/>
      <c r="AD653" s="111"/>
      <c r="AE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  <c r="Z654" s="111"/>
      <c r="AA654" s="111"/>
      <c r="AB654" s="111"/>
      <c r="AC654" s="111"/>
      <c r="AD654" s="111"/>
      <c r="AE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  <c r="Z655" s="111"/>
      <c r="AA655" s="111"/>
      <c r="AB655" s="111"/>
      <c r="AC655" s="111"/>
      <c r="AD655" s="111"/>
      <c r="AE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  <c r="Z656" s="111"/>
      <c r="AA656" s="111"/>
      <c r="AB656" s="111"/>
      <c r="AC656" s="111"/>
      <c r="AD656" s="111"/>
      <c r="AE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  <c r="Z657" s="111"/>
      <c r="AA657" s="111"/>
      <c r="AB657" s="111"/>
      <c r="AC657" s="111"/>
      <c r="AD657" s="111"/>
      <c r="AE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  <c r="Z658" s="111"/>
      <c r="AA658" s="111"/>
      <c r="AB658" s="111"/>
      <c r="AC658" s="111"/>
      <c r="AD658" s="111"/>
      <c r="AE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  <c r="Z659" s="111"/>
      <c r="AA659" s="111"/>
      <c r="AB659" s="111"/>
      <c r="AC659" s="111"/>
      <c r="AD659" s="111"/>
      <c r="AE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  <c r="Z660" s="111"/>
      <c r="AA660" s="111"/>
      <c r="AB660" s="111"/>
      <c r="AC660" s="111"/>
      <c r="AD660" s="111"/>
      <c r="AE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  <c r="Z661" s="111"/>
      <c r="AA661" s="111"/>
      <c r="AB661" s="111"/>
      <c r="AC661" s="111"/>
      <c r="AD661" s="111"/>
      <c r="AE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  <c r="Z662" s="111"/>
      <c r="AA662" s="111"/>
      <c r="AB662" s="111"/>
      <c r="AC662" s="111"/>
      <c r="AD662" s="111"/>
      <c r="AE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  <c r="Z663" s="111"/>
      <c r="AA663" s="111"/>
      <c r="AB663" s="111"/>
      <c r="AC663" s="111"/>
      <c r="AD663" s="111"/>
      <c r="AE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  <c r="Z664" s="111"/>
      <c r="AA664" s="111"/>
      <c r="AB664" s="111"/>
      <c r="AC664" s="111"/>
      <c r="AD664" s="111"/>
      <c r="AE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  <c r="Z665" s="111"/>
      <c r="AA665" s="111"/>
      <c r="AB665" s="111"/>
      <c r="AC665" s="111"/>
      <c r="AD665" s="111"/>
      <c r="AE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  <c r="Z666" s="111"/>
      <c r="AA666" s="111"/>
      <c r="AB666" s="111"/>
      <c r="AC666" s="111"/>
      <c r="AD666" s="111"/>
      <c r="AE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  <c r="Z667" s="111"/>
      <c r="AA667" s="111"/>
      <c r="AB667" s="111"/>
      <c r="AC667" s="111"/>
      <c r="AD667" s="111"/>
      <c r="AE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  <c r="Z668" s="111"/>
      <c r="AA668" s="111"/>
      <c r="AB668" s="111"/>
      <c r="AC668" s="111"/>
      <c r="AD668" s="111"/>
      <c r="AE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  <c r="Z669" s="111"/>
      <c r="AA669" s="111"/>
      <c r="AB669" s="111"/>
      <c r="AC669" s="111"/>
      <c r="AD669" s="111"/>
      <c r="AE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  <c r="Z670" s="111"/>
      <c r="AA670" s="111"/>
      <c r="AB670" s="111"/>
      <c r="AC670" s="111"/>
      <c r="AD670" s="111"/>
      <c r="AE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  <c r="Z671" s="111"/>
      <c r="AA671" s="111"/>
      <c r="AB671" s="111"/>
      <c r="AC671" s="111"/>
      <c r="AD671" s="111"/>
      <c r="AE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  <c r="Z672" s="111"/>
      <c r="AA672" s="111"/>
      <c r="AB672" s="111"/>
      <c r="AC672" s="111"/>
      <c r="AD672" s="111"/>
      <c r="AE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  <c r="Z673" s="111"/>
      <c r="AA673" s="111"/>
      <c r="AB673" s="111"/>
      <c r="AC673" s="111"/>
      <c r="AD673" s="111"/>
      <c r="AE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  <c r="Z674" s="111"/>
      <c r="AA674" s="111"/>
      <c r="AB674" s="111"/>
      <c r="AC674" s="111"/>
      <c r="AD674" s="111"/>
      <c r="AE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  <c r="Z675" s="111"/>
      <c r="AA675" s="111"/>
      <c r="AB675" s="111"/>
      <c r="AC675" s="111"/>
      <c r="AD675" s="111"/>
      <c r="AE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  <c r="Z676" s="111"/>
      <c r="AA676" s="111"/>
      <c r="AB676" s="111"/>
      <c r="AC676" s="111"/>
      <c r="AD676" s="111"/>
      <c r="AE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  <c r="Z677" s="111"/>
      <c r="AA677" s="111"/>
      <c r="AB677" s="111"/>
      <c r="AC677" s="111"/>
      <c r="AD677" s="111"/>
      <c r="AE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  <c r="Z678" s="111"/>
      <c r="AA678" s="111"/>
      <c r="AB678" s="111"/>
      <c r="AC678" s="111"/>
      <c r="AD678" s="111"/>
      <c r="AE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  <c r="Z679" s="111"/>
      <c r="AA679" s="111"/>
      <c r="AB679" s="111"/>
      <c r="AC679" s="111"/>
      <c r="AD679" s="111"/>
      <c r="AE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  <c r="Z680" s="111"/>
      <c r="AA680" s="111"/>
      <c r="AB680" s="111"/>
      <c r="AC680" s="111"/>
      <c r="AD680" s="111"/>
      <c r="AE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  <c r="Z681" s="111"/>
      <c r="AA681" s="111"/>
      <c r="AB681" s="111"/>
      <c r="AC681" s="111"/>
      <c r="AD681" s="111"/>
      <c r="AE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  <c r="Z682" s="111"/>
      <c r="AA682" s="111"/>
      <c r="AB682" s="111"/>
      <c r="AC682" s="111"/>
      <c r="AD682" s="111"/>
      <c r="AE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  <c r="Z683" s="111"/>
      <c r="AA683" s="111"/>
      <c r="AB683" s="111"/>
      <c r="AC683" s="111"/>
      <c r="AD683" s="111"/>
      <c r="AE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  <c r="Z684" s="111"/>
      <c r="AA684" s="111"/>
      <c r="AB684" s="111"/>
      <c r="AC684" s="111"/>
      <c r="AD684" s="111"/>
      <c r="AE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  <c r="Z685" s="111"/>
      <c r="AA685" s="111"/>
      <c r="AB685" s="111"/>
      <c r="AC685" s="111"/>
      <c r="AD685" s="111"/>
      <c r="AE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  <c r="Z686" s="111"/>
      <c r="AA686" s="111"/>
      <c r="AB686" s="111"/>
      <c r="AC686" s="111"/>
      <c r="AD686" s="111"/>
      <c r="AE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  <c r="Z687" s="111"/>
      <c r="AA687" s="111"/>
      <c r="AB687" s="111"/>
      <c r="AC687" s="111"/>
      <c r="AD687" s="111"/>
      <c r="AE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  <c r="Z688" s="111"/>
      <c r="AA688" s="111"/>
      <c r="AB688" s="111"/>
      <c r="AC688" s="111"/>
      <c r="AD688" s="111"/>
      <c r="AE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  <c r="Z689" s="111"/>
      <c r="AA689" s="111"/>
      <c r="AB689" s="111"/>
      <c r="AC689" s="111"/>
      <c r="AD689" s="111"/>
      <c r="AE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  <c r="Z690" s="111"/>
      <c r="AA690" s="111"/>
      <c r="AB690" s="111"/>
      <c r="AC690" s="111"/>
      <c r="AD690" s="111"/>
      <c r="AE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  <c r="Z691" s="111"/>
      <c r="AA691" s="111"/>
      <c r="AB691" s="111"/>
      <c r="AC691" s="111"/>
      <c r="AD691" s="111"/>
      <c r="AE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  <c r="Z692" s="111"/>
      <c r="AA692" s="111"/>
      <c r="AB692" s="111"/>
      <c r="AC692" s="111"/>
      <c r="AD692" s="111"/>
      <c r="AE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  <c r="Z693" s="111"/>
      <c r="AA693" s="111"/>
      <c r="AB693" s="111"/>
      <c r="AC693" s="111"/>
      <c r="AD693" s="111"/>
      <c r="AE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  <c r="Z694" s="111"/>
      <c r="AA694" s="111"/>
      <c r="AB694" s="111"/>
      <c r="AC694" s="111"/>
      <c r="AD694" s="111"/>
      <c r="AE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  <c r="Z695" s="111"/>
      <c r="AA695" s="111"/>
      <c r="AB695" s="111"/>
      <c r="AC695" s="111"/>
      <c r="AD695" s="111"/>
      <c r="AE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  <c r="Z696" s="111"/>
      <c r="AA696" s="111"/>
      <c r="AB696" s="111"/>
      <c r="AC696" s="111"/>
      <c r="AD696" s="111"/>
      <c r="AE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  <c r="Z697" s="111"/>
      <c r="AA697" s="111"/>
      <c r="AB697" s="111"/>
      <c r="AC697" s="111"/>
      <c r="AD697" s="111"/>
      <c r="AE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  <c r="Z698" s="111"/>
      <c r="AA698" s="111"/>
      <c r="AB698" s="111"/>
      <c r="AC698" s="111"/>
      <c r="AD698" s="111"/>
      <c r="AE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  <c r="Z699" s="111"/>
      <c r="AA699" s="111"/>
      <c r="AB699" s="111"/>
      <c r="AC699" s="111"/>
      <c r="AD699" s="111"/>
      <c r="AE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  <c r="Z700" s="111"/>
      <c r="AA700" s="111"/>
      <c r="AB700" s="111"/>
      <c r="AC700" s="111"/>
      <c r="AD700" s="111"/>
      <c r="AE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  <c r="Z701" s="111"/>
      <c r="AA701" s="111"/>
      <c r="AB701" s="111"/>
      <c r="AC701" s="111"/>
      <c r="AD701" s="111"/>
      <c r="AE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  <c r="Z702" s="111"/>
      <c r="AA702" s="111"/>
      <c r="AB702" s="111"/>
      <c r="AC702" s="111"/>
      <c r="AD702" s="111"/>
      <c r="AE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  <c r="Z703" s="111"/>
      <c r="AA703" s="111"/>
      <c r="AB703" s="111"/>
      <c r="AC703" s="111"/>
      <c r="AD703" s="111"/>
      <c r="AE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  <c r="Z704" s="111"/>
      <c r="AA704" s="111"/>
      <c r="AB704" s="111"/>
      <c r="AC704" s="111"/>
      <c r="AD704" s="111"/>
      <c r="AE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  <c r="Z705" s="111"/>
      <c r="AA705" s="111"/>
      <c r="AB705" s="111"/>
      <c r="AC705" s="111"/>
      <c r="AD705" s="111"/>
      <c r="AE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  <c r="Z706" s="111"/>
      <c r="AA706" s="111"/>
      <c r="AB706" s="111"/>
      <c r="AC706" s="111"/>
      <c r="AD706" s="111"/>
      <c r="AE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  <c r="Z707" s="111"/>
      <c r="AA707" s="111"/>
      <c r="AB707" s="111"/>
      <c r="AC707" s="111"/>
      <c r="AD707" s="111"/>
      <c r="AE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  <c r="Z708" s="111"/>
      <c r="AA708" s="111"/>
      <c r="AB708" s="111"/>
      <c r="AC708" s="111"/>
      <c r="AD708" s="111"/>
      <c r="AE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  <c r="Z709" s="111"/>
      <c r="AA709" s="111"/>
      <c r="AB709" s="111"/>
      <c r="AC709" s="111"/>
      <c r="AD709" s="111"/>
      <c r="AE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  <c r="Z710" s="111"/>
      <c r="AA710" s="111"/>
      <c r="AB710" s="111"/>
      <c r="AC710" s="111"/>
      <c r="AD710" s="111"/>
      <c r="AE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  <c r="Z711" s="111"/>
      <c r="AA711" s="111"/>
      <c r="AB711" s="111"/>
      <c r="AC711" s="111"/>
      <c r="AD711" s="111"/>
      <c r="AE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  <c r="Z712" s="111"/>
      <c r="AA712" s="111"/>
      <c r="AB712" s="111"/>
      <c r="AC712" s="111"/>
      <c r="AD712" s="111"/>
      <c r="AE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  <c r="Z713" s="111"/>
      <c r="AA713" s="111"/>
      <c r="AB713" s="111"/>
      <c r="AC713" s="111"/>
      <c r="AD713" s="111"/>
      <c r="AE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  <c r="Z714" s="111"/>
      <c r="AA714" s="111"/>
      <c r="AB714" s="111"/>
      <c r="AC714" s="111"/>
      <c r="AD714" s="111"/>
      <c r="AE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  <c r="Z715" s="111"/>
      <c r="AA715" s="111"/>
      <c r="AB715" s="111"/>
      <c r="AC715" s="111"/>
      <c r="AD715" s="111"/>
      <c r="AE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  <c r="Z716" s="111"/>
      <c r="AA716" s="111"/>
      <c r="AB716" s="111"/>
      <c r="AC716" s="111"/>
      <c r="AD716" s="111"/>
      <c r="AE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  <c r="Z717" s="111"/>
      <c r="AA717" s="111"/>
      <c r="AB717" s="111"/>
      <c r="AC717" s="111"/>
      <c r="AD717" s="111"/>
      <c r="AE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  <c r="Z718" s="111"/>
      <c r="AA718" s="111"/>
      <c r="AB718" s="111"/>
      <c r="AC718" s="111"/>
      <c r="AD718" s="111"/>
      <c r="AE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  <c r="Z719" s="111"/>
      <c r="AA719" s="111"/>
      <c r="AB719" s="111"/>
      <c r="AC719" s="111"/>
      <c r="AD719" s="111"/>
      <c r="AE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  <c r="Z720" s="111"/>
      <c r="AA720" s="111"/>
      <c r="AB720" s="111"/>
      <c r="AC720" s="111"/>
      <c r="AD720" s="111"/>
      <c r="AE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  <c r="Z721" s="111"/>
      <c r="AA721" s="111"/>
      <c r="AB721" s="111"/>
      <c r="AC721" s="111"/>
      <c r="AD721" s="111"/>
      <c r="AE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  <c r="Z722" s="111"/>
      <c r="AA722" s="111"/>
      <c r="AB722" s="111"/>
      <c r="AC722" s="111"/>
      <c r="AD722" s="111"/>
      <c r="AE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  <c r="Z723" s="111"/>
      <c r="AA723" s="111"/>
      <c r="AB723" s="111"/>
      <c r="AC723" s="111"/>
      <c r="AD723" s="111"/>
      <c r="AE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  <c r="Z724" s="111"/>
      <c r="AA724" s="111"/>
      <c r="AB724" s="111"/>
      <c r="AC724" s="111"/>
      <c r="AD724" s="111"/>
      <c r="AE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  <c r="Z725" s="111"/>
      <c r="AA725" s="111"/>
      <c r="AB725" s="111"/>
      <c r="AC725" s="111"/>
      <c r="AD725" s="111"/>
      <c r="AE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  <c r="Z726" s="111"/>
      <c r="AA726" s="111"/>
      <c r="AB726" s="111"/>
      <c r="AC726" s="111"/>
      <c r="AD726" s="111"/>
      <c r="AE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  <c r="Z727" s="111"/>
      <c r="AA727" s="111"/>
      <c r="AB727" s="111"/>
      <c r="AC727" s="111"/>
      <c r="AD727" s="111"/>
      <c r="AE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  <c r="Z728" s="111"/>
      <c r="AA728" s="111"/>
      <c r="AB728" s="111"/>
      <c r="AC728" s="111"/>
      <c r="AD728" s="111"/>
      <c r="AE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  <c r="Z729" s="111"/>
      <c r="AA729" s="111"/>
      <c r="AB729" s="111"/>
      <c r="AC729" s="111"/>
      <c r="AD729" s="111"/>
      <c r="AE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  <c r="Z730" s="111"/>
      <c r="AA730" s="111"/>
      <c r="AB730" s="111"/>
      <c r="AC730" s="111"/>
      <c r="AD730" s="111"/>
      <c r="AE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  <c r="Z731" s="111"/>
      <c r="AA731" s="111"/>
      <c r="AB731" s="111"/>
      <c r="AC731" s="111"/>
      <c r="AD731" s="111"/>
      <c r="AE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  <c r="Z732" s="111"/>
      <c r="AA732" s="111"/>
      <c r="AB732" s="111"/>
      <c r="AC732" s="111"/>
      <c r="AD732" s="111"/>
      <c r="AE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  <c r="Z733" s="111"/>
      <c r="AA733" s="111"/>
      <c r="AB733" s="111"/>
      <c r="AC733" s="111"/>
      <c r="AD733" s="111"/>
      <c r="AE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  <c r="Z734" s="111"/>
      <c r="AA734" s="111"/>
      <c r="AB734" s="111"/>
      <c r="AC734" s="111"/>
      <c r="AD734" s="111"/>
      <c r="AE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  <c r="Z735" s="111"/>
      <c r="AA735" s="111"/>
      <c r="AB735" s="111"/>
      <c r="AC735" s="111"/>
      <c r="AD735" s="111"/>
      <c r="AE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  <c r="Z736" s="111"/>
      <c r="AA736" s="111"/>
      <c r="AB736" s="111"/>
      <c r="AC736" s="111"/>
      <c r="AD736" s="111"/>
      <c r="AE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  <c r="Z737" s="111"/>
      <c r="AA737" s="111"/>
      <c r="AB737" s="111"/>
      <c r="AC737" s="111"/>
      <c r="AD737" s="111"/>
      <c r="AE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  <c r="Z738" s="111"/>
      <c r="AA738" s="111"/>
      <c r="AB738" s="111"/>
      <c r="AC738" s="111"/>
      <c r="AD738" s="111"/>
      <c r="AE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  <c r="Z739" s="111"/>
      <c r="AA739" s="111"/>
      <c r="AB739" s="111"/>
      <c r="AC739" s="111"/>
      <c r="AD739" s="111"/>
      <c r="AE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  <c r="Z740" s="111"/>
      <c r="AA740" s="111"/>
      <c r="AB740" s="111"/>
      <c r="AC740" s="111"/>
      <c r="AD740" s="111"/>
      <c r="AE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  <c r="Z741" s="111"/>
      <c r="AA741" s="111"/>
      <c r="AB741" s="111"/>
      <c r="AC741" s="111"/>
      <c r="AD741" s="111"/>
      <c r="AE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  <c r="Z742" s="111"/>
      <c r="AA742" s="111"/>
      <c r="AB742" s="111"/>
      <c r="AC742" s="111"/>
      <c r="AD742" s="111"/>
      <c r="AE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  <c r="Z743" s="111"/>
      <c r="AA743" s="111"/>
      <c r="AB743" s="111"/>
      <c r="AC743" s="111"/>
      <c r="AD743" s="111"/>
      <c r="AE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  <c r="Z744" s="111"/>
      <c r="AA744" s="111"/>
      <c r="AB744" s="111"/>
      <c r="AC744" s="111"/>
      <c r="AD744" s="111"/>
      <c r="AE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  <c r="Z745" s="111"/>
      <c r="AA745" s="111"/>
      <c r="AB745" s="111"/>
      <c r="AC745" s="111"/>
      <c r="AD745" s="111"/>
      <c r="AE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  <c r="Z746" s="111"/>
      <c r="AA746" s="111"/>
      <c r="AB746" s="111"/>
      <c r="AC746" s="111"/>
      <c r="AD746" s="111"/>
      <c r="AE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  <c r="Z747" s="111"/>
      <c r="AA747" s="111"/>
      <c r="AB747" s="111"/>
      <c r="AC747" s="111"/>
      <c r="AD747" s="111"/>
      <c r="AE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  <c r="AE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  <c r="AE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  <c r="AE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  <c r="AE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  <c r="AE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  <c r="AE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  <c r="AE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  <c r="AE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  <c r="AE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  <c r="AE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  <c r="AE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  <c r="AE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  <c r="AE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  <c r="AE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  <c r="AE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  <c r="AE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  <c r="AE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  <c r="AE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  <c r="AE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  <c r="AE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  <c r="AE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  <c r="AE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  <c r="AE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  <c r="AE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  <c r="AE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  <c r="AE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  <c r="AE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  <c r="AE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  <c r="AE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  <c r="AE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  <c r="AE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  <c r="AE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  <c r="AE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  <c r="AE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  <c r="AE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  <c r="AE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  <c r="AE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  <c r="AE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  <c r="AE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  <c r="AE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  <c r="AE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  <c r="AE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  <c r="AE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  <c r="AE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  <c r="AE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  <c r="AE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  <c r="AE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  <c r="AE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  <c r="AE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  <c r="AE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  <c r="AE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  <c r="AE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  <c r="AE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  <c r="AE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  <c r="AE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  <c r="AE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  <c r="AE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  <c r="AE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  <c r="Z806" s="111"/>
      <c r="AA806" s="111"/>
      <c r="AB806" s="111"/>
      <c r="AC806" s="111"/>
      <c r="AD806" s="111"/>
      <c r="AE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  <c r="Z807" s="111"/>
      <c r="AA807" s="111"/>
      <c r="AB807" s="111"/>
      <c r="AC807" s="111"/>
      <c r="AD807" s="111"/>
      <c r="AE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  <c r="Z808" s="111"/>
      <c r="AA808" s="111"/>
      <c r="AB808" s="111"/>
      <c r="AC808" s="111"/>
      <c r="AD808" s="111"/>
      <c r="AE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  <c r="Z809" s="111"/>
      <c r="AA809" s="111"/>
      <c r="AB809" s="111"/>
      <c r="AC809" s="111"/>
      <c r="AD809" s="111"/>
      <c r="AE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  <c r="Z810" s="111"/>
      <c r="AA810" s="111"/>
      <c r="AB810" s="111"/>
      <c r="AC810" s="111"/>
      <c r="AD810" s="111"/>
      <c r="AE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  <c r="AE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  <c r="AE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  <c r="AE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  <c r="Z814" s="111"/>
      <c r="AA814" s="111"/>
      <c r="AB814" s="111"/>
      <c r="AC814" s="111"/>
      <c r="AD814" s="111"/>
      <c r="AE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  <c r="AE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  <c r="AE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  <c r="AE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  <c r="AE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  <c r="Z819" s="111"/>
      <c r="AA819" s="111"/>
      <c r="AB819" s="111"/>
      <c r="AC819" s="111"/>
      <c r="AD819" s="111"/>
      <c r="AE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  <c r="Z820" s="111"/>
      <c r="AA820" s="111"/>
      <c r="AB820" s="111"/>
      <c r="AC820" s="111"/>
      <c r="AD820" s="111"/>
      <c r="AE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  <c r="Z821" s="111"/>
      <c r="AA821" s="111"/>
      <c r="AB821" s="111"/>
      <c r="AC821" s="111"/>
      <c r="AD821" s="111"/>
      <c r="AE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  <c r="Z822" s="111"/>
      <c r="AA822" s="111"/>
      <c r="AB822" s="111"/>
      <c r="AC822" s="111"/>
      <c r="AD822" s="111"/>
      <c r="AE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  <c r="Z823" s="111"/>
      <c r="AA823" s="111"/>
      <c r="AB823" s="111"/>
      <c r="AC823" s="111"/>
      <c r="AD823" s="111"/>
      <c r="AE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  <c r="Z824" s="111"/>
      <c r="AA824" s="111"/>
      <c r="AB824" s="111"/>
      <c r="AC824" s="111"/>
      <c r="AD824" s="111"/>
      <c r="AE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  <c r="Z825" s="111"/>
      <c r="AA825" s="111"/>
      <c r="AB825" s="111"/>
      <c r="AC825" s="111"/>
      <c r="AD825" s="111"/>
      <c r="AE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  <c r="Z826" s="111"/>
      <c r="AA826" s="111"/>
      <c r="AB826" s="111"/>
      <c r="AC826" s="111"/>
      <c r="AD826" s="111"/>
      <c r="AE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  <c r="Z827" s="111"/>
      <c r="AA827" s="111"/>
      <c r="AB827" s="111"/>
      <c r="AC827" s="111"/>
      <c r="AD827" s="111"/>
      <c r="AE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  <c r="Z828" s="111"/>
      <c r="AA828" s="111"/>
      <c r="AB828" s="111"/>
      <c r="AC828" s="111"/>
      <c r="AD828" s="111"/>
      <c r="AE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  <c r="Z829" s="111"/>
      <c r="AA829" s="111"/>
      <c r="AB829" s="111"/>
      <c r="AC829" s="111"/>
      <c r="AD829" s="111"/>
      <c r="AE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  <c r="Z830" s="111"/>
      <c r="AA830" s="111"/>
      <c r="AB830" s="111"/>
      <c r="AC830" s="111"/>
      <c r="AD830" s="111"/>
      <c r="AE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  <c r="Z831" s="111"/>
      <c r="AA831" s="111"/>
      <c r="AB831" s="111"/>
      <c r="AC831" s="111"/>
      <c r="AD831" s="111"/>
      <c r="AE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  <c r="Z832" s="111"/>
      <c r="AA832" s="111"/>
      <c r="AB832" s="111"/>
      <c r="AC832" s="111"/>
      <c r="AD832" s="111"/>
      <c r="AE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  <c r="Z833" s="111"/>
      <c r="AA833" s="111"/>
      <c r="AB833" s="111"/>
      <c r="AC833" s="111"/>
      <c r="AD833" s="111"/>
      <c r="AE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  <c r="Z834" s="111"/>
      <c r="AA834" s="111"/>
      <c r="AB834" s="111"/>
      <c r="AC834" s="111"/>
      <c r="AD834" s="111"/>
      <c r="AE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  <c r="Z835" s="111"/>
      <c r="AA835" s="111"/>
      <c r="AB835" s="111"/>
      <c r="AC835" s="111"/>
      <c r="AD835" s="111"/>
      <c r="AE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  <c r="Z836" s="111"/>
      <c r="AA836" s="111"/>
      <c r="AB836" s="111"/>
      <c r="AC836" s="111"/>
      <c r="AD836" s="111"/>
      <c r="AE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  <c r="Z837" s="111"/>
      <c r="AA837" s="111"/>
      <c r="AB837" s="111"/>
      <c r="AC837" s="111"/>
      <c r="AD837" s="111"/>
      <c r="AE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  <c r="Z838" s="111"/>
      <c r="AA838" s="111"/>
      <c r="AB838" s="111"/>
      <c r="AC838" s="111"/>
      <c r="AD838" s="111"/>
      <c r="AE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  <c r="Z839" s="111"/>
      <c r="AA839" s="111"/>
      <c r="AB839" s="111"/>
      <c r="AC839" s="111"/>
      <c r="AD839" s="111"/>
      <c r="AE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  <c r="Z840" s="111"/>
      <c r="AA840" s="111"/>
      <c r="AB840" s="111"/>
      <c r="AC840" s="111"/>
      <c r="AD840" s="111"/>
      <c r="AE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  <c r="Z841" s="111"/>
      <c r="AA841" s="111"/>
      <c r="AB841" s="111"/>
      <c r="AC841" s="111"/>
      <c r="AD841" s="111"/>
      <c r="AE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  <c r="Z842" s="111"/>
      <c r="AA842" s="111"/>
      <c r="AB842" s="111"/>
      <c r="AC842" s="111"/>
      <c r="AD842" s="111"/>
      <c r="AE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  <c r="Z843" s="111"/>
      <c r="AA843" s="111"/>
      <c r="AB843" s="111"/>
      <c r="AC843" s="111"/>
      <c r="AD843" s="111"/>
      <c r="AE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  <c r="Z844" s="111"/>
      <c r="AA844" s="111"/>
      <c r="AB844" s="111"/>
      <c r="AC844" s="111"/>
      <c r="AD844" s="111"/>
      <c r="AE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  <c r="Z845" s="111"/>
      <c r="AA845" s="111"/>
      <c r="AB845" s="111"/>
      <c r="AC845" s="111"/>
      <c r="AD845" s="111"/>
      <c r="AE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  <c r="Z846" s="111"/>
      <c r="AA846" s="111"/>
      <c r="AB846" s="111"/>
      <c r="AC846" s="111"/>
      <c r="AD846" s="111"/>
      <c r="AE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  <c r="Z847" s="111"/>
      <c r="AA847" s="111"/>
      <c r="AB847" s="111"/>
      <c r="AC847" s="111"/>
      <c r="AD847" s="111"/>
      <c r="AE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  <c r="Z848" s="111"/>
      <c r="AA848" s="111"/>
      <c r="AB848" s="111"/>
      <c r="AC848" s="111"/>
      <c r="AD848" s="111"/>
      <c r="AE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  <c r="Z849" s="111"/>
      <c r="AA849" s="111"/>
      <c r="AB849" s="111"/>
      <c r="AC849" s="111"/>
      <c r="AD849" s="111"/>
      <c r="AE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  <c r="Z850" s="111"/>
      <c r="AA850" s="111"/>
      <c r="AB850" s="111"/>
      <c r="AC850" s="111"/>
      <c r="AD850" s="111"/>
      <c r="AE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  <c r="Z851" s="111"/>
      <c r="AA851" s="111"/>
      <c r="AB851" s="111"/>
      <c r="AC851" s="111"/>
      <c r="AD851" s="111"/>
      <c r="AE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  <c r="Z852" s="111"/>
      <c r="AA852" s="111"/>
      <c r="AB852" s="111"/>
      <c r="AC852" s="111"/>
      <c r="AD852" s="111"/>
      <c r="AE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  <c r="Z853" s="111"/>
      <c r="AA853" s="111"/>
      <c r="AB853" s="111"/>
      <c r="AC853" s="111"/>
      <c r="AD853" s="111"/>
      <c r="AE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  <c r="Z854" s="111"/>
      <c r="AA854" s="111"/>
      <c r="AB854" s="111"/>
      <c r="AC854" s="111"/>
      <c r="AD854" s="111"/>
      <c r="AE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  <c r="Z855" s="111"/>
      <c r="AA855" s="111"/>
      <c r="AB855" s="111"/>
      <c r="AC855" s="111"/>
      <c r="AD855" s="111"/>
      <c r="AE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  <c r="Z856" s="111"/>
      <c r="AA856" s="111"/>
      <c r="AB856" s="111"/>
      <c r="AC856" s="111"/>
      <c r="AD856" s="111"/>
      <c r="AE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  <c r="Z857" s="111"/>
      <c r="AA857" s="111"/>
      <c r="AB857" s="111"/>
      <c r="AC857" s="111"/>
      <c r="AD857" s="111"/>
      <c r="AE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  <c r="Z858" s="111"/>
      <c r="AA858" s="111"/>
      <c r="AB858" s="111"/>
      <c r="AC858" s="111"/>
      <c r="AD858" s="111"/>
      <c r="AE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  <c r="Z859" s="111"/>
      <c r="AA859" s="111"/>
      <c r="AB859" s="111"/>
      <c r="AC859" s="111"/>
      <c r="AD859" s="111"/>
      <c r="AE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  <c r="Z860" s="111"/>
      <c r="AA860" s="111"/>
      <c r="AB860" s="111"/>
      <c r="AC860" s="111"/>
      <c r="AD860" s="111"/>
      <c r="AE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  <c r="Z861" s="111"/>
      <c r="AA861" s="111"/>
      <c r="AB861" s="111"/>
      <c r="AC861" s="111"/>
      <c r="AD861" s="111"/>
      <c r="AE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  <c r="Z862" s="111"/>
      <c r="AA862" s="111"/>
      <c r="AB862" s="111"/>
      <c r="AC862" s="111"/>
      <c r="AD862" s="111"/>
      <c r="AE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  <c r="Z863" s="111"/>
      <c r="AA863" s="111"/>
      <c r="AB863" s="111"/>
      <c r="AC863" s="111"/>
      <c r="AD863" s="111"/>
      <c r="AE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  <c r="Z864" s="111"/>
      <c r="AA864" s="111"/>
      <c r="AB864" s="111"/>
      <c r="AC864" s="111"/>
      <c r="AD864" s="111"/>
      <c r="AE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  <c r="Z865" s="111"/>
      <c r="AA865" s="111"/>
      <c r="AB865" s="111"/>
      <c r="AC865" s="111"/>
      <c r="AD865" s="111"/>
      <c r="AE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  <c r="Z866" s="111"/>
      <c r="AA866" s="111"/>
      <c r="AB866" s="111"/>
      <c r="AC866" s="111"/>
      <c r="AD866" s="111"/>
      <c r="AE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  <c r="Z867" s="111"/>
      <c r="AA867" s="111"/>
      <c r="AB867" s="111"/>
      <c r="AC867" s="111"/>
      <c r="AD867" s="111"/>
      <c r="AE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  <c r="Z868" s="111"/>
      <c r="AA868" s="111"/>
      <c r="AB868" s="111"/>
      <c r="AC868" s="111"/>
      <c r="AD868" s="111"/>
      <c r="AE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  <c r="Z869" s="111"/>
      <c r="AA869" s="111"/>
      <c r="AB869" s="111"/>
      <c r="AC869" s="111"/>
      <c r="AD869" s="111"/>
      <c r="AE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  <c r="Z870" s="111"/>
      <c r="AA870" s="111"/>
      <c r="AB870" s="111"/>
      <c r="AC870" s="111"/>
      <c r="AD870" s="111"/>
      <c r="AE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  <c r="Z871" s="111"/>
      <c r="AA871" s="111"/>
      <c r="AB871" s="111"/>
      <c r="AC871" s="111"/>
      <c r="AD871" s="111"/>
      <c r="AE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  <c r="AB872" s="111"/>
      <c r="AC872" s="111"/>
      <c r="AD872" s="111"/>
      <c r="AE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  <c r="AB873" s="111"/>
      <c r="AC873" s="111"/>
      <c r="AD873" s="111"/>
      <c r="AE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  <c r="AB874" s="111"/>
      <c r="AC874" s="111"/>
      <c r="AD874" s="111"/>
      <c r="AE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  <c r="AB875" s="111"/>
      <c r="AC875" s="111"/>
      <c r="AD875" s="111"/>
      <c r="AE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  <c r="AB876" s="111"/>
      <c r="AC876" s="111"/>
      <c r="AD876" s="111"/>
      <c r="AE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  <c r="AB877" s="111"/>
      <c r="AC877" s="111"/>
      <c r="AD877" s="111"/>
      <c r="AE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  <c r="AB878" s="111"/>
      <c r="AC878" s="111"/>
      <c r="AD878" s="111"/>
      <c r="AE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  <c r="AB879" s="111"/>
      <c r="AC879" s="111"/>
      <c r="AD879" s="111"/>
      <c r="AE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  <c r="AB880" s="111"/>
      <c r="AC880" s="111"/>
      <c r="AD880" s="111"/>
      <c r="AE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  <c r="AB881" s="111"/>
      <c r="AC881" s="111"/>
      <c r="AD881" s="111"/>
      <c r="AE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  <c r="AB882" s="111"/>
      <c r="AC882" s="111"/>
      <c r="AD882" s="111"/>
      <c r="AE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  <c r="AB883" s="111"/>
      <c r="AC883" s="111"/>
      <c r="AD883" s="111"/>
      <c r="AE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  <c r="AB884" s="111"/>
      <c r="AC884" s="111"/>
      <c r="AD884" s="111"/>
      <c r="AE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  <c r="AB885" s="111"/>
      <c r="AC885" s="111"/>
      <c r="AD885" s="111"/>
      <c r="AE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  <c r="AB886" s="111"/>
      <c r="AC886" s="111"/>
      <c r="AD886" s="111"/>
      <c r="AE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  <c r="AB887" s="111"/>
      <c r="AC887" s="111"/>
      <c r="AD887" s="111"/>
      <c r="AE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  <c r="AB888" s="111"/>
      <c r="AC888" s="111"/>
      <c r="AD888" s="111"/>
      <c r="AE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  <c r="AB889" s="111"/>
      <c r="AC889" s="111"/>
      <c r="AD889" s="111"/>
      <c r="AE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  <c r="AB890" s="111"/>
      <c r="AC890" s="111"/>
      <c r="AD890" s="111"/>
      <c r="AE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  <c r="AB891" s="111"/>
      <c r="AC891" s="111"/>
      <c r="AD891" s="111"/>
      <c r="AE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  <c r="AB892" s="111"/>
      <c r="AC892" s="111"/>
      <c r="AD892" s="111"/>
      <c r="AE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  <c r="AB893" s="111"/>
      <c r="AC893" s="111"/>
      <c r="AD893" s="111"/>
      <c r="AE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  <c r="AB894" s="111"/>
      <c r="AC894" s="111"/>
      <c r="AD894" s="111"/>
      <c r="AE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  <c r="AB895" s="111"/>
      <c r="AC895" s="111"/>
      <c r="AD895" s="111"/>
      <c r="AE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  <c r="AB896" s="111"/>
      <c r="AC896" s="111"/>
      <c r="AD896" s="111"/>
      <c r="AE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  <c r="AB897" s="111"/>
      <c r="AC897" s="111"/>
      <c r="AD897" s="111"/>
      <c r="AE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  <c r="AB898" s="111"/>
      <c r="AC898" s="111"/>
      <c r="AD898" s="111"/>
      <c r="AE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  <c r="AB899" s="111"/>
      <c r="AC899" s="111"/>
      <c r="AD899" s="111"/>
      <c r="AE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  <c r="AB900" s="111"/>
      <c r="AC900" s="111"/>
      <c r="AD900" s="111"/>
      <c r="AE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  <c r="AB901" s="111"/>
      <c r="AC901" s="111"/>
      <c r="AD901" s="111"/>
      <c r="AE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  <c r="AB902" s="111"/>
      <c r="AC902" s="111"/>
      <c r="AD902" s="111"/>
      <c r="AE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  <c r="AB903" s="111"/>
      <c r="AC903" s="111"/>
      <c r="AD903" s="111"/>
      <c r="AE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  <c r="AB904" s="111"/>
      <c r="AC904" s="111"/>
      <c r="AD904" s="111"/>
      <c r="AE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  <c r="AB905" s="111"/>
      <c r="AC905" s="111"/>
      <c r="AD905" s="111"/>
      <c r="AE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  <c r="AB906" s="111"/>
      <c r="AC906" s="111"/>
      <c r="AD906" s="111"/>
      <c r="AE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  <c r="AB907" s="111"/>
      <c r="AC907" s="111"/>
      <c r="AD907" s="111"/>
      <c r="AE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  <c r="AB908" s="111"/>
      <c r="AC908" s="111"/>
      <c r="AD908" s="111"/>
      <c r="AE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  <c r="AB909" s="111"/>
      <c r="AC909" s="111"/>
      <c r="AD909" s="111"/>
      <c r="AE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  <c r="AB910" s="111"/>
      <c r="AC910" s="111"/>
      <c r="AD910" s="111"/>
      <c r="AE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  <c r="Z911" s="111"/>
      <c r="AA911" s="111"/>
      <c r="AB911" s="111"/>
      <c r="AC911" s="111"/>
      <c r="AD911" s="111"/>
      <c r="AE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  <c r="Z912" s="111"/>
      <c r="AA912" s="111"/>
      <c r="AB912" s="111"/>
      <c r="AC912" s="111"/>
      <c r="AD912" s="111"/>
      <c r="AE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  <c r="Z913" s="111"/>
      <c r="AA913" s="111"/>
      <c r="AB913" s="111"/>
      <c r="AC913" s="111"/>
      <c r="AD913" s="111"/>
      <c r="AE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  <c r="Z914" s="111"/>
      <c r="AA914" s="111"/>
      <c r="AB914" s="111"/>
      <c r="AC914" s="111"/>
      <c r="AD914" s="111"/>
      <c r="AE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  <c r="Z915" s="111"/>
      <c r="AA915" s="111"/>
      <c r="AB915" s="111"/>
      <c r="AC915" s="111"/>
      <c r="AD915" s="111"/>
      <c r="AE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  <c r="Z916" s="111"/>
      <c r="AA916" s="111"/>
      <c r="AB916" s="111"/>
      <c r="AC916" s="111"/>
      <c r="AD916" s="111"/>
      <c r="AE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  <c r="Z917" s="111"/>
      <c r="AA917" s="111"/>
      <c r="AB917" s="111"/>
      <c r="AC917" s="111"/>
      <c r="AD917" s="111"/>
      <c r="AE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  <c r="Z918" s="111"/>
      <c r="AA918" s="111"/>
      <c r="AB918" s="111"/>
      <c r="AC918" s="111"/>
      <c r="AD918" s="111"/>
      <c r="AE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  <c r="Z919" s="111"/>
      <c r="AA919" s="111"/>
      <c r="AB919" s="111"/>
      <c r="AC919" s="111"/>
      <c r="AD919" s="111"/>
      <c r="AE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  <c r="Z920" s="111"/>
      <c r="AA920" s="111"/>
      <c r="AB920" s="111"/>
      <c r="AC920" s="111"/>
      <c r="AD920" s="111"/>
      <c r="AE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  <c r="Z921" s="111"/>
      <c r="AA921" s="111"/>
      <c r="AB921" s="111"/>
      <c r="AC921" s="111"/>
      <c r="AD921" s="111"/>
      <c r="AE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  <c r="Z922" s="111"/>
      <c r="AA922" s="111"/>
      <c r="AB922" s="111"/>
      <c r="AC922" s="111"/>
      <c r="AD922" s="111"/>
      <c r="AE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  <c r="Z923" s="111"/>
      <c r="AA923" s="111"/>
      <c r="AB923" s="111"/>
      <c r="AC923" s="111"/>
      <c r="AD923" s="111"/>
      <c r="AE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  <c r="Z924" s="111"/>
      <c r="AA924" s="111"/>
      <c r="AB924" s="111"/>
      <c r="AC924" s="111"/>
      <c r="AD924" s="111"/>
      <c r="AE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  <c r="Z925" s="111"/>
      <c r="AA925" s="111"/>
      <c r="AB925" s="111"/>
      <c r="AC925" s="111"/>
      <c r="AD925" s="111"/>
      <c r="AE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  <c r="Z926" s="111"/>
      <c r="AA926" s="111"/>
      <c r="AB926" s="111"/>
      <c r="AC926" s="111"/>
      <c r="AD926" s="111"/>
      <c r="AE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  <c r="Z927" s="111"/>
      <c r="AA927" s="111"/>
      <c r="AB927" s="111"/>
      <c r="AC927" s="111"/>
      <c r="AD927" s="111"/>
      <c r="AE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  <c r="Z928" s="111"/>
      <c r="AA928" s="111"/>
      <c r="AB928" s="111"/>
      <c r="AC928" s="111"/>
      <c r="AD928" s="111"/>
      <c r="AE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  <c r="Z929" s="111"/>
      <c r="AA929" s="111"/>
      <c r="AB929" s="111"/>
      <c r="AC929" s="111"/>
      <c r="AD929" s="111"/>
      <c r="AE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  <c r="Z930" s="111"/>
      <c r="AA930" s="111"/>
      <c r="AB930" s="111"/>
      <c r="AC930" s="111"/>
      <c r="AD930" s="111"/>
      <c r="AE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  <c r="Z931" s="111"/>
      <c r="AA931" s="111"/>
      <c r="AB931" s="111"/>
      <c r="AC931" s="111"/>
      <c r="AD931" s="111"/>
      <c r="AE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  <c r="Z932" s="111"/>
      <c r="AA932" s="111"/>
      <c r="AB932" s="111"/>
      <c r="AC932" s="111"/>
      <c r="AD932" s="111"/>
      <c r="AE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  <c r="Z933" s="111"/>
      <c r="AA933" s="111"/>
      <c r="AB933" s="111"/>
      <c r="AC933" s="111"/>
      <c r="AD933" s="111"/>
      <c r="AE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  <c r="Z934" s="111"/>
      <c r="AA934" s="111"/>
      <c r="AB934" s="111"/>
      <c r="AC934" s="111"/>
      <c r="AD934" s="111"/>
      <c r="AE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  <c r="Z935" s="111"/>
      <c r="AA935" s="111"/>
      <c r="AB935" s="111"/>
      <c r="AC935" s="111"/>
      <c r="AD935" s="111"/>
      <c r="AE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  <c r="Z936" s="111"/>
      <c r="AA936" s="111"/>
      <c r="AB936" s="111"/>
      <c r="AC936" s="111"/>
      <c r="AD936" s="111"/>
      <c r="AE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  <c r="Z937" s="111"/>
      <c r="AA937" s="111"/>
      <c r="AB937" s="111"/>
      <c r="AC937" s="111"/>
      <c r="AD937" s="111"/>
      <c r="AE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  <c r="Z938" s="111"/>
      <c r="AA938" s="111"/>
      <c r="AB938" s="111"/>
      <c r="AC938" s="111"/>
      <c r="AD938" s="111"/>
      <c r="AE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  <c r="Z939" s="111"/>
      <c r="AA939" s="111"/>
      <c r="AB939" s="111"/>
      <c r="AC939" s="111"/>
      <c r="AD939" s="111"/>
      <c r="AE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  <c r="Z940" s="111"/>
      <c r="AA940" s="111"/>
      <c r="AB940" s="111"/>
      <c r="AC940" s="111"/>
      <c r="AD940" s="111"/>
      <c r="AE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  <c r="Z941" s="111"/>
      <c r="AA941" s="111"/>
      <c r="AB941" s="111"/>
      <c r="AC941" s="111"/>
      <c r="AD941" s="111"/>
      <c r="AE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  <c r="Z942" s="111"/>
      <c r="AA942" s="111"/>
      <c r="AB942" s="111"/>
      <c r="AC942" s="111"/>
      <c r="AD942" s="111"/>
      <c r="AE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  <c r="Z943" s="111"/>
      <c r="AA943" s="111"/>
      <c r="AB943" s="111"/>
      <c r="AC943" s="111"/>
      <c r="AD943" s="111"/>
      <c r="AE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  <c r="Z944" s="111"/>
      <c r="AA944" s="111"/>
      <c r="AB944" s="111"/>
      <c r="AC944" s="111"/>
      <c r="AD944" s="111"/>
      <c r="AE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  <c r="Z945" s="111"/>
      <c r="AA945" s="111"/>
      <c r="AB945" s="111"/>
      <c r="AC945" s="111"/>
      <c r="AD945" s="111"/>
      <c r="AE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  <c r="Z946" s="111"/>
      <c r="AA946" s="111"/>
      <c r="AB946" s="111"/>
      <c r="AC946" s="111"/>
      <c r="AD946" s="111"/>
      <c r="AE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  <c r="Z947" s="111"/>
      <c r="AA947" s="111"/>
      <c r="AB947" s="111"/>
      <c r="AC947" s="111"/>
      <c r="AD947" s="111"/>
      <c r="AE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  <c r="Z948" s="111"/>
      <c r="AA948" s="111"/>
      <c r="AB948" s="111"/>
      <c r="AC948" s="111"/>
      <c r="AD948" s="111"/>
      <c r="AE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  <c r="Z949" s="111"/>
      <c r="AA949" s="111"/>
      <c r="AB949" s="111"/>
      <c r="AC949" s="111"/>
      <c r="AD949" s="111"/>
      <c r="AE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  <c r="Z950" s="111"/>
      <c r="AA950" s="111"/>
      <c r="AB950" s="111"/>
      <c r="AC950" s="111"/>
      <c r="AD950" s="111"/>
      <c r="AE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  <c r="Z951" s="111"/>
      <c r="AA951" s="111"/>
      <c r="AB951" s="111"/>
      <c r="AC951" s="111"/>
      <c r="AD951" s="111"/>
      <c r="AE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  <c r="Z952" s="111"/>
      <c r="AA952" s="111"/>
      <c r="AB952" s="111"/>
      <c r="AC952" s="111"/>
      <c r="AD952" s="111"/>
      <c r="AE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  <c r="Z953" s="111"/>
      <c r="AA953" s="111"/>
      <c r="AB953" s="111"/>
      <c r="AC953" s="111"/>
      <c r="AD953" s="111"/>
      <c r="AE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  <c r="Z954" s="111"/>
      <c r="AA954" s="111"/>
      <c r="AB954" s="111"/>
      <c r="AC954" s="111"/>
      <c r="AD954" s="111"/>
      <c r="AE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  <c r="Z955" s="111"/>
      <c r="AA955" s="111"/>
      <c r="AB955" s="111"/>
      <c r="AC955" s="111"/>
      <c r="AD955" s="111"/>
      <c r="AE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  <c r="Z956" s="111"/>
      <c r="AA956" s="111"/>
      <c r="AB956" s="111"/>
      <c r="AC956" s="111"/>
      <c r="AD956" s="111"/>
      <c r="AE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  <c r="Z957" s="111"/>
      <c r="AA957" s="111"/>
      <c r="AB957" s="111"/>
      <c r="AC957" s="111"/>
      <c r="AD957" s="111"/>
      <c r="AE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  <c r="Z958" s="111"/>
      <c r="AA958" s="111"/>
      <c r="AB958" s="111"/>
      <c r="AC958" s="111"/>
      <c r="AD958" s="111"/>
      <c r="AE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  <c r="Z959" s="111"/>
      <c r="AA959" s="111"/>
      <c r="AB959" s="111"/>
      <c r="AC959" s="111"/>
      <c r="AD959" s="111"/>
      <c r="AE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  <c r="Z960" s="111"/>
      <c r="AA960" s="111"/>
      <c r="AB960" s="111"/>
      <c r="AC960" s="111"/>
      <c r="AD960" s="111"/>
      <c r="AE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  <c r="Z961" s="111"/>
      <c r="AA961" s="111"/>
      <c r="AB961" s="111"/>
      <c r="AC961" s="111"/>
      <c r="AD961" s="111"/>
      <c r="AE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  <c r="Z962" s="111"/>
      <c r="AA962" s="111"/>
      <c r="AB962" s="111"/>
      <c r="AC962" s="111"/>
      <c r="AD962" s="111"/>
      <c r="AE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  <c r="Z963" s="111"/>
      <c r="AA963" s="111"/>
      <c r="AB963" s="111"/>
      <c r="AC963" s="111"/>
      <c r="AD963" s="111"/>
      <c r="AE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  <c r="Z964" s="111"/>
      <c r="AA964" s="111"/>
      <c r="AB964" s="111"/>
      <c r="AC964" s="111"/>
      <c r="AD964" s="111"/>
      <c r="AE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  <c r="Z965" s="111"/>
      <c r="AA965" s="111"/>
      <c r="AB965" s="111"/>
      <c r="AC965" s="111"/>
      <c r="AD965" s="111"/>
      <c r="AE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  <c r="Z966" s="111"/>
      <c r="AA966" s="111"/>
      <c r="AB966" s="111"/>
      <c r="AC966" s="111"/>
      <c r="AD966" s="111"/>
      <c r="AE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  <c r="Z967" s="111"/>
      <c r="AA967" s="111"/>
      <c r="AB967" s="111"/>
      <c r="AC967" s="111"/>
      <c r="AD967" s="111"/>
      <c r="AE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  <c r="Z968" s="111"/>
      <c r="AA968" s="111"/>
      <c r="AB968" s="111"/>
      <c r="AC968" s="111"/>
      <c r="AD968" s="111"/>
      <c r="AE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  <c r="Z969" s="111"/>
      <c r="AA969" s="111"/>
      <c r="AB969" s="111"/>
      <c r="AC969" s="111"/>
      <c r="AD969" s="111"/>
      <c r="AE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  <c r="Z970" s="111"/>
      <c r="AA970" s="111"/>
      <c r="AB970" s="111"/>
      <c r="AC970" s="111"/>
      <c r="AD970" s="111"/>
      <c r="AE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  <c r="Z971" s="111"/>
      <c r="AA971" s="111"/>
      <c r="AB971" s="111"/>
      <c r="AC971" s="111"/>
      <c r="AD971" s="111"/>
      <c r="AE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  <c r="Z972" s="111"/>
      <c r="AA972" s="111"/>
      <c r="AB972" s="111"/>
      <c r="AC972" s="111"/>
      <c r="AD972" s="111"/>
      <c r="AE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  <c r="Z973" s="111"/>
      <c r="AA973" s="111"/>
      <c r="AB973" s="111"/>
      <c r="AC973" s="111"/>
      <c r="AD973" s="111"/>
      <c r="AE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  <c r="Z974" s="111"/>
      <c r="AA974" s="111"/>
      <c r="AB974" s="111"/>
      <c r="AC974" s="111"/>
      <c r="AD974" s="111"/>
      <c r="AE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  <c r="Z975" s="111"/>
      <c r="AA975" s="111"/>
      <c r="AB975" s="111"/>
      <c r="AC975" s="111"/>
      <c r="AD975" s="111"/>
      <c r="AE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  <c r="Z976" s="111"/>
      <c r="AA976" s="111"/>
      <c r="AB976" s="111"/>
      <c r="AC976" s="111"/>
      <c r="AD976" s="111"/>
      <c r="AE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  <c r="Z977" s="111"/>
      <c r="AA977" s="111"/>
      <c r="AB977" s="111"/>
      <c r="AC977" s="111"/>
      <c r="AD977" s="111"/>
      <c r="AE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  <c r="Z978" s="111"/>
      <c r="AA978" s="111"/>
      <c r="AB978" s="111"/>
      <c r="AC978" s="111"/>
      <c r="AD978" s="111"/>
      <c r="AE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  <c r="Z979" s="111"/>
      <c r="AA979" s="111"/>
      <c r="AB979" s="111"/>
      <c r="AC979" s="111"/>
      <c r="AD979" s="111"/>
      <c r="AE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  <c r="Z980" s="111"/>
      <c r="AA980" s="111"/>
      <c r="AB980" s="111"/>
      <c r="AC980" s="111"/>
      <c r="AD980" s="111"/>
      <c r="AE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  <c r="Z981" s="111"/>
      <c r="AA981" s="111"/>
      <c r="AB981" s="111"/>
      <c r="AC981" s="111"/>
      <c r="AD981" s="111"/>
      <c r="AE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  <c r="Z982" s="111"/>
      <c r="AA982" s="111"/>
      <c r="AB982" s="111"/>
      <c r="AC982" s="111"/>
      <c r="AD982" s="111"/>
      <c r="AE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  <c r="Z983" s="111"/>
      <c r="AA983" s="111"/>
      <c r="AB983" s="111"/>
      <c r="AC983" s="111"/>
      <c r="AD983" s="111"/>
      <c r="AE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  <c r="Z984" s="111"/>
      <c r="AA984" s="111"/>
      <c r="AB984" s="111"/>
      <c r="AC984" s="111"/>
      <c r="AD984" s="111"/>
      <c r="AE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  <c r="Z985" s="111"/>
      <c r="AA985" s="111"/>
      <c r="AB985" s="111"/>
      <c r="AC985" s="111"/>
      <c r="AD985" s="111"/>
      <c r="AE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  <c r="AB986" s="111"/>
      <c r="AC986" s="111"/>
      <c r="AD986" s="111"/>
      <c r="AE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  <c r="AB987" s="111"/>
      <c r="AC987" s="111"/>
      <c r="AD987" s="111"/>
      <c r="AE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  <c r="AB988" s="111"/>
      <c r="AC988" s="111"/>
      <c r="AD988" s="111"/>
      <c r="AE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  <c r="AB989" s="111"/>
      <c r="AC989" s="111"/>
      <c r="AD989" s="111"/>
      <c r="AE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  <c r="AB990" s="111"/>
      <c r="AC990" s="111"/>
      <c r="AD990" s="111"/>
      <c r="AE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  <c r="Z991" s="111"/>
      <c r="AA991" s="111"/>
      <c r="AB991" s="111"/>
      <c r="AC991" s="111"/>
      <c r="AD991" s="111"/>
      <c r="AE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  <c r="Z992" s="111"/>
      <c r="AA992" s="111"/>
      <c r="AB992" s="111"/>
      <c r="AC992" s="111"/>
      <c r="AD992" s="111"/>
      <c r="AE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  <c r="Z993" s="111"/>
      <c r="AA993" s="111"/>
      <c r="AB993" s="111"/>
      <c r="AC993" s="111"/>
      <c r="AD993" s="111"/>
      <c r="AE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  <c r="Z994" s="111"/>
      <c r="AA994" s="111"/>
      <c r="AB994" s="111"/>
      <c r="AC994" s="111"/>
      <c r="AD994" s="111"/>
      <c r="AE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  <c r="Z995" s="111"/>
      <c r="AA995" s="111"/>
      <c r="AB995" s="111"/>
      <c r="AC995" s="111"/>
      <c r="AD995" s="111"/>
      <c r="AE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  <c r="Z996" s="111"/>
      <c r="AA996" s="111"/>
      <c r="AB996" s="111"/>
      <c r="AC996" s="111"/>
      <c r="AD996" s="111"/>
      <c r="AE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  <c r="Z997" s="111"/>
      <c r="AA997" s="111"/>
      <c r="AB997" s="111"/>
      <c r="AC997" s="111"/>
      <c r="AD997" s="111"/>
      <c r="AE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  <c r="Z998" s="111"/>
      <c r="AA998" s="111"/>
      <c r="AB998" s="111"/>
      <c r="AC998" s="111"/>
      <c r="AD998" s="111"/>
      <c r="AE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  <c r="Z999" s="111"/>
      <c r="AA999" s="111"/>
      <c r="AB999" s="111"/>
      <c r="AC999" s="111"/>
      <c r="AD999" s="111"/>
      <c r="AE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  <c r="Z1000" s="111"/>
      <c r="AA1000" s="111"/>
      <c r="AB1000" s="111"/>
      <c r="AC1000" s="111"/>
      <c r="AD1000" s="111"/>
      <c r="AE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  <c r="Z1001" s="111"/>
      <c r="AA1001" s="111"/>
      <c r="AB1001" s="111"/>
      <c r="AC1001" s="111"/>
      <c r="AD1001" s="111"/>
      <c r="AE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  <c r="Z1002" s="111"/>
      <c r="AA1002" s="111"/>
      <c r="AB1002" s="111"/>
      <c r="AC1002" s="111"/>
      <c r="AD1002" s="111"/>
      <c r="AE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  <c r="Z1003" s="111"/>
      <c r="AA1003" s="111"/>
      <c r="AB1003" s="111"/>
      <c r="AC1003" s="111"/>
      <c r="AD1003" s="111"/>
      <c r="AE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  <c r="Z1004" s="111"/>
      <c r="AA1004" s="111"/>
      <c r="AB1004" s="111"/>
      <c r="AC1004" s="111"/>
      <c r="AD1004" s="111"/>
      <c r="AE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  <c r="Z1005" s="111"/>
      <c r="AA1005" s="111"/>
      <c r="AB1005" s="111"/>
      <c r="AC1005" s="111"/>
      <c r="AD1005" s="111"/>
      <c r="AE1005" s="111"/>
    </row>
    <row r="1006">
      <c r="A1006" s="111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  <c r="Z1006" s="111"/>
      <c r="AA1006" s="111"/>
      <c r="AB1006" s="111"/>
      <c r="AC1006" s="111"/>
      <c r="AD1006" s="111"/>
      <c r="AE1006" s="111"/>
    </row>
  </sheetData>
  <mergeCells count="3">
    <mergeCell ref="A3:F3"/>
    <mergeCell ref="H3:L3"/>
    <mergeCell ref="N3:R3"/>
  </mergeCells>
  <conditionalFormatting sqref="C5:C25 J5:J27 P5:P24">
    <cfRule type="containsText" dxfId="0" priority="1" operator="containsText" text="Incorrect">
      <formula>NOT(ISERROR(SEARCH(("Incorrect"),(C5))))</formula>
    </cfRule>
  </conditionalFormatting>
  <conditionalFormatting sqref="B5:B25 I5:I27 O5:O27">
    <cfRule type="cellIs" dxfId="1" priority="2" operator="greaterThan">
      <formula>2.5</formula>
    </cfRule>
  </conditionalFormatting>
  <conditionalFormatting sqref="U32:U36">
    <cfRule type="cellIs" dxfId="0" priority="3" operator="lessThan">
      <formula>"80%"</formula>
    </cfRule>
  </conditionalFormatting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8.29"/>
    <col customWidth="1" min="6" max="6" width="31.14"/>
    <col customWidth="1" min="7" max="7" width="4.86"/>
    <col customWidth="1" min="8" max="8" width="5.43"/>
    <col customWidth="1" min="9" max="9" width="11.86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230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</row>
    <row r="3">
      <c r="A3" s="110" t="s">
        <v>231</v>
      </c>
      <c r="G3" s="111"/>
      <c r="H3" s="110" t="s">
        <v>232</v>
      </c>
      <c r="M3" s="111"/>
      <c r="N3" s="110" t="s">
        <v>233</v>
      </c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</row>
    <row r="5">
      <c r="A5" s="89">
        <v>1.0</v>
      </c>
      <c r="B5" s="159">
        <v>5.15</v>
      </c>
      <c r="C5" s="20" t="s">
        <v>13</v>
      </c>
      <c r="D5" s="89" t="s">
        <v>145</v>
      </c>
      <c r="E5" s="89" t="s">
        <v>194</v>
      </c>
      <c r="F5" s="89" t="s">
        <v>195</v>
      </c>
      <c r="G5" s="111"/>
      <c r="H5" s="89">
        <v>1.0</v>
      </c>
      <c r="I5" s="20">
        <v>2.39</v>
      </c>
      <c r="J5" s="20" t="s">
        <v>7</v>
      </c>
      <c r="K5" s="89" t="s">
        <v>8</v>
      </c>
      <c r="L5" s="89" t="s">
        <v>10</v>
      </c>
      <c r="M5" s="111"/>
      <c r="N5" s="153">
        <v>1.0</v>
      </c>
      <c r="O5" s="20">
        <v>5.32</v>
      </c>
      <c r="P5" s="20" t="s">
        <v>13</v>
      </c>
      <c r="Q5" s="153" t="s">
        <v>88</v>
      </c>
      <c r="R5" s="153" t="s">
        <v>124</v>
      </c>
      <c r="S5" s="111"/>
      <c r="T5" s="154"/>
      <c r="U5" s="154"/>
      <c r="V5" s="154"/>
      <c r="W5" s="154"/>
      <c r="X5" s="154"/>
      <c r="Y5" s="160"/>
      <c r="Z5" s="160"/>
      <c r="AA5" s="160"/>
      <c r="AB5" s="160"/>
      <c r="AC5" s="160"/>
      <c r="AD5" s="160"/>
    </row>
    <row r="6">
      <c r="A6" s="89">
        <v>2.0</v>
      </c>
      <c r="B6" s="159">
        <v>4.22</v>
      </c>
      <c r="C6" s="20" t="s">
        <v>7</v>
      </c>
      <c r="D6" s="89" t="s">
        <v>145</v>
      </c>
      <c r="E6" s="89" t="s">
        <v>192</v>
      </c>
      <c r="F6" s="89" t="s">
        <v>193</v>
      </c>
      <c r="G6" s="111"/>
      <c r="H6" s="89">
        <v>2.0</v>
      </c>
      <c r="I6" s="20">
        <v>2.88</v>
      </c>
      <c r="J6" s="20" t="s">
        <v>13</v>
      </c>
      <c r="K6" s="89" t="s">
        <v>8</v>
      </c>
      <c r="L6" s="89" t="s">
        <v>10</v>
      </c>
      <c r="M6" s="111"/>
      <c r="N6" s="153">
        <v>2.0</v>
      </c>
      <c r="O6" s="20">
        <v>1.78</v>
      </c>
      <c r="P6" s="20" t="s">
        <v>7</v>
      </c>
      <c r="Q6" s="153" t="s">
        <v>88</v>
      </c>
      <c r="R6" s="153" t="s">
        <v>122</v>
      </c>
      <c r="S6" s="111"/>
      <c r="T6" s="154"/>
      <c r="U6" s="154"/>
      <c r="V6" s="154"/>
      <c r="W6" s="154"/>
      <c r="X6" s="154"/>
      <c r="Y6" s="160"/>
      <c r="Z6" s="160"/>
      <c r="AA6" s="160"/>
      <c r="AB6" s="160"/>
      <c r="AC6" s="160"/>
      <c r="AD6" s="160"/>
    </row>
    <row r="7">
      <c r="A7" s="89">
        <v>3.0</v>
      </c>
      <c r="B7" s="159">
        <v>2.9</v>
      </c>
      <c r="C7" s="20" t="s">
        <v>7</v>
      </c>
      <c r="D7" s="89" t="s">
        <v>146</v>
      </c>
      <c r="E7" s="89" t="s">
        <v>192</v>
      </c>
      <c r="F7" s="89" t="s">
        <v>195</v>
      </c>
      <c r="G7" s="111"/>
      <c r="H7" s="89">
        <v>3.0</v>
      </c>
      <c r="I7" s="20">
        <v>2.5</v>
      </c>
      <c r="J7" s="20" t="s">
        <v>7</v>
      </c>
      <c r="K7" s="89" t="s">
        <v>196</v>
      </c>
      <c r="L7" s="89" t="s">
        <v>197</v>
      </c>
      <c r="M7" s="111"/>
      <c r="N7" s="153">
        <v>3.0</v>
      </c>
      <c r="O7" s="20">
        <v>1.16</v>
      </c>
      <c r="P7" s="20" t="s">
        <v>7</v>
      </c>
      <c r="Q7" s="153" t="s">
        <v>87</v>
      </c>
      <c r="R7" s="153" t="s">
        <v>126</v>
      </c>
      <c r="S7" s="111"/>
      <c r="T7" s="154"/>
      <c r="U7" s="154"/>
      <c r="V7" s="154"/>
      <c r="W7" s="154"/>
      <c r="X7" s="154"/>
      <c r="Y7" s="160"/>
      <c r="Z7" s="160"/>
      <c r="AA7" s="160"/>
      <c r="AB7" s="160"/>
      <c r="AC7" s="160"/>
      <c r="AD7" s="160"/>
    </row>
    <row r="8">
      <c r="A8" s="89">
        <v>4.0</v>
      </c>
      <c r="B8" s="159">
        <v>0.95</v>
      </c>
      <c r="C8" s="20" t="s">
        <v>7</v>
      </c>
      <c r="D8" s="89" t="s">
        <v>146</v>
      </c>
      <c r="E8" s="89" t="s">
        <v>194</v>
      </c>
      <c r="F8" s="89" t="s">
        <v>199</v>
      </c>
      <c r="G8" s="111"/>
      <c r="H8" s="89">
        <v>4.0</v>
      </c>
      <c r="I8" s="20">
        <v>2.0</v>
      </c>
      <c r="J8" s="20" t="s">
        <v>7</v>
      </c>
      <c r="K8" s="89" t="s">
        <v>196</v>
      </c>
      <c r="L8" s="89" t="s">
        <v>198</v>
      </c>
      <c r="M8" s="111"/>
      <c r="N8" s="153">
        <v>4.0</v>
      </c>
      <c r="O8" s="20">
        <v>5.34</v>
      </c>
      <c r="P8" s="20" t="s">
        <v>7</v>
      </c>
      <c r="Q8" s="153" t="s">
        <v>88</v>
      </c>
      <c r="R8" s="153" t="s">
        <v>127</v>
      </c>
      <c r="S8" s="111"/>
      <c r="T8" s="154"/>
      <c r="U8" s="154"/>
      <c r="V8" s="154"/>
      <c r="W8" s="154"/>
      <c r="X8" s="154"/>
      <c r="Y8" s="160"/>
      <c r="Z8" s="160"/>
      <c r="AA8" s="160"/>
      <c r="AB8" s="160"/>
      <c r="AC8" s="160"/>
      <c r="AD8" s="160"/>
    </row>
    <row r="9">
      <c r="A9" s="89">
        <v>5.0</v>
      </c>
      <c r="B9" s="159">
        <v>3.63</v>
      </c>
      <c r="C9" s="20" t="s">
        <v>7</v>
      </c>
      <c r="D9" s="89" t="s">
        <v>146</v>
      </c>
      <c r="E9" s="89" t="s">
        <v>194</v>
      </c>
      <c r="F9" s="89" t="s">
        <v>195</v>
      </c>
      <c r="G9" s="111"/>
      <c r="H9" s="89">
        <v>5.0</v>
      </c>
      <c r="I9" s="20">
        <v>0.84</v>
      </c>
      <c r="J9" s="20" t="s">
        <v>7</v>
      </c>
      <c r="K9" s="89" t="s">
        <v>196</v>
      </c>
      <c r="L9" s="89" t="s">
        <v>197</v>
      </c>
      <c r="M9" s="111"/>
      <c r="N9" s="153">
        <v>5.0</v>
      </c>
      <c r="O9" s="20">
        <v>3.43</v>
      </c>
      <c r="P9" s="20" t="s">
        <v>13</v>
      </c>
      <c r="Q9" s="153" t="s">
        <v>88</v>
      </c>
      <c r="R9" s="153" t="s">
        <v>127</v>
      </c>
      <c r="S9" s="111"/>
      <c r="T9" s="154"/>
      <c r="U9" s="154"/>
      <c r="V9" s="154"/>
      <c r="W9" s="154"/>
      <c r="X9" s="154"/>
      <c r="Y9" s="160"/>
      <c r="Z9" s="160"/>
      <c r="AA9" s="160"/>
      <c r="AB9" s="160"/>
      <c r="AC9" s="160"/>
      <c r="AD9" s="160"/>
    </row>
    <row r="10">
      <c r="A10" s="89">
        <v>6.0</v>
      </c>
      <c r="B10" s="159">
        <v>1.55</v>
      </c>
      <c r="C10" s="20" t="s">
        <v>7</v>
      </c>
      <c r="D10" s="89" t="s">
        <v>146</v>
      </c>
      <c r="E10" s="89" t="s">
        <v>192</v>
      </c>
      <c r="F10" s="89" t="s">
        <v>195</v>
      </c>
      <c r="G10" s="111"/>
      <c r="H10" s="89">
        <v>6.0</v>
      </c>
      <c r="I10" s="20">
        <v>2.85</v>
      </c>
      <c r="J10" s="20" t="s">
        <v>7</v>
      </c>
      <c r="K10" s="89" t="s">
        <v>8</v>
      </c>
      <c r="L10" s="89" t="s">
        <v>26</v>
      </c>
      <c r="M10" s="111"/>
      <c r="N10" s="153">
        <v>6.0</v>
      </c>
      <c r="O10" s="20">
        <v>1.6</v>
      </c>
      <c r="P10" s="20" t="s">
        <v>7</v>
      </c>
      <c r="Q10" s="153" t="s">
        <v>88</v>
      </c>
      <c r="R10" s="153" t="s">
        <v>127</v>
      </c>
      <c r="S10" s="111"/>
      <c r="T10" s="154"/>
      <c r="U10" s="154"/>
      <c r="V10" s="154"/>
      <c r="W10" s="154"/>
      <c r="X10" s="154"/>
      <c r="Y10" s="160"/>
      <c r="Z10" s="160"/>
      <c r="AA10" s="160"/>
      <c r="AB10" s="160"/>
      <c r="AC10" s="160"/>
      <c r="AD10" s="160"/>
    </row>
    <row r="11">
      <c r="A11" s="89">
        <v>7.0</v>
      </c>
      <c r="B11" s="159">
        <v>3.08</v>
      </c>
      <c r="C11" s="20" t="s">
        <v>7</v>
      </c>
      <c r="D11" s="89" t="s">
        <v>146</v>
      </c>
      <c r="E11" s="89" t="s">
        <v>194</v>
      </c>
      <c r="F11" s="89" t="s">
        <v>221</v>
      </c>
      <c r="G11" s="111"/>
      <c r="H11" s="89">
        <v>7.0</v>
      </c>
      <c r="I11" s="20">
        <v>2.52</v>
      </c>
      <c r="J11" s="20" t="s">
        <v>13</v>
      </c>
      <c r="K11" s="89" t="s">
        <v>8</v>
      </c>
      <c r="L11" s="89" t="s">
        <v>10</v>
      </c>
      <c r="M11" s="111"/>
      <c r="N11" s="153">
        <v>7.0</v>
      </c>
      <c r="O11" s="20">
        <v>3.15</v>
      </c>
      <c r="P11" s="20" t="s">
        <v>7</v>
      </c>
      <c r="Q11" s="153" t="s">
        <v>88</v>
      </c>
      <c r="R11" s="153" t="s">
        <v>122</v>
      </c>
      <c r="S11" s="111"/>
      <c r="T11" s="154"/>
      <c r="U11" s="154"/>
      <c r="V11" s="154"/>
      <c r="W11" s="154"/>
      <c r="X11" s="154"/>
      <c r="Y11" s="160"/>
      <c r="Z11" s="160"/>
      <c r="AA11" s="160"/>
      <c r="AB11" s="160"/>
      <c r="AC11" s="160"/>
      <c r="AD11" s="160"/>
    </row>
    <row r="12">
      <c r="A12" s="89">
        <v>8.0</v>
      </c>
      <c r="B12" s="159">
        <v>1.34</v>
      </c>
      <c r="C12" s="20" t="s">
        <v>7</v>
      </c>
      <c r="D12" s="89" t="s">
        <v>146</v>
      </c>
      <c r="E12" s="89" t="s">
        <v>192</v>
      </c>
      <c r="F12" s="89" t="s">
        <v>193</v>
      </c>
      <c r="G12" s="111"/>
      <c r="H12" s="89">
        <v>8.0</v>
      </c>
      <c r="I12" s="20">
        <v>4.56</v>
      </c>
      <c r="J12" s="20" t="s">
        <v>13</v>
      </c>
      <c r="K12" s="89" t="s">
        <v>196</v>
      </c>
      <c r="L12" s="89" t="s">
        <v>197</v>
      </c>
      <c r="M12" s="111"/>
      <c r="N12" s="153">
        <v>8.0</v>
      </c>
      <c r="O12" s="20">
        <v>3.45</v>
      </c>
      <c r="P12" s="20" t="s">
        <v>13</v>
      </c>
      <c r="Q12" s="153" t="s">
        <v>88</v>
      </c>
      <c r="R12" s="153" t="s">
        <v>122</v>
      </c>
      <c r="S12" s="111"/>
      <c r="T12" s="154"/>
      <c r="U12" s="154"/>
      <c r="V12" s="154"/>
      <c r="W12" s="154"/>
      <c r="X12" s="154"/>
      <c r="Y12" s="160"/>
      <c r="Z12" s="160"/>
      <c r="AA12" s="160"/>
      <c r="AB12" s="160"/>
      <c r="AC12" s="160"/>
      <c r="AD12" s="160"/>
    </row>
    <row r="13">
      <c r="A13" s="89">
        <v>9.0</v>
      </c>
      <c r="B13" s="159">
        <v>4.05</v>
      </c>
      <c r="C13" s="20" t="s">
        <v>7</v>
      </c>
      <c r="D13" s="89" t="s">
        <v>145</v>
      </c>
      <c r="E13" s="89" t="s">
        <v>194</v>
      </c>
      <c r="F13" s="89" t="s">
        <v>195</v>
      </c>
      <c r="G13" s="111"/>
      <c r="H13" s="89">
        <v>9.0</v>
      </c>
      <c r="I13" s="20">
        <v>1.11</v>
      </c>
      <c r="J13" s="20" t="s">
        <v>7</v>
      </c>
      <c r="K13" s="89" t="s">
        <v>196</v>
      </c>
      <c r="L13" s="89" t="s">
        <v>198</v>
      </c>
      <c r="M13" s="111"/>
      <c r="N13" s="153">
        <v>9.0</v>
      </c>
      <c r="O13" s="20">
        <v>2.92</v>
      </c>
      <c r="P13" s="20" t="s">
        <v>7</v>
      </c>
      <c r="Q13" s="153" t="s">
        <v>88</v>
      </c>
      <c r="R13" s="153" t="s">
        <v>126</v>
      </c>
      <c r="S13" s="111"/>
      <c r="T13" s="154"/>
      <c r="U13" s="154"/>
      <c r="V13" s="154"/>
      <c r="W13" s="154"/>
      <c r="X13" s="154"/>
      <c r="Y13" s="160"/>
      <c r="Z13" s="160"/>
      <c r="AA13" s="160"/>
      <c r="AB13" s="160"/>
      <c r="AC13" s="160"/>
      <c r="AD13" s="160"/>
    </row>
    <row r="14">
      <c r="A14" s="89">
        <v>10.0</v>
      </c>
      <c r="B14" s="159">
        <v>1.3</v>
      </c>
      <c r="C14" s="20" t="s">
        <v>7</v>
      </c>
      <c r="D14" s="89" t="s">
        <v>145</v>
      </c>
      <c r="E14" s="89" t="s">
        <v>192</v>
      </c>
      <c r="F14" s="89" t="s">
        <v>199</v>
      </c>
      <c r="G14" s="89"/>
      <c r="H14" s="89">
        <v>10.0</v>
      </c>
      <c r="I14" s="20">
        <v>2.58</v>
      </c>
      <c r="J14" s="20" t="s">
        <v>7</v>
      </c>
      <c r="K14" s="89" t="s">
        <v>196</v>
      </c>
      <c r="L14" s="89" t="s">
        <v>197</v>
      </c>
      <c r="M14" s="111"/>
      <c r="N14" s="153">
        <v>10.0</v>
      </c>
      <c r="O14" s="20">
        <v>3.62</v>
      </c>
      <c r="P14" s="20" t="s">
        <v>7</v>
      </c>
      <c r="Q14" s="153" t="s">
        <v>88</v>
      </c>
      <c r="R14" s="153" t="s">
        <v>122</v>
      </c>
      <c r="S14" s="111"/>
      <c r="T14" s="154"/>
      <c r="U14" s="154"/>
      <c r="V14" s="154"/>
      <c r="W14" s="154"/>
      <c r="X14" s="154"/>
      <c r="Y14" s="160"/>
      <c r="Z14" s="160"/>
      <c r="AA14" s="160"/>
      <c r="AB14" s="160"/>
      <c r="AC14" s="160"/>
      <c r="AD14" s="160"/>
    </row>
    <row r="15">
      <c r="A15" s="89">
        <v>11.0</v>
      </c>
      <c r="B15" s="159">
        <v>0.74</v>
      </c>
      <c r="C15" s="20" t="s">
        <v>13</v>
      </c>
      <c r="D15" s="89" t="s">
        <v>146</v>
      </c>
      <c r="E15" s="89" t="s">
        <v>194</v>
      </c>
      <c r="F15" s="89" t="s">
        <v>195</v>
      </c>
      <c r="G15" s="111"/>
      <c r="H15" s="89">
        <v>11.0</v>
      </c>
      <c r="I15" s="20">
        <v>4.04</v>
      </c>
      <c r="J15" s="20" t="s">
        <v>7</v>
      </c>
      <c r="K15" s="89" t="s">
        <v>8</v>
      </c>
      <c r="L15" s="89" t="s">
        <v>14</v>
      </c>
      <c r="M15" s="111"/>
      <c r="N15" s="153">
        <v>11.0</v>
      </c>
      <c r="O15" s="20">
        <v>2.84</v>
      </c>
      <c r="P15" s="20" t="s">
        <v>13</v>
      </c>
      <c r="Q15" s="153" t="s">
        <v>88</v>
      </c>
      <c r="R15" s="153" t="s">
        <v>124</v>
      </c>
      <c r="S15" s="111"/>
      <c r="T15" s="154"/>
      <c r="U15" s="154"/>
      <c r="V15" s="154"/>
      <c r="W15" s="154"/>
      <c r="X15" s="154"/>
      <c r="Y15" s="160"/>
      <c r="Z15" s="160"/>
      <c r="AA15" s="160"/>
      <c r="AB15" s="160"/>
      <c r="AC15" s="160"/>
      <c r="AD15" s="160"/>
    </row>
    <row r="16">
      <c r="A16" s="89">
        <v>12.0</v>
      </c>
      <c r="B16" s="159">
        <v>2.01</v>
      </c>
      <c r="C16" s="20" t="s">
        <v>7</v>
      </c>
      <c r="D16" s="89" t="s">
        <v>145</v>
      </c>
      <c r="E16" s="89" t="s">
        <v>194</v>
      </c>
      <c r="F16" s="89" t="s">
        <v>199</v>
      </c>
      <c r="G16" s="111"/>
      <c r="H16" s="89">
        <v>12.0</v>
      </c>
      <c r="I16" s="20">
        <v>2.03</v>
      </c>
      <c r="J16" s="20" t="s">
        <v>13</v>
      </c>
      <c r="K16" s="89" t="s">
        <v>8</v>
      </c>
      <c r="L16" s="89" t="s">
        <v>119</v>
      </c>
      <c r="M16" s="111"/>
      <c r="N16" s="153">
        <v>12.0</v>
      </c>
      <c r="O16" s="20">
        <v>2.12</v>
      </c>
      <c r="P16" s="20" t="s">
        <v>7</v>
      </c>
      <c r="Q16" s="153" t="s">
        <v>88</v>
      </c>
      <c r="R16" s="153" t="s">
        <v>122</v>
      </c>
      <c r="S16" s="111"/>
      <c r="T16" s="154"/>
      <c r="U16" s="154"/>
      <c r="V16" s="154"/>
      <c r="W16" s="154"/>
      <c r="X16" s="154"/>
      <c r="Y16" s="160"/>
      <c r="Z16" s="160"/>
      <c r="AA16" s="160"/>
      <c r="AB16" s="160"/>
      <c r="AC16" s="160"/>
      <c r="AD16" s="160"/>
    </row>
    <row r="17">
      <c r="A17" s="89">
        <v>13.0</v>
      </c>
      <c r="B17" s="159">
        <v>2.84</v>
      </c>
      <c r="C17" s="20" t="s">
        <v>7</v>
      </c>
      <c r="D17" s="89" t="s">
        <v>146</v>
      </c>
      <c r="E17" s="89" t="s">
        <v>192</v>
      </c>
      <c r="F17" s="89" t="s">
        <v>195</v>
      </c>
      <c r="G17" s="111"/>
      <c r="H17" s="89">
        <v>13.0</v>
      </c>
      <c r="I17" s="20">
        <v>1.89</v>
      </c>
      <c r="J17" s="20" t="s">
        <v>7</v>
      </c>
      <c r="K17" s="89" t="s">
        <v>196</v>
      </c>
      <c r="L17" s="89" t="s">
        <v>198</v>
      </c>
      <c r="M17" s="111"/>
      <c r="N17" s="153">
        <v>13.0</v>
      </c>
      <c r="O17" s="20">
        <v>1.91</v>
      </c>
      <c r="P17" s="20" t="s">
        <v>7</v>
      </c>
      <c r="Q17" s="153" t="s">
        <v>88</v>
      </c>
      <c r="R17" s="153" t="s">
        <v>124</v>
      </c>
      <c r="S17" s="111"/>
      <c r="T17" s="154"/>
      <c r="U17" s="154"/>
      <c r="V17" s="154"/>
      <c r="W17" s="154"/>
      <c r="X17" s="154"/>
      <c r="Y17" s="160"/>
      <c r="Z17" s="160"/>
      <c r="AA17" s="160"/>
      <c r="AB17" s="160"/>
      <c r="AC17" s="160"/>
      <c r="AD17" s="160"/>
    </row>
    <row r="18">
      <c r="A18" s="89">
        <v>14.0</v>
      </c>
      <c r="B18" s="159">
        <v>2.3</v>
      </c>
      <c r="C18" s="20" t="s">
        <v>7</v>
      </c>
      <c r="D18" s="89" t="s">
        <v>146</v>
      </c>
      <c r="E18" s="89" t="s">
        <v>192</v>
      </c>
      <c r="F18" s="89" t="s">
        <v>193</v>
      </c>
      <c r="G18" s="111"/>
      <c r="H18" s="89">
        <v>14.0</v>
      </c>
      <c r="I18" s="20">
        <v>1.21</v>
      </c>
      <c r="J18" s="20" t="s">
        <v>7</v>
      </c>
      <c r="K18" s="89" t="s">
        <v>196</v>
      </c>
      <c r="L18" s="89" t="s">
        <v>197</v>
      </c>
      <c r="M18" s="111"/>
      <c r="N18" s="153">
        <v>14.0</v>
      </c>
      <c r="O18" s="20">
        <v>2.31</v>
      </c>
      <c r="P18" s="20" t="s">
        <v>7</v>
      </c>
      <c r="Q18" s="153" t="s">
        <v>87</v>
      </c>
      <c r="R18" s="153" t="s">
        <v>124</v>
      </c>
      <c r="S18" s="111"/>
      <c r="T18" s="154"/>
      <c r="U18" s="154"/>
      <c r="V18" s="154"/>
      <c r="W18" s="154"/>
      <c r="X18" s="154"/>
      <c r="Y18" s="160"/>
      <c r="Z18" s="160"/>
      <c r="AA18" s="160"/>
      <c r="AB18" s="160"/>
      <c r="AC18" s="160"/>
      <c r="AD18" s="160"/>
    </row>
    <row r="19">
      <c r="A19" s="89">
        <v>15.0</v>
      </c>
      <c r="B19" s="159">
        <v>1.65</v>
      </c>
      <c r="C19" s="20" t="s">
        <v>13</v>
      </c>
      <c r="D19" s="89" t="s">
        <v>146</v>
      </c>
      <c r="E19" s="89" t="s">
        <v>194</v>
      </c>
      <c r="F19" s="89" t="s">
        <v>221</v>
      </c>
      <c r="G19" s="111"/>
      <c r="H19" s="89">
        <v>15.0</v>
      </c>
      <c r="I19" s="20">
        <v>1.15</v>
      </c>
      <c r="J19" s="20" t="s">
        <v>13</v>
      </c>
      <c r="K19" s="89" t="s">
        <v>196</v>
      </c>
      <c r="L19" s="89" t="s">
        <v>197</v>
      </c>
      <c r="M19" s="111"/>
      <c r="N19" s="153">
        <v>15.0</v>
      </c>
      <c r="O19" s="20">
        <v>1.51</v>
      </c>
      <c r="P19" s="20" t="s">
        <v>13</v>
      </c>
      <c r="Q19" s="153" t="s">
        <v>88</v>
      </c>
      <c r="R19" s="153" t="s">
        <v>126</v>
      </c>
      <c r="S19" s="111"/>
      <c r="T19" s="154"/>
      <c r="U19" s="154"/>
      <c r="V19" s="154"/>
      <c r="W19" s="154"/>
      <c r="X19" s="154"/>
      <c r="Y19" s="160"/>
      <c r="Z19" s="160"/>
      <c r="AA19" s="160"/>
      <c r="AB19" s="160"/>
      <c r="AC19" s="160"/>
      <c r="AD19" s="160"/>
    </row>
    <row r="20">
      <c r="A20" s="89">
        <v>16.0</v>
      </c>
      <c r="B20" s="159">
        <v>0.8</v>
      </c>
      <c r="C20" s="20" t="s">
        <v>7</v>
      </c>
      <c r="D20" s="89" t="s">
        <v>145</v>
      </c>
      <c r="E20" s="89" t="s">
        <v>194</v>
      </c>
      <c r="F20" s="89" t="s">
        <v>199</v>
      </c>
      <c r="G20" s="111"/>
      <c r="H20" s="89">
        <v>16.0</v>
      </c>
      <c r="I20" s="20">
        <v>1.8</v>
      </c>
      <c r="J20" s="20" t="s">
        <v>7</v>
      </c>
      <c r="K20" s="89" t="s">
        <v>8</v>
      </c>
      <c r="L20" s="89" t="s">
        <v>26</v>
      </c>
      <c r="M20" s="111"/>
      <c r="N20" s="153">
        <v>16.0</v>
      </c>
      <c r="O20" s="20">
        <v>1.72</v>
      </c>
      <c r="P20" s="20" t="s">
        <v>7</v>
      </c>
      <c r="Q20" s="153" t="s">
        <v>88</v>
      </c>
      <c r="R20" s="153" t="s">
        <v>126</v>
      </c>
      <c r="S20" s="111"/>
      <c r="T20" s="154"/>
      <c r="U20" s="154"/>
      <c r="V20" s="154"/>
      <c r="W20" s="154"/>
      <c r="X20" s="154"/>
      <c r="Y20" s="160"/>
      <c r="Z20" s="160"/>
      <c r="AA20" s="160"/>
      <c r="AB20" s="160"/>
      <c r="AC20" s="160"/>
      <c r="AD20" s="160"/>
    </row>
    <row r="21">
      <c r="A21" s="89">
        <v>17.0</v>
      </c>
      <c r="B21" s="159">
        <v>0.8</v>
      </c>
      <c r="C21" s="20" t="s">
        <v>7</v>
      </c>
      <c r="D21" s="89" t="s">
        <v>145</v>
      </c>
      <c r="E21" s="89" t="s">
        <v>192</v>
      </c>
      <c r="F21" s="89" t="s">
        <v>199</v>
      </c>
      <c r="G21" s="111"/>
      <c r="H21" s="89">
        <v>17.0</v>
      </c>
      <c r="I21" s="20">
        <v>1.47</v>
      </c>
      <c r="J21" s="20" t="s">
        <v>13</v>
      </c>
      <c r="K21" s="89" t="s">
        <v>8</v>
      </c>
      <c r="L21" s="89" t="s">
        <v>119</v>
      </c>
      <c r="M21" s="111"/>
      <c r="N21" s="153">
        <v>17.0</v>
      </c>
      <c r="O21" s="20">
        <v>0.12</v>
      </c>
      <c r="P21" s="20" t="s">
        <v>13</v>
      </c>
      <c r="Q21" s="153" t="s">
        <v>88</v>
      </c>
      <c r="R21" s="153" t="s">
        <v>122</v>
      </c>
      <c r="S21" s="111"/>
      <c r="T21" s="154"/>
      <c r="U21" s="154"/>
      <c r="V21" s="154"/>
      <c r="W21" s="154"/>
      <c r="X21" s="154"/>
      <c r="Y21" s="160"/>
      <c r="Z21" s="160"/>
      <c r="AA21" s="160"/>
      <c r="AB21" s="160"/>
      <c r="AC21" s="160"/>
      <c r="AD21" s="160"/>
    </row>
    <row r="22">
      <c r="A22" s="89">
        <v>18.0</v>
      </c>
      <c r="B22" s="159">
        <v>1.52</v>
      </c>
      <c r="C22" s="20" t="s">
        <v>7</v>
      </c>
      <c r="D22" s="89" t="s">
        <v>146</v>
      </c>
      <c r="E22" s="89" t="s">
        <v>192</v>
      </c>
      <c r="F22" s="89" t="s">
        <v>221</v>
      </c>
      <c r="G22" s="111"/>
      <c r="H22" s="89">
        <v>18.0</v>
      </c>
      <c r="I22" s="20">
        <v>2.99</v>
      </c>
      <c r="J22" s="20" t="s">
        <v>7</v>
      </c>
      <c r="K22" s="89" t="s">
        <v>196</v>
      </c>
      <c r="L22" s="89" t="s">
        <v>198</v>
      </c>
      <c r="M22" s="111"/>
      <c r="N22" s="153">
        <v>18.0</v>
      </c>
      <c r="O22" s="20">
        <v>0.59</v>
      </c>
      <c r="P22" s="20" t="s">
        <v>13</v>
      </c>
      <c r="Q22" s="153" t="s">
        <v>88</v>
      </c>
      <c r="R22" s="153" t="s">
        <v>126</v>
      </c>
      <c r="S22" s="111"/>
      <c r="T22" s="154"/>
      <c r="U22" s="154"/>
      <c r="V22" s="154"/>
      <c r="W22" s="154"/>
      <c r="X22" s="154"/>
      <c r="Y22" s="160"/>
      <c r="Z22" s="160"/>
      <c r="AA22" s="160"/>
      <c r="AB22" s="160"/>
      <c r="AC22" s="160"/>
      <c r="AD22" s="160"/>
    </row>
    <row r="23">
      <c r="A23" s="89">
        <v>19.0</v>
      </c>
      <c r="B23" s="159">
        <v>2.5</v>
      </c>
      <c r="C23" s="20" t="s">
        <v>13</v>
      </c>
      <c r="D23" s="89" t="s">
        <v>145</v>
      </c>
      <c r="E23" s="89" t="s">
        <v>192</v>
      </c>
      <c r="F23" s="89" t="s">
        <v>199</v>
      </c>
      <c r="G23" s="111"/>
      <c r="H23" s="89">
        <v>19.0</v>
      </c>
      <c r="I23" s="20">
        <v>0.7</v>
      </c>
      <c r="J23" s="20" t="s">
        <v>7</v>
      </c>
      <c r="K23" s="89" t="s">
        <v>196</v>
      </c>
      <c r="L23" s="89" t="s">
        <v>198</v>
      </c>
      <c r="M23" s="111"/>
      <c r="N23" s="153">
        <v>19.0</v>
      </c>
      <c r="O23" s="20">
        <v>0.07</v>
      </c>
      <c r="P23" s="20" t="s">
        <v>13</v>
      </c>
      <c r="Q23" s="153" t="s">
        <v>87</v>
      </c>
      <c r="R23" s="153" t="s">
        <v>124</v>
      </c>
      <c r="S23" s="111"/>
      <c r="T23" s="154"/>
      <c r="U23" s="154"/>
      <c r="V23" s="154"/>
      <c r="W23" s="154"/>
      <c r="X23" s="154"/>
      <c r="Y23" s="160"/>
      <c r="Z23" s="160"/>
      <c r="AA23" s="160"/>
      <c r="AB23" s="160"/>
      <c r="AC23" s="160"/>
      <c r="AD23" s="160"/>
    </row>
    <row r="24">
      <c r="A24" s="89">
        <v>20.0</v>
      </c>
      <c r="B24" s="159">
        <v>1.36</v>
      </c>
      <c r="C24" s="20" t="s">
        <v>13</v>
      </c>
      <c r="D24" s="89" t="s">
        <v>145</v>
      </c>
      <c r="E24" s="89" t="s">
        <v>192</v>
      </c>
      <c r="F24" s="89" t="s">
        <v>193</v>
      </c>
      <c r="G24" s="111"/>
      <c r="H24" s="89">
        <v>20.0</v>
      </c>
      <c r="I24" s="20">
        <v>1.34</v>
      </c>
      <c r="J24" s="20" t="s">
        <v>13</v>
      </c>
      <c r="K24" s="89" t="s">
        <v>196</v>
      </c>
      <c r="L24" s="89" t="s">
        <v>197</v>
      </c>
      <c r="M24" s="111"/>
      <c r="N24" s="153">
        <v>20.0</v>
      </c>
      <c r="O24" s="20">
        <v>0.04</v>
      </c>
      <c r="P24" s="20" t="s">
        <v>13</v>
      </c>
      <c r="Q24" s="153" t="s">
        <v>87</v>
      </c>
      <c r="R24" s="153" t="s">
        <v>126</v>
      </c>
      <c r="S24" s="111"/>
      <c r="T24" s="154"/>
      <c r="U24" s="154"/>
      <c r="V24" s="154"/>
      <c r="W24" s="154"/>
      <c r="X24" s="154"/>
      <c r="Y24" s="111"/>
      <c r="Z24" s="111"/>
      <c r="AA24" s="111"/>
      <c r="AB24" s="111"/>
      <c r="AC24" s="111"/>
      <c r="AD24" s="111"/>
    </row>
    <row r="25">
      <c r="A25" s="89">
        <v>21.0</v>
      </c>
      <c r="B25" s="159">
        <v>0.26</v>
      </c>
      <c r="C25" s="20" t="s">
        <v>13</v>
      </c>
      <c r="D25" s="89" t="s">
        <v>146</v>
      </c>
      <c r="E25" s="89" t="s">
        <v>194</v>
      </c>
      <c r="F25" s="89" t="s">
        <v>195</v>
      </c>
      <c r="G25" s="111"/>
      <c r="H25" s="89">
        <v>21.0</v>
      </c>
      <c r="I25" s="20">
        <v>1.18</v>
      </c>
      <c r="J25" s="20" t="s">
        <v>7</v>
      </c>
      <c r="K25" s="89" t="s">
        <v>196</v>
      </c>
      <c r="L25" s="89" t="s">
        <v>197</v>
      </c>
      <c r="M25" s="111"/>
      <c r="N25" s="111"/>
      <c r="O25" s="116">
        <f>AVERAGE(O5:O24)</f>
        <v>2.25</v>
      </c>
      <c r="P25" s="111"/>
      <c r="Q25" s="111"/>
      <c r="R25" s="111"/>
      <c r="S25" s="111"/>
    </row>
    <row r="26">
      <c r="A26" s="111"/>
      <c r="B26" s="120">
        <f>AVERAGE(B5:B25)</f>
        <v>2.14047619</v>
      </c>
      <c r="C26" s="111"/>
      <c r="D26" s="111"/>
      <c r="E26" s="111"/>
      <c r="F26" s="111"/>
      <c r="G26" s="111"/>
      <c r="H26" s="89">
        <v>22.0</v>
      </c>
      <c r="I26" s="20">
        <v>0.57</v>
      </c>
      <c r="J26" s="20" t="s">
        <v>7</v>
      </c>
      <c r="K26" s="89" t="s">
        <v>8</v>
      </c>
      <c r="L26" s="89" t="s">
        <v>26</v>
      </c>
      <c r="M26" s="111"/>
      <c r="N26" s="111"/>
      <c r="O26" s="111"/>
      <c r="P26" s="111"/>
      <c r="Q26" s="111"/>
      <c r="R26" s="111"/>
      <c r="S26" s="111"/>
      <c r="T26" s="161"/>
      <c r="U26" s="89"/>
      <c r="V26" s="89"/>
      <c r="W26" s="89"/>
      <c r="X26" s="89"/>
      <c r="Y26" s="111"/>
      <c r="Z26" s="111"/>
      <c r="AA26" s="111"/>
      <c r="AB26" s="111"/>
      <c r="AC26" s="111"/>
      <c r="AD26" s="111"/>
    </row>
    <row r="27">
      <c r="A27" s="111"/>
      <c r="B27" s="118"/>
      <c r="C27" s="111"/>
      <c r="D27" s="111"/>
      <c r="E27" s="111"/>
      <c r="F27" s="111"/>
      <c r="G27" s="111"/>
      <c r="H27" s="89">
        <v>23.0</v>
      </c>
      <c r="I27" s="20">
        <v>0.32</v>
      </c>
      <c r="J27" s="20" t="s">
        <v>7</v>
      </c>
      <c r="K27" s="89" t="s">
        <v>8</v>
      </c>
      <c r="L27" s="89" t="s">
        <v>10</v>
      </c>
      <c r="M27" s="111"/>
      <c r="N27" s="111"/>
      <c r="O27" s="111"/>
      <c r="P27" s="111" t="s">
        <v>203</v>
      </c>
      <c r="Q27" s="117">
        <f>SUM(O5:O24)</f>
        <v>45</v>
      </c>
      <c r="R27" s="111"/>
      <c r="S27" s="111"/>
      <c r="T27" s="89"/>
      <c r="U27" s="89"/>
      <c r="V27" s="89"/>
      <c r="W27" s="89"/>
      <c r="X27" s="89"/>
      <c r="Y27" s="111"/>
      <c r="Z27" s="111"/>
      <c r="AA27" s="111"/>
      <c r="AB27" s="111"/>
      <c r="AC27" s="111"/>
      <c r="AD27" s="111"/>
    </row>
    <row r="28">
      <c r="A28" s="111"/>
      <c r="B28" s="118"/>
      <c r="C28" s="111" t="s">
        <v>204</v>
      </c>
      <c r="D28" s="118">
        <f>SUM(B5:B25)</f>
        <v>44.95</v>
      </c>
      <c r="E28" s="111"/>
      <c r="F28" s="111"/>
      <c r="G28" s="111"/>
      <c r="H28" s="111"/>
      <c r="I28" s="116">
        <f>AVERAGE(I5:I27)</f>
        <v>1.953043478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4.76</v>
      </c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</row>
    <row r="29">
      <c r="A29" s="111"/>
      <c r="B29" s="118"/>
      <c r="C29" s="111" t="s">
        <v>205</v>
      </c>
      <c r="D29" s="120">
        <f t="array" ref="D29">AVERAGE(SORTN($B$5:$B$25,3,0,1,FALSE))</f>
        <v>4.473333333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0.07666666667</v>
      </c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</row>
    <row r="30">
      <c r="A30" s="111"/>
      <c r="B30" s="118"/>
      <c r="C30" s="111" t="s">
        <v>206</v>
      </c>
      <c r="D30" s="120">
        <f t="array" ref="D30">AVERAGE(SORTN($B$5:$B$25,3,0,1,True))</f>
        <v>0.6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44.92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</row>
    <row r="31">
      <c r="A31" s="111"/>
      <c r="B31" s="118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  <c r="Z31" s="111"/>
      <c r="AA31" s="111"/>
      <c r="AB31" s="111"/>
      <c r="AC31" s="111"/>
      <c r="AD31" s="111"/>
    </row>
    <row r="32">
      <c r="A32" s="111"/>
      <c r="B32" s="118"/>
      <c r="C32" s="89" t="s">
        <v>7</v>
      </c>
      <c r="D32" s="111">
        <f t="shared" ref="D32:D33" si="1">COUNTIF($C$5:$C$25,C32)</f>
        <v>15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10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6</v>
      </c>
      <c r="R32" s="57">
        <f t="shared" ref="R32:R35" si="3">AVERAGEIF($R$5:$R$24,P32,$O$5:$O$24)</f>
        <v>2.373333333</v>
      </c>
      <c r="S32" s="58">
        <f t="shared" ref="S32:S35" si="4">COUNTIFS(R$5:R$24,P32,$P$5:$P$24,$S$31)</f>
        <v>4</v>
      </c>
      <c r="T32" s="59">
        <f t="shared" ref="T32:T35" si="5">COUNTIFS($R$5:$R$24,P32,$P$5:$P$24,$T$31)</f>
        <v>2</v>
      </c>
      <c r="U32" s="60">
        <f t="shared" ref="U32:U36" si="6">S32/Q32</f>
        <v>0.6666666667</v>
      </c>
      <c r="V32" s="111"/>
      <c r="W32" s="111"/>
      <c r="X32" s="111"/>
      <c r="Y32" s="111"/>
      <c r="Z32" s="111"/>
      <c r="AA32" s="111"/>
      <c r="AB32" s="111"/>
      <c r="AC32" s="111"/>
      <c r="AD32" s="111"/>
    </row>
    <row r="33">
      <c r="A33" s="111"/>
      <c r="B33" s="118"/>
      <c r="C33" s="89" t="s">
        <v>13</v>
      </c>
      <c r="D33" s="111">
        <f t="shared" si="1"/>
        <v>6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20.87</v>
      </c>
      <c r="L33" s="111"/>
      <c r="M33" s="111"/>
      <c r="N33" s="111"/>
      <c r="O33" s="111"/>
      <c r="P33" s="124" t="s">
        <v>124</v>
      </c>
      <c r="Q33" s="56">
        <f t="shared" si="2"/>
        <v>5</v>
      </c>
      <c r="R33" s="57">
        <f t="shared" si="3"/>
        <v>2.49</v>
      </c>
      <c r="S33" s="58">
        <f t="shared" si="4"/>
        <v>2</v>
      </c>
      <c r="T33" s="59">
        <f t="shared" si="5"/>
        <v>3</v>
      </c>
      <c r="U33" s="60">
        <f t="shared" si="6"/>
        <v>0.4</v>
      </c>
      <c r="V33" s="111"/>
      <c r="W33" s="111"/>
      <c r="X33" s="111"/>
      <c r="Y33" s="111"/>
      <c r="Z33" s="111"/>
      <c r="AA33" s="111"/>
      <c r="AB33" s="111"/>
      <c r="AC33" s="111"/>
      <c r="AD33" s="111"/>
    </row>
    <row r="34">
      <c r="A34" s="111"/>
      <c r="B34" s="118"/>
      <c r="C34" s="89" t="s">
        <v>17</v>
      </c>
      <c r="D34" s="125">
        <f>D32/SUM(D32:D33)</f>
        <v>0.7142857143</v>
      </c>
      <c r="E34" s="111"/>
      <c r="F34" s="111"/>
      <c r="G34" s="111"/>
      <c r="H34" s="111"/>
      <c r="I34" s="123"/>
      <c r="J34" s="111" t="s">
        <v>210</v>
      </c>
      <c r="K34" s="120">
        <f>K33/K32</f>
        <v>2.087</v>
      </c>
      <c r="L34" s="111"/>
      <c r="M34" s="111"/>
      <c r="N34" s="111"/>
      <c r="O34" s="111"/>
      <c r="P34" s="124" t="s">
        <v>126</v>
      </c>
      <c r="Q34" s="56">
        <f t="shared" si="2"/>
        <v>6</v>
      </c>
      <c r="R34" s="57">
        <f t="shared" si="3"/>
        <v>1.323333333</v>
      </c>
      <c r="S34" s="58">
        <f t="shared" si="4"/>
        <v>3</v>
      </c>
      <c r="T34" s="59">
        <f t="shared" si="5"/>
        <v>3</v>
      </c>
      <c r="U34" s="60">
        <f t="shared" si="6"/>
        <v>0.5</v>
      </c>
      <c r="V34" s="111"/>
      <c r="W34" s="111"/>
      <c r="X34" s="111"/>
      <c r="Y34" s="111"/>
      <c r="Z34" s="111"/>
      <c r="AA34" s="111"/>
      <c r="AB34" s="111"/>
      <c r="AC34" s="111"/>
      <c r="AD34" s="111"/>
    </row>
    <row r="35">
      <c r="A35" s="111"/>
      <c r="B35" s="118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6</v>
      </c>
      <c r="L35" s="111"/>
      <c r="M35" s="111"/>
      <c r="N35" s="111"/>
      <c r="O35" s="111"/>
      <c r="P35" s="124" t="s">
        <v>127</v>
      </c>
      <c r="Q35" s="56">
        <f t="shared" si="2"/>
        <v>3</v>
      </c>
      <c r="R35" s="57">
        <f t="shared" si="3"/>
        <v>3.456666667</v>
      </c>
      <c r="S35" s="58">
        <f t="shared" si="4"/>
        <v>2</v>
      </c>
      <c r="T35" s="59">
        <f t="shared" si="5"/>
        <v>1</v>
      </c>
      <c r="U35" s="60">
        <f t="shared" si="6"/>
        <v>0.6666666667</v>
      </c>
      <c r="V35" s="111"/>
      <c r="W35" s="111"/>
      <c r="X35" s="111"/>
      <c r="Y35" s="111"/>
      <c r="Z35" s="111"/>
      <c r="AA35" s="111"/>
      <c r="AB35" s="111"/>
      <c r="AC35" s="111"/>
      <c r="AD35" s="111"/>
    </row>
    <row r="36">
      <c r="A36" s="111"/>
      <c r="B36" s="118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4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11</v>
      </c>
      <c r="T36" s="126">
        <f t="shared" si="8"/>
        <v>9</v>
      </c>
      <c r="U36" s="127">
        <f t="shared" si="6"/>
        <v>0.55</v>
      </c>
      <c r="V36" s="111"/>
      <c r="W36" s="111"/>
      <c r="X36" s="111"/>
      <c r="Y36" s="111"/>
      <c r="Z36" s="111"/>
      <c r="AA36" s="111"/>
      <c r="AB36" s="111"/>
      <c r="AC36" s="111"/>
      <c r="AD36" s="111"/>
    </row>
    <row r="37">
      <c r="A37" s="111"/>
      <c r="B37" s="118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0.6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</row>
    <row r="38">
      <c r="A38" s="111"/>
      <c r="B38" s="118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</row>
    <row r="39">
      <c r="A39" s="111"/>
      <c r="B39" s="118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13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</row>
    <row r="40">
      <c r="A40" s="111"/>
      <c r="B40" s="118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24.05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</row>
    <row r="41">
      <c r="A41" s="111"/>
      <c r="B41" s="118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1.85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</row>
    <row r="42">
      <c r="A42" s="111"/>
      <c r="B42" s="118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</row>
    <row r="43">
      <c r="A43" s="111"/>
      <c r="B43" s="118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3.0</v>
      </c>
      <c r="L43" s="111"/>
      <c r="M43" s="111"/>
      <c r="N43" s="111"/>
      <c r="O43" s="111"/>
      <c r="P43" s="111"/>
      <c r="Q43" s="89"/>
      <c r="R43" s="89"/>
      <c r="S43" s="89"/>
      <c r="T43" s="89"/>
      <c r="U43" s="89"/>
      <c r="V43" s="111"/>
      <c r="W43" s="111"/>
      <c r="X43" s="111"/>
      <c r="Y43" s="111"/>
      <c r="Z43" s="111"/>
      <c r="AA43" s="111"/>
      <c r="AB43" s="111"/>
      <c r="AC43" s="111"/>
      <c r="AD43" s="111"/>
    </row>
    <row r="44">
      <c r="A44" s="111"/>
      <c r="B44" s="118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SUM(I7:I9)</f>
        <v>5.34</v>
      </c>
      <c r="L44" s="89" t="s">
        <v>213</v>
      </c>
      <c r="M44" s="111"/>
      <c r="N44" s="89"/>
      <c r="O44" s="89"/>
      <c r="P44" s="89"/>
      <c r="Q44" s="89"/>
      <c r="R44" s="89"/>
      <c r="S44" s="89"/>
      <c r="T44" s="89"/>
      <c r="U44" s="89"/>
      <c r="V44" s="111"/>
      <c r="W44" s="111"/>
      <c r="X44" s="111"/>
      <c r="Y44" s="111"/>
      <c r="Z44" s="111"/>
      <c r="AA44" s="111"/>
      <c r="AB44" s="111"/>
      <c r="AC44" s="111"/>
      <c r="AD44" s="111"/>
    </row>
    <row r="45" ht="15.75" customHeight="1">
      <c r="A45" s="111"/>
      <c r="B45" s="118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SUM(I12:I14)</f>
        <v>8.25</v>
      </c>
      <c r="L45" s="89" t="s">
        <v>213</v>
      </c>
      <c r="M45" s="111"/>
      <c r="N45" s="89"/>
      <c r="O45" s="89"/>
      <c r="P45" s="144"/>
      <c r="Q45" s="144"/>
      <c r="R45" s="144"/>
      <c r="S45" s="144"/>
      <c r="T45" s="144"/>
      <c r="U45" s="89"/>
      <c r="V45" s="111"/>
      <c r="W45" s="111"/>
      <c r="X45" s="111"/>
      <c r="Y45" s="111"/>
      <c r="Z45" s="111"/>
      <c r="AA45" s="111"/>
      <c r="AB45" s="111"/>
      <c r="AC45" s="111"/>
      <c r="AD45" s="111"/>
    </row>
    <row r="46" ht="15.75" customHeight="1">
      <c r="A46" s="111"/>
      <c r="B46" s="118"/>
      <c r="C46" s="111"/>
      <c r="D46" s="111"/>
      <c r="E46" s="111"/>
      <c r="F46" s="111"/>
      <c r="G46" s="111"/>
      <c r="H46" s="111"/>
      <c r="I46" s="123"/>
      <c r="J46" s="89" t="s">
        <v>215</v>
      </c>
      <c r="K46" s="120">
        <f>SUM(I17:I19)</f>
        <v>4.25</v>
      </c>
      <c r="L46" s="89" t="s">
        <v>213</v>
      </c>
      <c r="M46" s="111"/>
      <c r="N46" s="89"/>
      <c r="O46" s="89"/>
      <c r="P46" s="144"/>
      <c r="Q46" s="144"/>
      <c r="R46" s="144"/>
      <c r="S46" s="144"/>
      <c r="T46" s="144"/>
      <c r="U46" s="89"/>
      <c r="V46" s="111"/>
      <c r="W46" s="111"/>
      <c r="X46" s="111"/>
      <c r="Y46" s="111"/>
      <c r="Z46" s="111"/>
      <c r="AA46" s="111"/>
      <c r="AB46" s="111"/>
      <c r="AC46" s="111"/>
      <c r="AD46" s="111"/>
    </row>
    <row r="47" ht="15.75" customHeight="1">
      <c r="A47" s="111"/>
      <c r="B47" s="118"/>
      <c r="C47" s="111"/>
      <c r="D47" s="111"/>
      <c r="E47" s="111"/>
      <c r="F47" s="111"/>
      <c r="G47" s="111"/>
      <c r="H47" s="111"/>
      <c r="I47" s="111"/>
      <c r="J47" s="89" t="s">
        <v>216</v>
      </c>
      <c r="K47" s="120">
        <f>SUM(I22:I25)</f>
        <v>6.21</v>
      </c>
      <c r="L47" s="89" t="s">
        <v>213</v>
      </c>
      <c r="M47" s="111"/>
      <c r="N47" s="89"/>
      <c r="O47" s="89"/>
      <c r="P47" s="144"/>
      <c r="Q47" s="144"/>
      <c r="R47" s="144"/>
      <c r="S47" s="144"/>
      <c r="T47" s="144"/>
      <c r="U47" s="89"/>
      <c r="V47" s="111"/>
      <c r="W47" s="111"/>
      <c r="X47" s="111"/>
      <c r="Y47" s="111"/>
      <c r="Z47" s="111"/>
      <c r="AA47" s="111"/>
      <c r="AB47" s="111"/>
      <c r="AC47" s="111"/>
      <c r="AD47" s="111"/>
    </row>
    <row r="48" ht="15.75" customHeight="1">
      <c r="A48" s="111"/>
      <c r="B48" s="118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AVERAGE(K44:K47)</f>
        <v>6.0125</v>
      </c>
      <c r="L48" s="89" t="s">
        <v>213</v>
      </c>
      <c r="M48" s="111"/>
      <c r="N48" s="89"/>
      <c r="O48" s="89"/>
      <c r="P48" s="144"/>
      <c r="Q48" s="144"/>
      <c r="R48" s="144"/>
      <c r="S48" s="144"/>
      <c r="T48" s="144"/>
      <c r="U48" s="89"/>
      <c r="V48" s="111"/>
      <c r="W48" s="111"/>
      <c r="X48" s="111"/>
      <c r="Y48" s="111"/>
      <c r="Z48" s="111"/>
      <c r="AA48" s="111"/>
      <c r="AB48" s="111"/>
      <c r="AC48" s="111"/>
      <c r="AD48" s="111"/>
    </row>
    <row r="49">
      <c r="A49" s="111"/>
      <c r="B49" s="118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144"/>
      <c r="Q49" s="144"/>
      <c r="R49" s="144"/>
      <c r="S49" s="144"/>
      <c r="T49" s="144"/>
      <c r="U49" s="89"/>
      <c r="V49" s="111"/>
      <c r="W49" s="111"/>
      <c r="X49" s="111"/>
      <c r="Y49" s="111"/>
      <c r="Z49" s="111"/>
      <c r="AA49" s="111"/>
      <c r="AB49" s="111"/>
      <c r="AC49" s="111"/>
      <c r="AD49" s="111"/>
    </row>
    <row r="50">
      <c r="A50" s="111"/>
      <c r="B50" s="118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10</v>
      </c>
      <c r="L50" s="111"/>
      <c r="M50" s="111"/>
      <c r="N50" s="89"/>
      <c r="O50" s="89"/>
      <c r="P50" s="144"/>
      <c r="Q50" s="144"/>
      <c r="R50" s="144"/>
      <c r="S50" s="144"/>
      <c r="T50" s="144"/>
      <c r="U50" s="89"/>
      <c r="V50" s="111"/>
      <c r="W50" s="111"/>
      <c r="X50" s="111"/>
      <c r="Y50" s="111"/>
      <c r="Z50" s="111"/>
      <c r="AA50" s="111"/>
      <c r="AB50" s="111"/>
      <c r="AC50" s="111"/>
      <c r="AD50" s="111"/>
    </row>
    <row r="51">
      <c r="A51" s="111"/>
      <c r="B51" s="118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3</v>
      </c>
      <c r="L51" s="111"/>
      <c r="M51" s="111"/>
      <c r="N51" s="89"/>
      <c r="O51" s="89"/>
      <c r="P51" s="144"/>
      <c r="Q51" s="144"/>
      <c r="R51" s="144"/>
      <c r="S51" s="144"/>
      <c r="T51" s="144"/>
      <c r="U51" s="89"/>
      <c r="V51" s="111"/>
      <c r="W51" s="111"/>
      <c r="X51" s="111"/>
      <c r="Y51" s="111"/>
      <c r="Z51" s="111"/>
      <c r="AA51" s="111"/>
      <c r="AB51" s="111"/>
      <c r="AC51" s="111"/>
      <c r="AD51" s="111"/>
    </row>
    <row r="52">
      <c r="A52" s="111"/>
      <c r="B52" s="118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0.7692307692</v>
      </c>
      <c r="L52" s="111"/>
      <c r="M52" s="111"/>
      <c r="N52" s="89"/>
      <c r="O52" s="89"/>
      <c r="P52" s="144"/>
      <c r="Q52" s="144"/>
      <c r="R52" s="144"/>
      <c r="S52" s="144"/>
      <c r="T52" s="144"/>
      <c r="U52" s="89"/>
      <c r="V52" s="111"/>
      <c r="W52" s="111"/>
      <c r="X52" s="111"/>
      <c r="Y52" s="111"/>
      <c r="Z52" s="111"/>
      <c r="AA52" s="111"/>
      <c r="AB52" s="111"/>
      <c r="AC52" s="111"/>
      <c r="AD52" s="111"/>
    </row>
    <row r="53">
      <c r="A53" s="111"/>
      <c r="B53" s="118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144"/>
      <c r="Q53" s="144"/>
      <c r="R53" s="144"/>
      <c r="S53" s="144"/>
      <c r="T53" s="144"/>
      <c r="U53" s="89"/>
      <c r="V53" s="111"/>
      <c r="W53" s="111"/>
      <c r="X53" s="111"/>
      <c r="Y53" s="111"/>
      <c r="Z53" s="111"/>
      <c r="AA53" s="111"/>
      <c r="AB53" s="111"/>
      <c r="AC53" s="111"/>
      <c r="AD53" s="111"/>
    </row>
    <row r="54">
      <c r="A54" s="111"/>
      <c r="B54" s="118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144"/>
      <c r="Q54" s="144"/>
      <c r="R54" s="144"/>
      <c r="S54" s="144"/>
      <c r="T54" s="144"/>
      <c r="U54" s="89"/>
      <c r="V54" s="111"/>
      <c r="W54" s="111"/>
      <c r="X54" s="111"/>
      <c r="Y54" s="111"/>
      <c r="Z54" s="111"/>
      <c r="AA54" s="111"/>
      <c r="AB54" s="111"/>
      <c r="AC54" s="111"/>
      <c r="AD54" s="111"/>
    </row>
    <row r="55">
      <c r="A55" s="111"/>
      <c r="B55" s="118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144"/>
      <c r="Q55" s="144"/>
      <c r="R55" s="144"/>
      <c r="S55" s="144"/>
      <c r="T55" s="144"/>
      <c r="U55" s="89"/>
      <c r="V55" s="111"/>
      <c r="W55" s="111"/>
      <c r="X55" s="111"/>
      <c r="Y55" s="111"/>
      <c r="Z55" s="111"/>
      <c r="AA55" s="111"/>
      <c r="AB55" s="111"/>
      <c r="AC55" s="111"/>
      <c r="AD55" s="111"/>
    </row>
    <row r="56">
      <c r="A56" s="111"/>
      <c r="B56" s="118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R56" s="145"/>
      <c r="S56" s="144"/>
      <c r="T56" s="144"/>
      <c r="U56" s="89"/>
      <c r="V56" s="111"/>
      <c r="W56" s="111"/>
      <c r="X56" s="111"/>
      <c r="Y56" s="111"/>
      <c r="Z56" s="111"/>
      <c r="AA56" s="111"/>
      <c r="AB56" s="111"/>
      <c r="AC56" s="111"/>
      <c r="AD56" s="111"/>
    </row>
    <row r="57">
      <c r="A57" s="111"/>
      <c r="B57" s="118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R57" s="144"/>
      <c r="S57" s="144"/>
      <c r="T57" s="144"/>
      <c r="U57" s="89"/>
      <c r="V57" s="111"/>
      <c r="W57" s="111"/>
      <c r="X57" s="111"/>
      <c r="Y57" s="111"/>
      <c r="Z57" s="111"/>
      <c r="AA57" s="111"/>
      <c r="AB57" s="111"/>
      <c r="AC57" s="111"/>
      <c r="AD57" s="111"/>
    </row>
    <row r="58">
      <c r="A58" s="111"/>
      <c r="B58" s="118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144"/>
      <c r="Q58" s="144"/>
      <c r="R58" s="144"/>
      <c r="S58" s="144"/>
      <c r="T58" s="144"/>
      <c r="U58" s="89"/>
      <c r="V58" s="111"/>
      <c r="W58" s="111"/>
      <c r="X58" s="111"/>
      <c r="Y58" s="111"/>
      <c r="Z58" s="111"/>
      <c r="AA58" s="111"/>
      <c r="AB58" s="111"/>
      <c r="AC58" s="111"/>
      <c r="AD58" s="111"/>
    </row>
    <row r="59">
      <c r="A59" s="111"/>
      <c r="B59" s="118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144"/>
      <c r="Q59" s="144"/>
      <c r="R59" s="144"/>
      <c r="S59" s="144"/>
      <c r="T59" s="144"/>
      <c r="U59" s="89"/>
      <c r="V59" s="111"/>
      <c r="W59" s="111"/>
      <c r="X59" s="111"/>
      <c r="Y59" s="111"/>
      <c r="Z59" s="111"/>
      <c r="AA59" s="111"/>
      <c r="AB59" s="111"/>
      <c r="AC59" s="111"/>
      <c r="AD59" s="111"/>
    </row>
    <row r="60">
      <c r="A60" s="111"/>
      <c r="B60" s="118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144"/>
      <c r="Q60" s="144"/>
      <c r="R60" s="144"/>
      <c r="S60" s="144"/>
      <c r="T60" s="144"/>
      <c r="U60" s="89"/>
      <c r="V60" s="111"/>
      <c r="W60" s="111"/>
      <c r="X60" s="111"/>
      <c r="Y60" s="111"/>
      <c r="Z60" s="111"/>
      <c r="AA60" s="111"/>
      <c r="AB60" s="111"/>
      <c r="AC60" s="111"/>
      <c r="AD60" s="111"/>
    </row>
    <row r="61">
      <c r="A61" s="111"/>
      <c r="B61" s="118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144"/>
      <c r="Q61" s="144"/>
      <c r="R61" s="144"/>
      <c r="S61" s="144"/>
      <c r="T61" s="144"/>
      <c r="U61" s="89"/>
      <c r="V61" s="111"/>
      <c r="W61" s="111"/>
      <c r="X61" s="111"/>
      <c r="Y61" s="111"/>
      <c r="Z61" s="111"/>
      <c r="AA61" s="111"/>
      <c r="AB61" s="111"/>
      <c r="AC61" s="111"/>
      <c r="AD61" s="111"/>
    </row>
    <row r="62">
      <c r="A62" s="89"/>
      <c r="B62" s="12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144"/>
      <c r="Q62" s="144"/>
      <c r="R62" s="144"/>
      <c r="S62" s="144"/>
      <c r="T62" s="144"/>
      <c r="U62" s="89"/>
      <c r="V62" s="111"/>
      <c r="W62" s="111"/>
      <c r="X62" s="111"/>
      <c r="Y62" s="111"/>
      <c r="Z62" s="111"/>
      <c r="AA62" s="111"/>
      <c r="AB62" s="111"/>
      <c r="AC62" s="111"/>
      <c r="AD62" s="111"/>
    </row>
    <row r="63">
      <c r="A63" s="89"/>
      <c r="B63" s="129"/>
      <c r="C63" s="89"/>
      <c r="D63" s="89"/>
      <c r="E63" s="89"/>
      <c r="F63" s="89"/>
      <c r="G63" s="111"/>
      <c r="H63" s="111"/>
      <c r="I63" s="111"/>
      <c r="J63" s="111"/>
      <c r="K63" s="111"/>
      <c r="L63" s="111"/>
      <c r="M63" s="111"/>
      <c r="N63" s="89"/>
      <c r="O63" s="89"/>
      <c r="P63" s="144"/>
      <c r="Q63" s="144"/>
      <c r="R63" s="144"/>
      <c r="S63" s="144"/>
      <c r="T63" s="144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</row>
    <row r="64">
      <c r="A64" s="89"/>
      <c r="B64" s="129"/>
      <c r="C64" s="89"/>
      <c r="D64" s="89"/>
      <c r="E64" s="89"/>
      <c r="F64" s="89"/>
      <c r="G64" s="111"/>
      <c r="H64" s="111"/>
      <c r="I64" s="111"/>
      <c r="J64" s="111"/>
      <c r="K64" s="111"/>
      <c r="L64" s="111"/>
      <c r="M64" s="111"/>
      <c r="N64" s="89"/>
      <c r="O64" s="89"/>
      <c r="P64" s="144"/>
      <c r="Q64" s="144"/>
      <c r="R64" s="144"/>
      <c r="S64" s="144"/>
      <c r="T64" s="144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</row>
    <row r="65">
      <c r="A65" s="89"/>
      <c r="B65" s="129"/>
      <c r="C65" s="89"/>
      <c r="D65" s="89"/>
      <c r="E65" s="89"/>
      <c r="F65" s="89"/>
      <c r="G65" s="111"/>
      <c r="H65" s="111"/>
      <c r="I65" s="111"/>
      <c r="J65" s="111"/>
      <c r="K65" s="111"/>
      <c r="L65" s="111"/>
      <c r="M65" s="111"/>
      <c r="N65" s="89"/>
      <c r="O65" s="89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</row>
    <row r="66">
      <c r="A66" s="89"/>
      <c r="B66" s="129"/>
      <c r="C66" s="89"/>
      <c r="D66" s="89"/>
      <c r="E66" s="89"/>
      <c r="F66" s="89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</row>
    <row r="67">
      <c r="A67" s="89"/>
      <c r="B67" s="129"/>
      <c r="C67" s="89"/>
      <c r="D67" s="89"/>
      <c r="E67" s="89"/>
      <c r="F67" s="89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</row>
    <row r="68">
      <c r="A68" s="89"/>
      <c r="B68" s="129"/>
      <c r="C68" s="89"/>
      <c r="D68" s="89"/>
      <c r="E68" s="89"/>
      <c r="F68" s="89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</row>
    <row r="69">
      <c r="A69" s="89"/>
      <c r="B69" s="129"/>
      <c r="C69" s="89"/>
      <c r="D69" s="89"/>
      <c r="E69" s="89"/>
      <c r="F69" s="89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</row>
    <row r="70">
      <c r="A70" s="89"/>
      <c r="B70" s="129"/>
      <c r="C70" s="89"/>
      <c r="D70" s="89"/>
      <c r="E70" s="89"/>
      <c r="F70" s="89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</row>
    <row r="71">
      <c r="A71" s="89"/>
      <c r="B71" s="129"/>
      <c r="C71" s="89"/>
      <c r="D71" s="89"/>
      <c r="E71" s="89"/>
      <c r="F71" s="89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</row>
    <row r="72">
      <c r="A72" s="89"/>
      <c r="B72" s="129"/>
      <c r="C72" s="89"/>
      <c r="D72" s="89"/>
      <c r="E72" s="89"/>
      <c r="F72" s="89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</row>
    <row r="73">
      <c r="A73" s="89"/>
      <c r="B73" s="129"/>
      <c r="C73" s="89"/>
      <c r="D73" s="89"/>
      <c r="E73" s="89"/>
      <c r="F73" s="89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</row>
    <row r="74">
      <c r="A74" s="89"/>
      <c r="B74" s="129"/>
      <c r="C74" s="89"/>
      <c r="D74" s="89"/>
      <c r="E74" s="89"/>
      <c r="F74" s="89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</row>
    <row r="75">
      <c r="A75" s="89"/>
      <c r="B75" s="129"/>
      <c r="C75" s="89"/>
      <c r="D75" s="89"/>
      <c r="E75" s="89"/>
      <c r="F75" s="89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</row>
    <row r="76">
      <c r="A76" s="89"/>
      <c r="B76" s="129"/>
      <c r="C76" s="89"/>
      <c r="D76" s="89"/>
      <c r="E76" s="89"/>
      <c r="F76" s="89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</row>
    <row r="77">
      <c r="A77" s="89"/>
      <c r="B77" s="129"/>
      <c r="C77" s="89"/>
      <c r="D77" s="89"/>
      <c r="E77" s="89"/>
      <c r="F77" s="89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</row>
    <row r="78">
      <c r="A78" s="89"/>
      <c r="B78" s="129"/>
      <c r="C78" s="89"/>
      <c r="D78" s="89"/>
      <c r="E78" s="89"/>
      <c r="F78" s="89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</row>
    <row r="79">
      <c r="A79" s="89"/>
      <c r="B79" s="129"/>
      <c r="C79" s="89"/>
      <c r="D79" s="89"/>
      <c r="E79" s="89"/>
      <c r="F79" s="89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</row>
    <row r="80">
      <c r="A80" s="89"/>
      <c r="B80" s="129"/>
      <c r="C80" s="89"/>
      <c r="D80" s="89"/>
      <c r="E80" s="89"/>
      <c r="F80" s="89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</row>
    <row r="81">
      <c r="A81" s="89"/>
      <c r="B81" s="129"/>
      <c r="C81" s="89"/>
      <c r="D81" s="89"/>
      <c r="E81" s="89"/>
      <c r="F81" s="89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</row>
    <row r="82">
      <c r="A82" s="89"/>
      <c r="B82" s="129"/>
      <c r="C82" s="89"/>
      <c r="D82" s="89"/>
      <c r="E82" s="89"/>
      <c r="F82" s="89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</row>
    <row r="83">
      <c r="A83" s="89"/>
      <c r="B83" s="129"/>
      <c r="C83" s="89"/>
      <c r="D83" s="89"/>
      <c r="E83" s="89"/>
      <c r="F83" s="89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</row>
    <row r="84">
      <c r="A84" s="111"/>
      <c r="B84" s="118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</row>
    <row r="85">
      <c r="A85" s="111"/>
      <c r="B85" s="118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</row>
    <row r="86">
      <c r="A86" s="111"/>
      <c r="B86" s="118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</row>
    <row r="87">
      <c r="A87" s="111"/>
      <c r="B87" s="118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</row>
    <row r="88">
      <c r="A88" s="111"/>
      <c r="B88" s="118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</row>
    <row r="89">
      <c r="A89" s="111"/>
      <c r="B89" s="118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</row>
    <row r="90">
      <c r="A90" s="111"/>
      <c r="B90" s="118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</row>
    <row r="91">
      <c r="A91" s="111"/>
      <c r="B91" s="118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</row>
    <row r="92">
      <c r="A92" s="111"/>
      <c r="B92" s="118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</row>
    <row r="93">
      <c r="A93" s="111"/>
      <c r="B93" s="118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</row>
    <row r="94">
      <c r="A94" s="111"/>
      <c r="B94" s="118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</row>
    <row r="95">
      <c r="A95" s="111"/>
      <c r="B95" s="118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</row>
    <row r="96">
      <c r="A96" s="111"/>
      <c r="B96" s="118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</row>
    <row r="97">
      <c r="A97" s="111"/>
      <c r="B97" s="118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</row>
    <row r="98">
      <c r="A98" s="111"/>
      <c r="B98" s="118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</row>
    <row r="99">
      <c r="A99" s="111"/>
      <c r="B99" s="118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</row>
    <row r="100">
      <c r="A100" s="111"/>
      <c r="B100" s="118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</row>
    <row r="101">
      <c r="A101" s="111"/>
      <c r="B101" s="118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</row>
    <row r="102">
      <c r="A102" s="111"/>
      <c r="B102" s="118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  <c r="Z102" s="111"/>
      <c r="AA102" s="111"/>
      <c r="AB102" s="111"/>
      <c r="AC102" s="111"/>
      <c r="AD102" s="111"/>
    </row>
    <row r="103">
      <c r="A103" s="111"/>
      <c r="B103" s="118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</row>
    <row r="104">
      <c r="A104" s="111"/>
      <c r="B104" s="118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  <c r="Z104" s="111"/>
      <c r="AA104" s="111"/>
      <c r="AB104" s="111"/>
      <c r="AC104" s="111"/>
      <c r="AD104" s="111"/>
    </row>
    <row r="105">
      <c r="A105" s="111"/>
      <c r="B105" s="118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</row>
    <row r="106">
      <c r="A106" s="111"/>
      <c r="B106" s="118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</row>
    <row r="107">
      <c r="A107" s="111"/>
      <c r="B107" s="118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</row>
    <row r="108">
      <c r="A108" s="111"/>
      <c r="B108" s="118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</row>
    <row r="109">
      <c r="A109" s="111"/>
      <c r="B109" s="118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</row>
    <row r="110">
      <c r="A110" s="111"/>
      <c r="B110" s="118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</row>
    <row r="111">
      <c r="A111" s="111"/>
      <c r="B111" s="118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</row>
    <row r="112">
      <c r="A112" s="111"/>
      <c r="B112" s="118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</row>
    <row r="113">
      <c r="A113" s="111"/>
      <c r="B113" s="118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</row>
    <row r="114">
      <c r="A114" s="111"/>
      <c r="B114" s="118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</row>
    <row r="115">
      <c r="A115" s="111"/>
      <c r="B115" s="118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</row>
    <row r="116">
      <c r="A116" s="111"/>
      <c r="B116" s="118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</row>
    <row r="117">
      <c r="A117" s="111"/>
      <c r="B117" s="118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</row>
    <row r="118">
      <c r="A118" s="111"/>
      <c r="B118" s="118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</row>
    <row r="119">
      <c r="A119" s="111"/>
      <c r="B119" s="118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</row>
    <row r="120">
      <c r="A120" s="111"/>
      <c r="B120" s="118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</row>
    <row r="121">
      <c r="A121" s="111"/>
      <c r="B121" s="118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</row>
    <row r="122">
      <c r="A122" s="111"/>
      <c r="B122" s="118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</row>
    <row r="123">
      <c r="A123" s="111"/>
      <c r="B123" s="118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</row>
    <row r="124">
      <c r="A124" s="111"/>
      <c r="B124" s="118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</row>
    <row r="125">
      <c r="A125" s="111"/>
      <c r="B125" s="118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</row>
    <row r="126">
      <c r="A126" s="111"/>
      <c r="B126" s="118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</row>
    <row r="127">
      <c r="A127" s="111"/>
      <c r="B127" s="118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</row>
    <row r="128">
      <c r="A128" s="111"/>
      <c r="B128" s="118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</row>
    <row r="129">
      <c r="A129" s="111"/>
      <c r="B129" s="118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</row>
    <row r="130">
      <c r="A130" s="111"/>
      <c r="B130" s="118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</row>
    <row r="131">
      <c r="A131" s="111"/>
      <c r="B131" s="118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</row>
    <row r="132">
      <c r="A132" s="111"/>
      <c r="B132" s="118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</row>
    <row r="133">
      <c r="A133" s="111"/>
      <c r="B133" s="118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</row>
    <row r="134">
      <c r="A134" s="111"/>
      <c r="B134" s="118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</row>
    <row r="135">
      <c r="A135" s="111"/>
      <c r="B135" s="118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</row>
    <row r="136">
      <c r="A136" s="111"/>
      <c r="B136" s="118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</row>
    <row r="137">
      <c r="A137" s="111"/>
      <c r="B137" s="118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</row>
    <row r="138">
      <c r="A138" s="111"/>
      <c r="B138" s="118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</row>
    <row r="139">
      <c r="A139" s="111"/>
      <c r="B139" s="118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</row>
    <row r="140">
      <c r="A140" s="111"/>
      <c r="B140" s="118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</row>
    <row r="141">
      <c r="A141" s="111"/>
      <c r="B141" s="118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</row>
    <row r="142">
      <c r="A142" s="111"/>
      <c r="B142" s="118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</row>
    <row r="143">
      <c r="A143" s="111"/>
      <c r="B143" s="118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</row>
    <row r="144">
      <c r="A144" s="111"/>
      <c r="B144" s="118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</row>
    <row r="145">
      <c r="A145" s="111"/>
      <c r="B145" s="118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</row>
    <row r="146">
      <c r="A146" s="111"/>
      <c r="B146" s="118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</row>
    <row r="147">
      <c r="A147" s="111"/>
      <c r="B147" s="118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</row>
    <row r="148">
      <c r="A148" s="111"/>
      <c r="B148" s="118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</row>
    <row r="149">
      <c r="A149" s="111"/>
      <c r="B149" s="118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</row>
    <row r="150">
      <c r="A150" s="111"/>
      <c r="B150" s="118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</row>
    <row r="151">
      <c r="A151" s="111"/>
      <c r="B151" s="118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</row>
    <row r="152">
      <c r="A152" s="111"/>
      <c r="B152" s="118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</row>
    <row r="153">
      <c r="A153" s="111"/>
      <c r="B153" s="118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</row>
    <row r="154">
      <c r="A154" s="111"/>
      <c r="B154" s="118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</row>
    <row r="155">
      <c r="A155" s="111"/>
      <c r="B155" s="118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</row>
    <row r="156">
      <c r="A156" s="111"/>
      <c r="B156" s="118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</row>
    <row r="157">
      <c r="A157" s="111"/>
      <c r="B157" s="118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</row>
    <row r="158">
      <c r="A158" s="111"/>
      <c r="B158" s="118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</row>
    <row r="159">
      <c r="A159" s="111"/>
      <c r="B159" s="118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</row>
    <row r="160">
      <c r="A160" s="111"/>
      <c r="B160" s="118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</row>
    <row r="161">
      <c r="A161" s="111"/>
      <c r="B161" s="118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</row>
    <row r="162">
      <c r="A162" s="111"/>
      <c r="B162" s="118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</row>
    <row r="163">
      <c r="A163" s="111"/>
      <c r="B163" s="118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</row>
    <row r="164">
      <c r="A164" s="111"/>
      <c r="B164" s="118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</row>
    <row r="165">
      <c r="A165" s="111"/>
      <c r="B165" s="118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</row>
    <row r="166">
      <c r="A166" s="111"/>
      <c r="B166" s="118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</row>
    <row r="167">
      <c r="A167" s="111"/>
      <c r="B167" s="118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</row>
    <row r="168">
      <c r="A168" s="111"/>
      <c r="B168" s="118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</row>
    <row r="169">
      <c r="A169" s="111"/>
      <c r="B169" s="118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</row>
    <row r="170">
      <c r="A170" s="111"/>
      <c r="B170" s="118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</row>
    <row r="171">
      <c r="A171" s="111"/>
      <c r="B171" s="118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</row>
    <row r="172">
      <c r="A172" s="111"/>
      <c r="B172" s="118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</row>
    <row r="173">
      <c r="A173" s="111"/>
      <c r="B173" s="118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</row>
    <row r="174">
      <c r="A174" s="111"/>
      <c r="B174" s="118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</row>
    <row r="175">
      <c r="A175" s="111"/>
      <c r="B175" s="118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</row>
    <row r="176">
      <c r="A176" s="111"/>
      <c r="B176" s="118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</row>
    <row r="177">
      <c r="A177" s="111"/>
      <c r="B177" s="118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</row>
    <row r="178">
      <c r="A178" s="111"/>
      <c r="B178" s="118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</row>
    <row r="179">
      <c r="A179" s="111"/>
      <c r="B179" s="118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</row>
    <row r="180">
      <c r="A180" s="111"/>
      <c r="B180" s="118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</row>
    <row r="181">
      <c r="A181" s="111"/>
      <c r="B181" s="118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</row>
    <row r="182">
      <c r="A182" s="111"/>
      <c r="B182" s="118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</row>
    <row r="183">
      <c r="A183" s="111"/>
      <c r="B183" s="118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</row>
    <row r="184">
      <c r="A184" s="111"/>
      <c r="B184" s="118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</row>
    <row r="185">
      <c r="A185" s="111"/>
      <c r="B185" s="118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</row>
    <row r="186">
      <c r="A186" s="111"/>
      <c r="B186" s="118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</row>
    <row r="187">
      <c r="A187" s="111"/>
      <c r="B187" s="118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</row>
    <row r="188">
      <c r="A188" s="111"/>
      <c r="B188" s="118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</row>
    <row r="189">
      <c r="A189" s="111"/>
      <c r="B189" s="118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</row>
    <row r="190">
      <c r="A190" s="111"/>
      <c r="B190" s="118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</row>
    <row r="191">
      <c r="A191" s="111"/>
      <c r="B191" s="118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</row>
    <row r="192">
      <c r="A192" s="111"/>
      <c r="B192" s="118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</row>
    <row r="193">
      <c r="A193" s="111"/>
      <c r="B193" s="118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</row>
    <row r="194">
      <c r="A194" s="111"/>
      <c r="B194" s="118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</row>
    <row r="195">
      <c r="A195" s="111"/>
      <c r="B195" s="118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</row>
    <row r="196">
      <c r="A196" s="111"/>
      <c r="B196" s="118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</row>
    <row r="197">
      <c r="A197" s="111"/>
      <c r="B197" s="118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</row>
    <row r="198">
      <c r="A198" s="111"/>
      <c r="B198" s="118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</row>
    <row r="199">
      <c r="A199" s="111"/>
      <c r="B199" s="118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</row>
    <row r="200">
      <c r="A200" s="111"/>
      <c r="B200" s="118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</row>
    <row r="201">
      <c r="A201" s="111"/>
      <c r="B201" s="118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</row>
    <row r="202">
      <c r="A202" s="111"/>
      <c r="B202" s="118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</row>
    <row r="203">
      <c r="A203" s="111"/>
      <c r="B203" s="118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</row>
    <row r="204">
      <c r="A204" s="111"/>
      <c r="B204" s="118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</row>
    <row r="205">
      <c r="A205" s="111"/>
      <c r="B205" s="118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</row>
    <row r="206">
      <c r="A206" s="111"/>
      <c r="B206" s="118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</row>
    <row r="207">
      <c r="A207" s="111"/>
      <c r="B207" s="118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</row>
    <row r="208">
      <c r="A208" s="111"/>
      <c r="B208" s="118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</row>
    <row r="209">
      <c r="A209" s="111"/>
      <c r="B209" s="118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</row>
    <row r="210">
      <c r="A210" s="111"/>
      <c r="B210" s="118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</row>
    <row r="211">
      <c r="A211" s="111"/>
      <c r="B211" s="118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</row>
    <row r="212">
      <c r="A212" s="111"/>
      <c r="B212" s="118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</row>
    <row r="213">
      <c r="A213" s="111"/>
      <c r="B213" s="118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</row>
    <row r="214">
      <c r="A214" s="111"/>
      <c r="B214" s="118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</row>
    <row r="215">
      <c r="A215" s="111"/>
      <c r="B215" s="118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</row>
    <row r="216">
      <c r="A216" s="111"/>
      <c r="B216" s="118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</row>
    <row r="217">
      <c r="A217" s="111"/>
      <c r="B217" s="118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</row>
    <row r="218">
      <c r="A218" s="111"/>
      <c r="B218" s="118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</row>
    <row r="219">
      <c r="A219" s="111"/>
      <c r="B219" s="118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</row>
    <row r="220">
      <c r="A220" s="111"/>
      <c r="B220" s="118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</row>
    <row r="221">
      <c r="A221" s="111"/>
      <c r="B221" s="118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</row>
    <row r="222">
      <c r="A222" s="111"/>
      <c r="B222" s="118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</row>
    <row r="223">
      <c r="A223" s="111"/>
      <c r="B223" s="118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</row>
    <row r="224">
      <c r="A224" s="111"/>
      <c r="B224" s="118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</row>
    <row r="225">
      <c r="A225" s="111"/>
      <c r="B225" s="118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</row>
    <row r="226">
      <c r="A226" s="111"/>
      <c r="B226" s="118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</row>
    <row r="227">
      <c r="A227" s="111"/>
      <c r="B227" s="118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</row>
    <row r="228">
      <c r="A228" s="111"/>
      <c r="B228" s="118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</row>
    <row r="229">
      <c r="A229" s="111"/>
      <c r="B229" s="118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</row>
    <row r="230">
      <c r="A230" s="111"/>
      <c r="B230" s="118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</row>
    <row r="231">
      <c r="A231" s="111"/>
      <c r="B231" s="118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</row>
    <row r="232">
      <c r="A232" s="111"/>
      <c r="B232" s="118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</row>
    <row r="233">
      <c r="A233" s="111"/>
      <c r="B233" s="118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</row>
    <row r="234">
      <c r="A234" s="111"/>
      <c r="B234" s="118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</row>
    <row r="235">
      <c r="A235" s="111"/>
      <c r="B235" s="118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</row>
    <row r="236">
      <c r="A236" s="111"/>
      <c r="B236" s="118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</row>
    <row r="237">
      <c r="A237" s="111"/>
      <c r="B237" s="118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</row>
    <row r="238">
      <c r="A238" s="111"/>
      <c r="B238" s="118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</row>
    <row r="239">
      <c r="A239" s="111"/>
      <c r="B239" s="118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</row>
    <row r="240">
      <c r="A240" s="111"/>
      <c r="B240" s="118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</row>
    <row r="241">
      <c r="A241" s="111"/>
      <c r="B241" s="118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</row>
    <row r="242">
      <c r="A242" s="111"/>
      <c r="B242" s="118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</row>
    <row r="243">
      <c r="A243" s="111"/>
      <c r="B243" s="118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</row>
    <row r="244">
      <c r="A244" s="111"/>
      <c r="B244" s="118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</row>
    <row r="245">
      <c r="A245" s="111"/>
      <c r="B245" s="118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</row>
    <row r="246">
      <c r="A246" s="111"/>
      <c r="B246" s="118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</row>
    <row r="247">
      <c r="A247" s="111"/>
      <c r="B247" s="118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</row>
    <row r="248">
      <c r="A248" s="111"/>
      <c r="B248" s="118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</row>
    <row r="249">
      <c r="A249" s="111"/>
      <c r="B249" s="118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</row>
    <row r="250">
      <c r="A250" s="111"/>
      <c r="B250" s="118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</row>
    <row r="251">
      <c r="A251" s="111"/>
      <c r="B251" s="118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</row>
    <row r="252">
      <c r="A252" s="111"/>
      <c r="B252" s="118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</row>
    <row r="253">
      <c r="A253" s="111"/>
      <c r="B253" s="118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</row>
    <row r="254">
      <c r="A254" s="111"/>
      <c r="B254" s="118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</row>
    <row r="255">
      <c r="A255" s="111"/>
      <c r="B255" s="118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</row>
    <row r="256">
      <c r="A256" s="111"/>
      <c r="B256" s="118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</row>
    <row r="257">
      <c r="A257" s="111"/>
      <c r="B257" s="118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</row>
    <row r="258">
      <c r="A258" s="111"/>
      <c r="B258" s="118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</row>
    <row r="259">
      <c r="A259" s="111"/>
      <c r="B259" s="118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</row>
    <row r="260">
      <c r="A260" s="111"/>
      <c r="B260" s="118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</row>
    <row r="261">
      <c r="A261" s="111"/>
      <c r="B261" s="118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</row>
    <row r="262">
      <c r="A262" s="111"/>
      <c r="B262" s="118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</row>
    <row r="263">
      <c r="A263" s="111"/>
      <c r="B263" s="118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</row>
    <row r="264">
      <c r="A264" s="111"/>
      <c r="B264" s="118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</row>
    <row r="265">
      <c r="A265" s="111"/>
      <c r="B265" s="118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</row>
    <row r="266">
      <c r="A266" s="111"/>
      <c r="B266" s="118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  <c r="Z266" s="111"/>
      <c r="AA266" s="111"/>
      <c r="AB266" s="111"/>
      <c r="AC266" s="111"/>
      <c r="AD266" s="111"/>
    </row>
    <row r="267">
      <c r="A267" s="111"/>
      <c r="B267" s="118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</row>
    <row r="268">
      <c r="A268" s="111"/>
      <c r="B268" s="118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  <c r="Z268" s="111"/>
      <c r="AA268" s="111"/>
      <c r="AB268" s="111"/>
      <c r="AC268" s="111"/>
      <c r="AD268" s="111"/>
    </row>
    <row r="269">
      <c r="A269" s="111"/>
      <c r="B269" s="118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</row>
    <row r="270">
      <c r="A270" s="111"/>
      <c r="B270" s="118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  <c r="Z270" s="111"/>
      <c r="AA270" s="111"/>
      <c r="AB270" s="111"/>
      <c r="AC270" s="111"/>
      <c r="AD270" s="111"/>
    </row>
    <row r="271">
      <c r="A271" s="111"/>
      <c r="B271" s="118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</row>
    <row r="272">
      <c r="A272" s="111"/>
      <c r="B272" s="118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11"/>
      <c r="AA272" s="111"/>
      <c r="AB272" s="111"/>
      <c r="AC272" s="111"/>
      <c r="AD272" s="111"/>
    </row>
    <row r="273">
      <c r="A273" s="111"/>
      <c r="B273" s="118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</row>
    <row r="274">
      <c r="A274" s="111"/>
      <c r="B274" s="118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  <c r="Z274" s="111"/>
      <c r="AA274" s="111"/>
      <c r="AB274" s="111"/>
      <c r="AC274" s="111"/>
      <c r="AD274" s="111"/>
    </row>
    <row r="275">
      <c r="A275" s="111"/>
      <c r="B275" s="118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  <c r="Z275" s="111"/>
      <c r="AA275" s="111"/>
      <c r="AB275" s="111"/>
      <c r="AC275" s="111"/>
      <c r="AD275" s="111"/>
    </row>
    <row r="276">
      <c r="A276" s="111"/>
      <c r="B276" s="118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  <c r="Z276" s="111"/>
      <c r="AA276" s="111"/>
      <c r="AB276" s="111"/>
      <c r="AC276" s="111"/>
      <c r="AD276" s="111"/>
    </row>
    <row r="277">
      <c r="A277" s="111"/>
      <c r="B277" s="118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  <c r="Z277" s="111"/>
      <c r="AA277" s="111"/>
      <c r="AB277" s="111"/>
      <c r="AC277" s="111"/>
      <c r="AD277" s="111"/>
    </row>
    <row r="278">
      <c r="A278" s="111"/>
      <c r="B278" s="118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  <c r="Z278" s="111"/>
      <c r="AA278" s="111"/>
      <c r="AB278" s="111"/>
      <c r="AC278" s="111"/>
      <c r="AD278" s="111"/>
    </row>
    <row r="279">
      <c r="A279" s="111"/>
      <c r="B279" s="118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  <c r="Z279" s="111"/>
      <c r="AA279" s="111"/>
      <c r="AB279" s="111"/>
      <c r="AC279" s="111"/>
      <c r="AD279" s="111"/>
    </row>
    <row r="280">
      <c r="A280" s="111"/>
      <c r="B280" s="118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  <c r="Z280" s="111"/>
      <c r="AA280" s="111"/>
      <c r="AB280" s="111"/>
      <c r="AC280" s="111"/>
      <c r="AD280" s="111"/>
    </row>
    <row r="281">
      <c r="A281" s="111"/>
      <c r="B281" s="118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11"/>
      <c r="AD281" s="111"/>
    </row>
    <row r="282">
      <c r="A282" s="111"/>
      <c r="B282" s="118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11"/>
      <c r="AD282" s="111"/>
    </row>
    <row r="283">
      <c r="A283" s="111"/>
      <c r="B283" s="118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11"/>
      <c r="AD283" s="111"/>
    </row>
    <row r="284">
      <c r="A284" s="111"/>
      <c r="B284" s="118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11"/>
      <c r="AD284" s="111"/>
    </row>
    <row r="285">
      <c r="A285" s="111"/>
      <c r="B285" s="118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11"/>
      <c r="AD285" s="111"/>
    </row>
    <row r="286">
      <c r="A286" s="111"/>
      <c r="B286" s="118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  <c r="Z286" s="111"/>
      <c r="AA286" s="111"/>
      <c r="AB286" s="111"/>
      <c r="AC286" s="111"/>
      <c r="AD286" s="111"/>
    </row>
    <row r="287">
      <c r="A287" s="111"/>
      <c r="B287" s="118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11"/>
      <c r="AD287" s="111"/>
    </row>
    <row r="288">
      <c r="A288" s="111"/>
      <c r="B288" s="118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11"/>
      <c r="AD288" s="111"/>
    </row>
    <row r="289">
      <c r="A289" s="111"/>
      <c r="B289" s="118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11"/>
      <c r="AD289" s="111"/>
    </row>
    <row r="290">
      <c r="A290" s="111"/>
      <c r="B290" s="118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  <c r="Z290" s="111"/>
      <c r="AA290" s="111"/>
      <c r="AB290" s="111"/>
      <c r="AC290" s="111"/>
      <c r="AD290" s="111"/>
    </row>
    <row r="291">
      <c r="A291" s="111"/>
      <c r="B291" s="118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11"/>
      <c r="AD291" s="111"/>
    </row>
    <row r="292">
      <c r="A292" s="111"/>
      <c r="B292" s="118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11"/>
      <c r="AD292" s="111"/>
    </row>
    <row r="293">
      <c r="A293" s="111"/>
      <c r="B293" s="118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11"/>
      <c r="AD293" s="111"/>
    </row>
    <row r="294">
      <c r="A294" s="111"/>
      <c r="B294" s="118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11"/>
      <c r="AD294" s="111"/>
    </row>
    <row r="295">
      <c r="A295" s="111"/>
      <c r="B295" s="118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11"/>
      <c r="AD295" s="111"/>
    </row>
    <row r="296">
      <c r="A296" s="111"/>
      <c r="B296" s="118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11"/>
      <c r="AD296" s="111"/>
    </row>
    <row r="297">
      <c r="A297" s="111"/>
      <c r="B297" s="118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</row>
    <row r="298">
      <c r="A298" s="111"/>
      <c r="B298" s="118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</row>
    <row r="299">
      <c r="A299" s="111"/>
      <c r="B299" s="118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11"/>
      <c r="AD299" s="111"/>
    </row>
    <row r="300">
      <c r="A300" s="111"/>
      <c r="B300" s="118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</row>
    <row r="301">
      <c r="A301" s="111"/>
      <c r="B301" s="118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11"/>
      <c r="AD301" s="111"/>
    </row>
    <row r="302">
      <c r="A302" s="111"/>
      <c r="B302" s="118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  <c r="Z302" s="111"/>
      <c r="AA302" s="111"/>
      <c r="AB302" s="111"/>
      <c r="AC302" s="111"/>
      <c r="AD302" s="111"/>
    </row>
    <row r="303">
      <c r="A303" s="111"/>
      <c r="B303" s="118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11"/>
      <c r="AD303" s="111"/>
    </row>
    <row r="304">
      <c r="A304" s="111"/>
      <c r="B304" s="118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11"/>
      <c r="AD304" s="111"/>
    </row>
    <row r="305">
      <c r="A305" s="111"/>
      <c r="B305" s="118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11"/>
      <c r="AD305" s="111"/>
    </row>
    <row r="306">
      <c r="A306" s="111"/>
      <c r="B306" s="118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11"/>
      <c r="AD306" s="111"/>
    </row>
    <row r="307">
      <c r="A307" s="111"/>
      <c r="B307" s="118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  <c r="Z307" s="111"/>
      <c r="AA307" s="111"/>
      <c r="AB307" s="111"/>
      <c r="AC307" s="111"/>
      <c r="AD307" s="111"/>
    </row>
    <row r="308">
      <c r="A308" s="111"/>
      <c r="B308" s="118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11"/>
      <c r="AD308" s="111"/>
    </row>
    <row r="309">
      <c r="A309" s="111"/>
      <c r="B309" s="118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</row>
    <row r="310">
      <c r="A310" s="111"/>
      <c r="B310" s="118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11"/>
      <c r="AD310" s="111"/>
    </row>
    <row r="311">
      <c r="A311" s="111"/>
      <c r="B311" s="118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11"/>
      <c r="AD311" s="111"/>
    </row>
    <row r="312">
      <c r="A312" s="111"/>
      <c r="B312" s="118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/>
      <c r="AB312" s="111"/>
      <c r="AC312" s="111"/>
      <c r="AD312" s="111"/>
    </row>
    <row r="313">
      <c r="A313" s="111"/>
      <c r="B313" s="118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11"/>
      <c r="AD313" s="111"/>
    </row>
    <row r="314">
      <c r="A314" s="111"/>
      <c r="B314" s="118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11"/>
      <c r="AD314" s="111"/>
    </row>
    <row r="315">
      <c r="A315" s="111"/>
      <c r="B315" s="118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11"/>
      <c r="AD315" s="111"/>
    </row>
    <row r="316">
      <c r="A316" s="111"/>
      <c r="B316" s="118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11"/>
      <c r="AD316" s="111"/>
    </row>
    <row r="317">
      <c r="A317" s="111"/>
      <c r="B317" s="118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11"/>
      <c r="AD317" s="111"/>
    </row>
    <row r="318">
      <c r="A318" s="111"/>
      <c r="B318" s="118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  <c r="Z318" s="111"/>
      <c r="AA318" s="111"/>
      <c r="AB318" s="111"/>
      <c r="AC318" s="111"/>
      <c r="AD318" s="111"/>
    </row>
    <row r="319">
      <c r="A319" s="111"/>
      <c r="B319" s="118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  <c r="Z319" s="111"/>
      <c r="AA319" s="111"/>
      <c r="AB319" s="111"/>
      <c r="AC319" s="111"/>
      <c r="AD319" s="111"/>
    </row>
    <row r="320">
      <c r="A320" s="111"/>
      <c r="B320" s="118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  <c r="Z320" s="111"/>
      <c r="AA320" s="111"/>
      <c r="AB320" s="111"/>
      <c r="AC320" s="111"/>
      <c r="AD320" s="111"/>
    </row>
    <row r="321">
      <c r="A321" s="111"/>
      <c r="B321" s="118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  <c r="Z321" s="111"/>
      <c r="AA321" s="111"/>
      <c r="AB321" s="111"/>
      <c r="AC321" s="111"/>
      <c r="AD321" s="111"/>
    </row>
    <row r="322">
      <c r="A322" s="111"/>
      <c r="B322" s="118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</row>
    <row r="323">
      <c r="A323" s="111"/>
      <c r="B323" s="118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  <c r="Z323" s="111"/>
      <c r="AA323" s="111"/>
      <c r="AB323" s="111"/>
      <c r="AC323" s="111"/>
      <c r="AD323" s="111"/>
    </row>
    <row r="324">
      <c r="A324" s="111"/>
      <c r="B324" s="118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  <c r="Z324" s="111"/>
      <c r="AA324" s="111"/>
      <c r="AB324" s="111"/>
      <c r="AC324" s="111"/>
      <c r="AD324" s="111"/>
    </row>
    <row r="325">
      <c r="A325" s="111"/>
      <c r="B325" s="118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  <c r="Z325" s="111"/>
      <c r="AA325" s="111"/>
      <c r="AB325" s="111"/>
      <c r="AC325" s="111"/>
      <c r="AD325" s="111"/>
    </row>
    <row r="326">
      <c r="A326" s="111"/>
      <c r="B326" s="118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11"/>
      <c r="AD326" s="111"/>
    </row>
    <row r="327">
      <c r="A327" s="111"/>
      <c r="B327" s="118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11"/>
      <c r="AD327" s="111"/>
    </row>
    <row r="328">
      <c r="A328" s="111"/>
      <c r="B328" s="118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11"/>
      <c r="AD328" s="111"/>
    </row>
    <row r="329">
      <c r="A329" s="111"/>
      <c r="B329" s="118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11"/>
      <c r="AD329" s="111"/>
    </row>
    <row r="330">
      <c r="A330" s="111"/>
      <c r="B330" s="118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11"/>
      <c r="AD330" s="111"/>
    </row>
    <row r="331">
      <c r="A331" s="111"/>
      <c r="B331" s="118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  <c r="Z331" s="111"/>
      <c r="AA331" s="111"/>
      <c r="AB331" s="111"/>
      <c r="AC331" s="111"/>
      <c r="AD331" s="111"/>
    </row>
    <row r="332">
      <c r="A332" s="111"/>
      <c r="B332" s="118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  <c r="Z332" s="111"/>
      <c r="AA332" s="111"/>
      <c r="AB332" s="111"/>
      <c r="AC332" s="111"/>
      <c r="AD332" s="111"/>
    </row>
    <row r="333">
      <c r="A333" s="111"/>
      <c r="B333" s="118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  <c r="Z333" s="111"/>
      <c r="AA333" s="111"/>
      <c r="AB333" s="111"/>
      <c r="AC333" s="111"/>
      <c r="AD333" s="111"/>
    </row>
    <row r="334">
      <c r="A334" s="111"/>
      <c r="B334" s="118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  <c r="Z334" s="111"/>
      <c r="AA334" s="111"/>
      <c r="AB334" s="111"/>
      <c r="AC334" s="111"/>
      <c r="AD334" s="111"/>
    </row>
    <row r="335">
      <c r="A335" s="111"/>
      <c r="B335" s="118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  <c r="Z335" s="111"/>
      <c r="AA335" s="111"/>
      <c r="AB335" s="111"/>
      <c r="AC335" s="111"/>
      <c r="AD335" s="111"/>
    </row>
    <row r="336">
      <c r="A336" s="111"/>
      <c r="B336" s="118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11"/>
      <c r="AD336" s="111"/>
    </row>
    <row r="337">
      <c r="A337" s="111"/>
      <c r="B337" s="118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  <c r="Z337" s="111"/>
      <c r="AA337" s="111"/>
      <c r="AB337" s="111"/>
      <c r="AC337" s="111"/>
      <c r="AD337" s="111"/>
    </row>
    <row r="338">
      <c r="A338" s="111"/>
      <c r="B338" s="118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  <c r="Z338" s="111"/>
      <c r="AA338" s="111"/>
      <c r="AB338" s="111"/>
      <c r="AC338" s="111"/>
      <c r="AD338" s="111"/>
    </row>
    <row r="339">
      <c r="A339" s="111"/>
      <c r="B339" s="118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  <c r="Z339" s="111"/>
      <c r="AA339" s="111"/>
      <c r="AB339" s="111"/>
      <c r="AC339" s="111"/>
      <c r="AD339" s="111"/>
    </row>
    <row r="340">
      <c r="A340" s="111"/>
      <c r="B340" s="118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  <c r="Z340" s="111"/>
      <c r="AA340" s="111"/>
      <c r="AB340" s="111"/>
      <c r="AC340" s="111"/>
      <c r="AD340" s="111"/>
    </row>
    <row r="341">
      <c r="A341" s="111"/>
      <c r="B341" s="118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  <c r="Z341" s="111"/>
      <c r="AA341" s="111"/>
      <c r="AB341" s="111"/>
      <c r="AC341" s="111"/>
      <c r="AD341" s="111"/>
    </row>
    <row r="342">
      <c r="A342" s="111"/>
      <c r="B342" s="118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11"/>
      <c r="AD342" s="111"/>
    </row>
    <row r="343">
      <c r="A343" s="111"/>
      <c r="B343" s="118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11"/>
      <c r="AD343" s="111"/>
    </row>
    <row r="344">
      <c r="A344" s="111"/>
      <c r="B344" s="118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11"/>
      <c r="AD344" s="111"/>
    </row>
    <row r="345">
      <c r="A345" s="111"/>
      <c r="B345" s="118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11"/>
      <c r="AD345" s="111"/>
    </row>
    <row r="346">
      <c r="A346" s="111"/>
      <c r="B346" s="118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  <c r="Z346" s="111"/>
      <c r="AA346" s="111"/>
      <c r="AB346" s="111"/>
      <c r="AC346" s="111"/>
      <c r="AD346" s="111"/>
    </row>
    <row r="347">
      <c r="A347" s="111"/>
      <c r="B347" s="118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11"/>
      <c r="AD347" s="111"/>
    </row>
    <row r="348">
      <c r="A348" s="111"/>
      <c r="B348" s="118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11"/>
      <c r="AD348" s="111"/>
    </row>
    <row r="349">
      <c r="A349" s="111"/>
      <c r="B349" s="118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11"/>
      <c r="AD349" s="111"/>
    </row>
    <row r="350">
      <c r="A350" s="111"/>
      <c r="B350" s="118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11"/>
      <c r="AD350" s="111"/>
    </row>
    <row r="351">
      <c r="A351" s="111"/>
      <c r="B351" s="118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11"/>
      <c r="AD351" s="111"/>
    </row>
    <row r="352">
      <c r="A352" s="111"/>
      <c r="B352" s="118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  <c r="Z352" s="111"/>
      <c r="AA352" s="111"/>
      <c r="AB352" s="111"/>
      <c r="AC352" s="111"/>
      <c r="AD352" s="111"/>
    </row>
    <row r="353">
      <c r="A353" s="111"/>
      <c r="B353" s="118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  <c r="Z353" s="111"/>
      <c r="AA353" s="111"/>
      <c r="AB353" s="111"/>
      <c r="AC353" s="111"/>
      <c r="AD353" s="111"/>
    </row>
    <row r="354">
      <c r="A354" s="111"/>
      <c r="B354" s="118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1"/>
      <c r="AA354" s="111"/>
      <c r="AB354" s="111"/>
      <c r="AC354" s="111"/>
      <c r="AD354" s="111"/>
    </row>
    <row r="355">
      <c r="A355" s="111"/>
      <c r="B355" s="118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  <c r="Z355" s="111"/>
      <c r="AA355" s="111"/>
      <c r="AB355" s="111"/>
      <c r="AC355" s="111"/>
      <c r="AD355" s="111"/>
    </row>
    <row r="356">
      <c r="A356" s="111"/>
      <c r="B356" s="118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  <c r="Z356" s="111"/>
      <c r="AA356" s="111"/>
      <c r="AB356" s="111"/>
      <c r="AC356" s="111"/>
      <c r="AD356" s="111"/>
    </row>
    <row r="357">
      <c r="A357" s="111"/>
      <c r="B357" s="118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  <c r="Z357" s="111"/>
      <c r="AA357" s="111"/>
      <c r="AB357" s="111"/>
      <c r="AC357" s="111"/>
      <c r="AD357" s="111"/>
    </row>
    <row r="358">
      <c r="A358" s="111"/>
      <c r="B358" s="118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  <c r="Z358" s="111"/>
      <c r="AA358" s="111"/>
      <c r="AB358" s="111"/>
      <c r="AC358" s="111"/>
      <c r="AD358" s="111"/>
    </row>
    <row r="359">
      <c r="A359" s="111"/>
      <c r="B359" s="118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  <c r="Z359" s="111"/>
      <c r="AA359" s="111"/>
      <c r="AB359" s="111"/>
      <c r="AC359" s="111"/>
      <c r="AD359" s="111"/>
    </row>
    <row r="360">
      <c r="A360" s="111"/>
      <c r="B360" s="118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11"/>
      <c r="AD360" s="111"/>
    </row>
    <row r="361">
      <c r="A361" s="111"/>
      <c r="B361" s="118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</row>
    <row r="362">
      <c r="A362" s="111"/>
      <c r="B362" s="118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</row>
    <row r="363">
      <c r="A363" s="111"/>
      <c r="B363" s="118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</row>
    <row r="364">
      <c r="A364" s="111"/>
      <c r="B364" s="118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</row>
    <row r="365">
      <c r="A365" s="111"/>
      <c r="B365" s="118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11"/>
      <c r="AD365" s="111"/>
    </row>
    <row r="366">
      <c r="A366" s="111"/>
      <c r="B366" s="118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11"/>
      <c r="AD366" s="111"/>
    </row>
    <row r="367">
      <c r="A367" s="111"/>
      <c r="B367" s="118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11"/>
      <c r="AD367" s="111"/>
    </row>
    <row r="368">
      <c r="A368" s="111"/>
      <c r="B368" s="118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  <c r="Z368" s="111"/>
      <c r="AA368" s="111"/>
      <c r="AB368" s="111"/>
      <c r="AC368" s="111"/>
      <c r="AD368" s="111"/>
    </row>
    <row r="369">
      <c r="A369" s="111"/>
      <c r="B369" s="118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  <c r="Z369" s="111"/>
      <c r="AA369" s="111"/>
      <c r="AB369" s="111"/>
      <c r="AC369" s="111"/>
      <c r="AD369" s="111"/>
    </row>
    <row r="370">
      <c r="A370" s="111"/>
      <c r="B370" s="118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  <c r="Z370" s="111"/>
      <c r="AA370" s="111"/>
      <c r="AB370" s="111"/>
      <c r="AC370" s="111"/>
      <c r="AD370" s="111"/>
    </row>
    <row r="371">
      <c r="A371" s="111"/>
      <c r="B371" s="118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  <c r="Z371" s="111"/>
      <c r="AA371" s="111"/>
      <c r="AB371" s="111"/>
      <c r="AC371" s="111"/>
      <c r="AD371" s="111"/>
    </row>
    <row r="372">
      <c r="A372" s="111"/>
      <c r="B372" s="118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  <c r="Z372" s="111"/>
      <c r="AA372" s="111"/>
      <c r="AB372" s="111"/>
      <c r="AC372" s="111"/>
      <c r="AD372" s="111"/>
    </row>
    <row r="373">
      <c r="A373" s="111"/>
      <c r="B373" s="118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  <c r="Z373" s="111"/>
      <c r="AA373" s="111"/>
      <c r="AB373" s="111"/>
      <c r="AC373" s="111"/>
      <c r="AD373" s="111"/>
    </row>
    <row r="374">
      <c r="A374" s="111"/>
      <c r="B374" s="118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  <c r="Z374" s="111"/>
      <c r="AA374" s="111"/>
      <c r="AB374" s="111"/>
      <c r="AC374" s="111"/>
      <c r="AD374" s="111"/>
    </row>
    <row r="375">
      <c r="A375" s="111"/>
      <c r="B375" s="118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  <c r="Z375" s="111"/>
      <c r="AA375" s="111"/>
      <c r="AB375" s="111"/>
      <c r="AC375" s="111"/>
      <c r="AD375" s="111"/>
    </row>
    <row r="376">
      <c r="A376" s="111"/>
      <c r="B376" s="118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  <c r="Z376" s="111"/>
      <c r="AA376" s="111"/>
      <c r="AB376" s="111"/>
      <c r="AC376" s="111"/>
      <c r="AD376" s="111"/>
    </row>
    <row r="377">
      <c r="A377" s="111"/>
      <c r="B377" s="118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  <c r="Z377" s="111"/>
      <c r="AA377" s="111"/>
      <c r="AB377" s="111"/>
      <c r="AC377" s="111"/>
      <c r="AD377" s="111"/>
    </row>
    <row r="378">
      <c r="A378" s="111"/>
      <c r="B378" s="118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11"/>
      <c r="AD378" s="111"/>
    </row>
    <row r="379">
      <c r="A379" s="111"/>
      <c r="B379" s="118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11"/>
      <c r="AD379" s="111"/>
    </row>
    <row r="380">
      <c r="A380" s="111"/>
      <c r="B380" s="118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  <c r="Z380" s="111"/>
      <c r="AA380" s="111"/>
      <c r="AB380" s="111"/>
      <c r="AC380" s="111"/>
      <c r="AD380" s="111"/>
    </row>
    <row r="381">
      <c r="A381" s="111"/>
      <c r="B381" s="118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  <c r="Z381" s="111"/>
      <c r="AA381" s="111"/>
      <c r="AB381" s="111"/>
      <c r="AC381" s="111"/>
      <c r="AD381" s="111"/>
    </row>
    <row r="382">
      <c r="A382" s="111"/>
      <c r="B382" s="118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  <c r="Z382" s="111"/>
      <c r="AA382" s="111"/>
      <c r="AB382" s="111"/>
      <c r="AC382" s="111"/>
      <c r="AD382" s="111"/>
    </row>
    <row r="383">
      <c r="A383" s="111"/>
      <c r="B383" s="118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  <c r="Z383" s="111"/>
      <c r="AA383" s="111"/>
      <c r="AB383" s="111"/>
      <c r="AC383" s="111"/>
      <c r="AD383" s="111"/>
    </row>
    <row r="384">
      <c r="A384" s="111"/>
      <c r="B384" s="118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  <c r="Z384" s="111"/>
      <c r="AA384" s="111"/>
      <c r="AB384" s="111"/>
      <c r="AC384" s="111"/>
      <c r="AD384" s="111"/>
    </row>
    <row r="385">
      <c r="A385" s="111"/>
      <c r="B385" s="118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</row>
    <row r="386">
      <c r="A386" s="111"/>
      <c r="B386" s="118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11"/>
      <c r="AD386" s="111"/>
    </row>
    <row r="387">
      <c r="A387" s="111"/>
      <c r="B387" s="118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  <c r="Z387" s="111"/>
      <c r="AA387" s="111"/>
      <c r="AB387" s="111"/>
      <c r="AC387" s="111"/>
      <c r="AD387" s="111"/>
    </row>
    <row r="388">
      <c r="A388" s="111"/>
      <c r="B388" s="118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11"/>
      <c r="AD388" s="111"/>
    </row>
    <row r="389">
      <c r="A389" s="111"/>
      <c r="B389" s="118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11"/>
      <c r="AD389" s="111"/>
    </row>
    <row r="390">
      <c r="A390" s="111"/>
      <c r="B390" s="118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11"/>
      <c r="AD390" s="111"/>
    </row>
    <row r="391">
      <c r="A391" s="111"/>
      <c r="B391" s="118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11"/>
      <c r="AD391" s="111"/>
    </row>
    <row r="392">
      <c r="A392" s="111"/>
      <c r="B392" s="118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11"/>
      <c r="AD392" s="111"/>
    </row>
    <row r="393">
      <c r="A393" s="111"/>
      <c r="B393" s="118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11"/>
      <c r="AD393" s="111"/>
    </row>
    <row r="394">
      <c r="A394" s="111"/>
      <c r="B394" s="118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  <c r="Z394" s="111"/>
      <c r="AA394" s="111"/>
      <c r="AB394" s="111"/>
      <c r="AC394" s="111"/>
      <c r="AD394" s="111"/>
    </row>
    <row r="395">
      <c r="A395" s="111"/>
      <c r="B395" s="118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  <c r="Z395" s="111"/>
      <c r="AA395" s="111"/>
      <c r="AB395" s="111"/>
      <c r="AC395" s="111"/>
      <c r="AD395" s="111"/>
    </row>
    <row r="396">
      <c r="A396" s="111"/>
      <c r="B396" s="118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  <c r="Z396" s="111"/>
      <c r="AA396" s="111"/>
      <c r="AB396" s="111"/>
      <c r="AC396" s="111"/>
      <c r="AD396" s="111"/>
    </row>
    <row r="397">
      <c r="A397" s="111"/>
      <c r="B397" s="118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  <c r="Z397" s="111"/>
      <c r="AA397" s="111"/>
      <c r="AB397" s="111"/>
      <c r="AC397" s="111"/>
      <c r="AD397" s="111"/>
    </row>
    <row r="398">
      <c r="A398" s="111"/>
      <c r="B398" s="118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  <c r="Z398" s="111"/>
      <c r="AA398" s="111"/>
      <c r="AB398" s="111"/>
      <c r="AC398" s="111"/>
      <c r="AD398" s="111"/>
    </row>
    <row r="399">
      <c r="A399" s="111"/>
      <c r="B399" s="118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  <c r="Z399" s="111"/>
      <c r="AA399" s="111"/>
      <c r="AB399" s="111"/>
      <c r="AC399" s="111"/>
      <c r="AD399" s="111"/>
    </row>
    <row r="400">
      <c r="A400" s="111"/>
      <c r="B400" s="118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  <c r="Z400" s="111"/>
      <c r="AA400" s="111"/>
      <c r="AB400" s="111"/>
      <c r="AC400" s="111"/>
      <c r="AD400" s="111"/>
    </row>
    <row r="401">
      <c r="A401" s="111"/>
      <c r="B401" s="118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  <c r="Z401" s="111"/>
      <c r="AA401" s="111"/>
      <c r="AB401" s="111"/>
      <c r="AC401" s="111"/>
      <c r="AD401" s="111"/>
    </row>
    <row r="402">
      <c r="A402" s="111"/>
      <c r="B402" s="118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  <c r="Z402" s="111"/>
      <c r="AA402" s="111"/>
      <c r="AB402" s="111"/>
      <c r="AC402" s="111"/>
      <c r="AD402" s="111"/>
    </row>
    <row r="403">
      <c r="A403" s="111"/>
      <c r="B403" s="118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  <c r="Z403" s="111"/>
      <c r="AA403" s="111"/>
      <c r="AB403" s="111"/>
      <c r="AC403" s="111"/>
      <c r="AD403" s="111"/>
    </row>
    <row r="404">
      <c r="A404" s="111"/>
      <c r="B404" s="118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  <c r="Z404" s="111"/>
      <c r="AA404" s="111"/>
      <c r="AB404" s="111"/>
      <c r="AC404" s="111"/>
      <c r="AD404" s="111"/>
    </row>
    <row r="405">
      <c r="A405" s="111"/>
      <c r="B405" s="118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  <c r="Z405" s="111"/>
      <c r="AA405" s="111"/>
      <c r="AB405" s="111"/>
      <c r="AC405" s="111"/>
      <c r="AD405" s="111"/>
    </row>
    <row r="406">
      <c r="A406" s="111"/>
      <c r="B406" s="118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  <c r="Z406" s="111"/>
      <c r="AA406" s="111"/>
      <c r="AB406" s="111"/>
      <c r="AC406" s="111"/>
      <c r="AD406" s="111"/>
    </row>
    <row r="407">
      <c r="A407" s="111"/>
      <c r="B407" s="118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  <c r="Z407" s="111"/>
      <c r="AA407" s="111"/>
      <c r="AB407" s="111"/>
      <c r="AC407" s="111"/>
      <c r="AD407" s="111"/>
    </row>
    <row r="408">
      <c r="A408" s="111"/>
      <c r="B408" s="118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  <c r="Z408" s="111"/>
      <c r="AA408" s="111"/>
      <c r="AB408" s="111"/>
      <c r="AC408" s="111"/>
      <c r="AD408" s="111"/>
    </row>
    <row r="409">
      <c r="A409" s="111"/>
      <c r="B409" s="118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  <c r="Z409" s="111"/>
      <c r="AA409" s="111"/>
      <c r="AB409" s="111"/>
      <c r="AC409" s="111"/>
      <c r="AD409" s="111"/>
    </row>
    <row r="410">
      <c r="A410" s="111"/>
      <c r="B410" s="118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11"/>
      <c r="AD410" s="111"/>
    </row>
    <row r="411">
      <c r="A411" s="111"/>
      <c r="B411" s="118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11"/>
      <c r="AD411" s="111"/>
    </row>
    <row r="412">
      <c r="A412" s="111"/>
      <c r="B412" s="118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11"/>
      <c r="AD412" s="111"/>
    </row>
    <row r="413">
      <c r="A413" s="111"/>
      <c r="B413" s="118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11"/>
      <c r="AD413" s="111"/>
    </row>
    <row r="414">
      <c r="A414" s="111"/>
      <c r="B414" s="118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11"/>
      <c r="AD414" s="111"/>
    </row>
    <row r="415">
      <c r="A415" s="111"/>
      <c r="B415" s="118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11"/>
      <c r="AD415" s="111"/>
    </row>
    <row r="416">
      <c r="A416" s="111"/>
      <c r="B416" s="118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11"/>
      <c r="AD416" s="111"/>
    </row>
    <row r="417">
      <c r="A417" s="111"/>
      <c r="B417" s="118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11"/>
      <c r="AD417" s="111"/>
    </row>
    <row r="418">
      <c r="A418" s="111"/>
      <c r="B418" s="118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11"/>
      <c r="AD418" s="111"/>
    </row>
    <row r="419">
      <c r="A419" s="111"/>
      <c r="B419" s="118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11"/>
      <c r="AD419" s="111"/>
    </row>
    <row r="420">
      <c r="A420" s="111"/>
      <c r="B420" s="118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11"/>
      <c r="AD420" s="111"/>
    </row>
    <row r="421">
      <c r="A421" s="111"/>
      <c r="B421" s="118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11"/>
      <c r="AD421" s="111"/>
    </row>
    <row r="422">
      <c r="A422" s="111"/>
      <c r="B422" s="118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11"/>
      <c r="AD422" s="111"/>
    </row>
    <row r="423">
      <c r="A423" s="111"/>
      <c r="B423" s="118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11"/>
      <c r="AD423" s="111"/>
    </row>
    <row r="424">
      <c r="A424" s="111"/>
      <c r="B424" s="118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11"/>
      <c r="AD424" s="111"/>
    </row>
    <row r="425">
      <c r="A425" s="111"/>
      <c r="B425" s="118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11"/>
      <c r="AD425" s="111"/>
    </row>
    <row r="426">
      <c r="A426" s="111"/>
      <c r="B426" s="118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11"/>
      <c r="AD426" s="111"/>
    </row>
    <row r="427">
      <c r="A427" s="111"/>
      <c r="B427" s="118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11"/>
      <c r="AD427" s="111"/>
    </row>
    <row r="428">
      <c r="A428" s="111"/>
      <c r="B428" s="118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11"/>
      <c r="AD428" s="111"/>
    </row>
    <row r="429">
      <c r="A429" s="111"/>
      <c r="B429" s="118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11"/>
      <c r="AD429" s="111"/>
    </row>
    <row r="430">
      <c r="A430" s="111"/>
      <c r="B430" s="118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11"/>
      <c r="AD430" s="111"/>
    </row>
    <row r="431">
      <c r="A431" s="111"/>
      <c r="B431" s="118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11"/>
      <c r="AD431" s="111"/>
    </row>
    <row r="432">
      <c r="A432" s="111"/>
      <c r="B432" s="118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11"/>
      <c r="AD432" s="111"/>
    </row>
    <row r="433">
      <c r="A433" s="111"/>
      <c r="B433" s="118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11"/>
      <c r="AD433" s="111"/>
    </row>
    <row r="434">
      <c r="A434" s="111"/>
      <c r="B434" s="118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11"/>
      <c r="AD434" s="111"/>
    </row>
    <row r="435">
      <c r="A435" s="111"/>
      <c r="B435" s="118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11"/>
      <c r="AD435" s="111"/>
    </row>
    <row r="436">
      <c r="A436" s="111"/>
      <c r="B436" s="118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11"/>
      <c r="AD436" s="111"/>
    </row>
    <row r="437">
      <c r="A437" s="111"/>
      <c r="B437" s="118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11"/>
      <c r="AD437" s="111"/>
    </row>
    <row r="438">
      <c r="A438" s="111"/>
      <c r="B438" s="118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11"/>
      <c r="AD438" s="111"/>
    </row>
    <row r="439">
      <c r="A439" s="111"/>
      <c r="B439" s="118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11"/>
      <c r="AD439" s="111"/>
    </row>
    <row r="440">
      <c r="A440" s="111"/>
      <c r="B440" s="118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11"/>
      <c r="AD440" s="111"/>
    </row>
    <row r="441">
      <c r="A441" s="111"/>
      <c r="B441" s="118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11"/>
      <c r="AD441" s="111"/>
    </row>
    <row r="442">
      <c r="A442" s="111"/>
      <c r="B442" s="118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11"/>
      <c r="AD442" s="111"/>
    </row>
    <row r="443">
      <c r="A443" s="111"/>
      <c r="B443" s="118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11"/>
      <c r="AD443" s="111"/>
    </row>
    <row r="444">
      <c r="A444" s="111"/>
      <c r="B444" s="118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11"/>
      <c r="AD444" s="111"/>
    </row>
    <row r="445">
      <c r="A445" s="111"/>
      <c r="B445" s="118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11"/>
      <c r="AD445" s="111"/>
    </row>
    <row r="446">
      <c r="A446" s="111"/>
      <c r="B446" s="118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11"/>
      <c r="AD446" s="111"/>
    </row>
    <row r="447">
      <c r="A447" s="111"/>
      <c r="B447" s="118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11"/>
      <c r="AD447" s="111"/>
    </row>
    <row r="448">
      <c r="A448" s="111"/>
      <c r="B448" s="118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11"/>
      <c r="AD448" s="111"/>
    </row>
    <row r="449">
      <c r="A449" s="111"/>
      <c r="B449" s="118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11"/>
      <c r="AD449" s="111"/>
    </row>
    <row r="450">
      <c r="A450" s="111"/>
      <c r="B450" s="118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11"/>
      <c r="AD450" s="111"/>
    </row>
    <row r="451">
      <c r="A451" s="111"/>
      <c r="B451" s="118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11"/>
      <c r="AD451" s="111"/>
    </row>
    <row r="452">
      <c r="A452" s="111"/>
      <c r="B452" s="118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11"/>
      <c r="AD452" s="111"/>
    </row>
    <row r="453">
      <c r="A453" s="111"/>
      <c r="B453" s="118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11"/>
      <c r="AD453" s="111"/>
    </row>
    <row r="454">
      <c r="A454" s="111"/>
      <c r="B454" s="118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11"/>
      <c r="AD454" s="111"/>
    </row>
    <row r="455">
      <c r="A455" s="111"/>
      <c r="B455" s="118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11"/>
      <c r="AD455" s="111"/>
    </row>
    <row r="456">
      <c r="A456" s="111"/>
      <c r="B456" s="118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11"/>
      <c r="AD456" s="111"/>
    </row>
    <row r="457">
      <c r="A457" s="111"/>
      <c r="B457" s="118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11"/>
      <c r="AD457" s="111"/>
    </row>
    <row r="458">
      <c r="A458" s="111"/>
      <c r="B458" s="118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11"/>
      <c r="AD458" s="111"/>
    </row>
    <row r="459">
      <c r="A459" s="111"/>
      <c r="B459" s="118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11"/>
      <c r="AD459" s="111"/>
    </row>
    <row r="460">
      <c r="A460" s="111"/>
      <c r="B460" s="118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11"/>
      <c r="AD460" s="111"/>
    </row>
    <row r="461">
      <c r="A461" s="111"/>
      <c r="B461" s="118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11"/>
      <c r="AD461" s="111"/>
    </row>
    <row r="462">
      <c r="A462" s="111"/>
      <c r="B462" s="118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11"/>
      <c r="AD462" s="111"/>
    </row>
    <row r="463">
      <c r="A463" s="111"/>
      <c r="B463" s="118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11"/>
      <c r="AD463" s="111"/>
    </row>
    <row r="464">
      <c r="A464" s="111"/>
      <c r="B464" s="118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11"/>
      <c r="AD464" s="111"/>
    </row>
    <row r="465">
      <c r="A465" s="111"/>
      <c r="B465" s="118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11"/>
      <c r="AD465" s="111"/>
    </row>
    <row r="466">
      <c r="A466" s="111"/>
      <c r="B466" s="118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11"/>
      <c r="AD466" s="111"/>
    </row>
    <row r="467">
      <c r="A467" s="111"/>
      <c r="B467" s="118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11"/>
      <c r="AD467" s="111"/>
    </row>
    <row r="468">
      <c r="A468" s="111"/>
      <c r="B468" s="118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11"/>
      <c r="AD468" s="111"/>
    </row>
    <row r="469">
      <c r="A469" s="111"/>
      <c r="B469" s="118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11"/>
      <c r="AD469" s="111"/>
    </row>
    <row r="470">
      <c r="A470" s="111"/>
      <c r="B470" s="118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11"/>
      <c r="AD470" s="111"/>
    </row>
    <row r="471">
      <c r="A471" s="111"/>
      <c r="B471" s="118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11"/>
      <c r="AD471" s="111"/>
    </row>
    <row r="472">
      <c r="A472" s="111"/>
      <c r="B472" s="118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11"/>
      <c r="AD472" s="111"/>
    </row>
    <row r="473">
      <c r="A473" s="111"/>
      <c r="B473" s="118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11"/>
      <c r="AD473" s="111"/>
    </row>
    <row r="474">
      <c r="A474" s="111"/>
      <c r="B474" s="118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11"/>
      <c r="AD474" s="111"/>
    </row>
    <row r="475">
      <c r="A475" s="111"/>
      <c r="B475" s="118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11"/>
      <c r="AD475" s="111"/>
    </row>
    <row r="476">
      <c r="A476" s="111"/>
      <c r="B476" s="118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11"/>
      <c r="AD476" s="111"/>
    </row>
    <row r="477">
      <c r="A477" s="111"/>
      <c r="B477" s="118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11"/>
      <c r="AD477" s="111"/>
    </row>
    <row r="478">
      <c r="A478" s="111"/>
      <c r="B478" s="118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11"/>
      <c r="AD478" s="111"/>
    </row>
    <row r="479">
      <c r="A479" s="111"/>
      <c r="B479" s="118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11"/>
      <c r="AD479" s="111"/>
    </row>
    <row r="480">
      <c r="A480" s="111"/>
      <c r="B480" s="118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11"/>
      <c r="AD480" s="111"/>
    </row>
    <row r="481">
      <c r="A481" s="111"/>
      <c r="B481" s="118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11"/>
      <c r="AD481" s="111"/>
    </row>
    <row r="482">
      <c r="A482" s="111"/>
      <c r="B482" s="118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11"/>
      <c r="AD482" s="111"/>
    </row>
    <row r="483">
      <c r="A483" s="111"/>
      <c r="B483" s="118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11"/>
      <c r="AD483" s="111"/>
    </row>
    <row r="484">
      <c r="A484" s="111"/>
      <c r="B484" s="118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11"/>
      <c r="AD484" s="111"/>
    </row>
    <row r="485">
      <c r="A485" s="111"/>
      <c r="B485" s="118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11"/>
      <c r="AD485" s="111"/>
    </row>
    <row r="486">
      <c r="A486" s="111"/>
      <c r="B486" s="118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11"/>
      <c r="AD486" s="111"/>
    </row>
    <row r="487">
      <c r="A487" s="111"/>
      <c r="B487" s="118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11"/>
      <c r="AD487" s="111"/>
    </row>
    <row r="488">
      <c r="A488" s="111"/>
      <c r="B488" s="118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11"/>
      <c r="AD488" s="111"/>
    </row>
    <row r="489">
      <c r="A489" s="111"/>
      <c r="B489" s="118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11"/>
      <c r="AD489" s="111"/>
    </row>
    <row r="490">
      <c r="A490" s="111"/>
      <c r="B490" s="118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11"/>
      <c r="AD490" s="111"/>
    </row>
    <row r="491">
      <c r="A491" s="111"/>
      <c r="B491" s="118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11"/>
      <c r="AD491" s="111"/>
    </row>
    <row r="492">
      <c r="A492" s="111"/>
      <c r="B492" s="118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11"/>
      <c r="AD492" s="111"/>
    </row>
    <row r="493">
      <c r="A493" s="111"/>
      <c r="B493" s="118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11"/>
      <c r="AD493" s="111"/>
    </row>
    <row r="494">
      <c r="A494" s="111"/>
      <c r="B494" s="118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11"/>
      <c r="AD494" s="111"/>
    </row>
    <row r="495">
      <c r="A495" s="111"/>
      <c r="B495" s="118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11"/>
      <c r="AD495" s="111"/>
    </row>
    <row r="496">
      <c r="A496" s="111"/>
      <c r="B496" s="118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11"/>
      <c r="AD496" s="111"/>
    </row>
    <row r="497">
      <c r="A497" s="111"/>
      <c r="B497" s="118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11"/>
      <c r="AD497" s="111"/>
    </row>
    <row r="498">
      <c r="A498" s="111"/>
      <c r="B498" s="118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11"/>
      <c r="AD498" s="111"/>
    </row>
    <row r="499">
      <c r="A499" s="111"/>
      <c r="B499" s="118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11"/>
      <c r="AD499" s="111"/>
    </row>
    <row r="500">
      <c r="A500" s="111"/>
      <c r="B500" s="118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  <c r="Z500" s="111"/>
      <c r="AA500" s="111"/>
      <c r="AB500" s="111"/>
      <c r="AC500" s="111"/>
      <c r="AD500" s="111"/>
    </row>
    <row r="501">
      <c r="A501" s="111"/>
      <c r="B501" s="118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  <c r="Z501" s="111"/>
      <c r="AA501" s="111"/>
      <c r="AB501" s="111"/>
      <c r="AC501" s="111"/>
      <c r="AD501" s="111"/>
    </row>
    <row r="502">
      <c r="A502" s="111"/>
      <c r="B502" s="118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  <c r="Z502" s="111"/>
      <c r="AA502" s="111"/>
      <c r="AB502" s="111"/>
      <c r="AC502" s="111"/>
      <c r="AD502" s="111"/>
    </row>
    <row r="503">
      <c r="A503" s="111"/>
      <c r="B503" s="118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  <c r="Z503" s="111"/>
      <c r="AA503" s="111"/>
      <c r="AB503" s="111"/>
      <c r="AC503" s="111"/>
      <c r="AD503" s="111"/>
    </row>
    <row r="504">
      <c r="A504" s="111"/>
      <c r="B504" s="118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  <c r="Z504" s="111"/>
      <c r="AA504" s="111"/>
      <c r="AB504" s="111"/>
      <c r="AC504" s="111"/>
      <c r="AD504" s="111"/>
    </row>
    <row r="505">
      <c r="A505" s="111"/>
      <c r="B505" s="118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  <c r="Z505" s="111"/>
      <c r="AA505" s="111"/>
      <c r="AB505" s="111"/>
      <c r="AC505" s="111"/>
      <c r="AD505" s="111"/>
    </row>
    <row r="506">
      <c r="A506" s="111"/>
      <c r="B506" s="118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  <c r="Z506" s="111"/>
      <c r="AA506" s="111"/>
      <c r="AB506" s="111"/>
      <c r="AC506" s="111"/>
      <c r="AD506" s="111"/>
    </row>
    <row r="507">
      <c r="A507" s="111"/>
      <c r="B507" s="118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  <c r="Z507" s="111"/>
      <c r="AA507" s="111"/>
      <c r="AB507" s="111"/>
      <c r="AC507" s="111"/>
      <c r="AD507" s="111"/>
    </row>
    <row r="508">
      <c r="A508" s="111"/>
      <c r="B508" s="118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  <c r="Z508" s="111"/>
      <c r="AA508" s="111"/>
      <c r="AB508" s="111"/>
      <c r="AC508" s="111"/>
      <c r="AD508" s="111"/>
    </row>
    <row r="509">
      <c r="A509" s="111"/>
      <c r="B509" s="118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  <c r="Z509" s="111"/>
      <c r="AA509" s="111"/>
      <c r="AB509" s="111"/>
      <c r="AC509" s="111"/>
      <c r="AD509" s="111"/>
    </row>
    <row r="510">
      <c r="A510" s="111"/>
      <c r="B510" s="118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  <c r="Z510" s="111"/>
      <c r="AA510" s="111"/>
      <c r="AB510" s="111"/>
      <c r="AC510" s="111"/>
      <c r="AD510" s="111"/>
    </row>
    <row r="511">
      <c r="A511" s="111"/>
      <c r="B511" s="118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  <c r="Z511" s="111"/>
      <c r="AA511" s="111"/>
      <c r="AB511" s="111"/>
      <c r="AC511" s="111"/>
      <c r="AD511" s="111"/>
    </row>
    <row r="512">
      <c r="A512" s="111"/>
      <c r="B512" s="118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  <c r="Z512" s="111"/>
      <c r="AA512" s="111"/>
      <c r="AB512" s="111"/>
      <c r="AC512" s="111"/>
      <c r="AD512" s="111"/>
    </row>
    <row r="513">
      <c r="A513" s="111"/>
      <c r="B513" s="118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  <c r="Z513" s="111"/>
      <c r="AA513" s="111"/>
      <c r="AB513" s="111"/>
      <c r="AC513" s="111"/>
      <c r="AD513" s="111"/>
    </row>
    <row r="514">
      <c r="A514" s="111"/>
      <c r="B514" s="118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  <c r="Z514" s="111"/>
      <c r="AA514" s="111"/>
      <c r="AB514" s="111"/>
      <c r="AC514" s="111"/>
      <c r="AD514" s="111"/>
    </row>
    <row r="515">
      <c r="A515" s="111"/>
      <c r="B515" s="118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  <c r="Z515" s="111"/>
      <c r="AA515" s="111"/>
      <c r="AB515" s="111"/>
      <c r="AC515" s="111"/>
      <c r="AD515" s="111"/>
    </row>
    <row r="516">
      <c r="A516" s="111"/>
      <c r="B516" s="118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  <c r="Z516" s="111"/>
      <c r="AA516" s="111"/>
      <c r="AB516" s="111"/>
      <c r="AC516" s="111"/>
      <c r="AD516" s="111"/>
    </row>
    <row r="517">
      <c r="A517" s="111"/>
      <c r="B517" s="118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  <c r="Z517" s="111"/>
      <c r="AA517" s="111"/>
      <c r="AB517" s="111"/>
      <c r="AC517" s="111"/>
      <c r="AD517" s="111"/>
    </row>
    <row r="518">
      <c r="A518" s="111"/>
      <c r="B518" s="118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  <c r="Z518" s="111"/>
      <c r="AA518" s="111"/>
      <c r="AB518" s="111"/>
      <c r="AC518" s="111"/>
      <c r="AD518" s="111"/>
    </row>
    <row r="519">
      <c r="A519" s="111"/>
      <c r="B519" s="118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  <c r="Z519" s="111"/>
      <c r="AA519" s="111"/>
      <c r="AB519" s="111"/>
      <c r="AC519" s="111"/>
      <c r="AD519" s="111"/>
    </row>
    <row r="520">
      <c r="A520" s="111"/>
      <c r="B520" s="118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  <c r="Z520" s="111"/>
      <c r="AA520" s="111"/>
      <c r="AB520" s="111"/>
      <c r="AC520" s="111"/>
      <c r="AD520" s="111"/>
    </row>
    <row r="521">
      <c r="A521" s="111"/>
      <c r="B521" s="118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  <c r="Z521" s="111"/>
      <c r="AA521" s="111"/>
      <c r="AB521" s="111"/>
      <c r="AC521" s="111"/>
      <c r="AD521" s="111"/>
    </row>
    <row r="522">
      <c r="A522" s="111"/>
      <c r="B522" s="118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  <c r="Z522" s="111"/>
      <c r="AA522" s="111"/>
      <c r="AB522" s="111"/>
      <c r="AC522" s="111"/>
      <c r="AD522" s="111"/>
    </row>
    <row r="523">
      <c r="A523" s="111"/>
      <c r="B523" s="118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  <c r="Z523" s="111"/>
      <c r="AA523" s="111"/>
      <c r="AB523" s="111"/>
      <c r="AC523" s="111"/>
      <c r="AD523" s="111"/>
    </row>
    <row r="524">
      <c r="A524" s="111"/>
      <c r="B524" s="118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  <c r="Z524" s="111"/>
      <c r="AA524" s="111"/>
      <c r="AB524" s="111"/>
      <c r="AC524" s="111"/>
      <c r="AD524" s="111"/>
    </row>
    <row r="525">
      <c r="A525" s="111"/>
      <c r="B525" s="118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  <c r="Z525" s="111"/>
      <c r="AA525" s="111"/>
      <c r="AB525" s="111"/>
      <c r="AC525" s="111"/>
      <c r="AD525" s="111"/>
    </row>
    <row r="526">
      <c r="A526" s="111"/>
      <c r="B526" s="118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  <c r="Z526" s="111"/>
      <c r="AA526" s="111"/>
      <c r="AB526" s="111"/>
      <c r="AC526" s="111"/>
      <c r="AD526" s="111"/>
    </row>
    <row r="527">
      <c r="A527" s="111"/>
      <c r="B527" s="118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  <c r="Z527" s="111"/>
      <c r="AA527" s="111"/>
      <c r="AB527" s="111"/>
      <c r="AC527" s="111"/>
      <c r="AD527" s="111"/>
    </row>
    <row r="528">
      <c r="A528" s="111"/>
      <c r="B528" s="118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  <c r="Z528" s="111"/>
      <c r="AA528" s="111"/>
      <c r="AB528" s="111"/>
      <c r="AC528" s="111"/>
      <c r="AD528" s="111"/>
    </row>
    <row r="529">
      <c r="A529" s="111"/>
      <c r="B529" s="118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  <c r="Z529" s="111"/>
      <c r="AA529" s="111"/>
      <c r="AB529" s="111"/>
      <c r="AC529" s="111"/>
      <c r="AD529" s="111"/>
    </row>
    <row r="530">
      <c r="A530" s="111"/>
      <c r="B530" s="118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  <c r="Z530" s="111"/>
      <c r="AA530" s="111"/>
      <c r="AB530" s="111"/>
      <c r="AC530" s="111"/>
      <c r="AD530" s="111"/>
    </row>
    <row r="531">
      <c r="A531" s="111"/>
      <c r="B531" s="118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  <c r="Z531" s="111"/>
      <c r="AA531" s="111"/>
      <c r="AB531" s="111"/>
      <c r="AC531" s="111"/>
      <c r="AD531" s="111"/>
    </row>
    <row r="532">
      <c r="A532" s="111"/>
      <c r="B532" s="118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  <c r="Z532" s="111"/>
      <c r="AA532" s="111"/>
      <c r="AB532" s="111"/>
      <c r="AC532" s="111"/>
      <c r="AD532" s="111"/>
    </row>
    <row r="533">
      <c r="A533" s="111"/>
      <c r="B533" s="118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  <c r="Z533" s="111"/>
      <c r="AA533" s="111"/>
      <c r="AB533" s="111"/>
      <c r="AC533" s="111"/>
      <c r="AD533" s="111"/>
    </row>
    <row r="534">
      <c r="A534" s="111"/>
      <c r="B534" s="118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  <c r="Z534" s="111"/>
      <c r="AA534" s="111"/>
      <c r="AB534" s="111"/>
      <c r="AC534" s="111"/>
      <c r="AD534" s="111"/>
    </row>
    <row r="535">
      <c r="A535" s="111"/>
      <c r="B535" s="118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  <c r="Z535" s="111"/>
      <c r="AA535" s="111"/>
      <c r="AB535" s="111"/>
      <c r="AC535" s="111"/>
      <c r="AD535" s="111"/>
    </row>
    <row r="536">
      <c r="A536" s="111"/>
      <c r="B536" s="118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  <c r="Z536" s="111"/>
      <c r="AA536" s="111"/>
      <c r="AB536" s="111"/>
      <c r="AC536" s="111"/>
      <c r="AD536" s="111"/>
    </row>
    <row r="537">
      <c r="A537" s="111"/>
      <c r="B537" s="118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  <c r="Z537" s="111"/>
      <c r="AA537" s="111"/>
      <c r="AB537" s="111"/>
      <c r="AC537" s="111"/>
      <c r="AD537" s="111"/>
    </row>
    <row r="538">
      <c r="A538" s="111"/>
      <c r="B538" s="118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1"/>
      <c r="AA538" s="111"/>
      <c r="AB538" s="111"/>
      <c r="AC538" s="111"/>
      <c r="AD538" s="111"/>
    </row>
    <row r="539">
      <c r="A539" s="111"/>
      <c r="B539" s="118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  <c r="Z539" s="111"/>
      <c r="AA539" s="111"/>
      <c r="AB539" s="111"/>
      <c r="AC539" s="111"/>
      <c r="AD539" s="111"/>
    </row>
    <row r="540">
      <c r="A540" s="111"/>
      <c r="B540" s="118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  <c r="Z540" s="111"/>
      <c r="AA540" s="111"/>
      <c r="AB540" s="111"/>
      <c r="AC540" s="111"/>
      <c r="AD540" s="111"/>
    </row>
    <row r="541">
      <c r="A541" s="111"/>
      <c r="B541" s="118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  <c r="Z541" s="111"/>
      <c r="AA541" s="111"/>
      <c r="AB541" s="111"/>
      <c r="AC541" s="111"/>
      <c r="AD541" s="111"/>
    </row>
    <row r="542">
      <c r="A542" s="111"/>
      <c r="B542" s="118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  <c r="Z542" s="111"/>
      <c r="AA542" s="111"/>
      <c r="AB542" s="111"/>
      <c r="AC542" s="111"/>
      <c r="AD542" s="111"/>
    </row>
    <row r="543">
      <c r="A543" s="111"/>
      <c r="B543" s="118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  <c r="Z543" s="111"/>
      <c r="AA543" s="111"/>
      <c r="AB543" s="111"/>
      <c r="AC543" s="111"/>
      <c r="AD543" s="111"/>
    </row>
    <row r="544">
      <c r="A544" s="111"/>
      <c r="B544" s="118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  <c r="Z544" s="111"/>
      <c r="AA544" s="111"/>
      <c r="AB544" s="111"/>
      <c r="AC544" s="111"/>
      <c r="AD544" s="111"/>
    </row>
    <row r="545">
      <c r="A545" s="111"/>
      <c r="B545" s="118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  <c r="Z545" s="111"/>
      <c r="AA545" s="111"/>
      <c r="AB545" s="111"/>
      <c r="AC545" s="111"/>
      <c r="AD545" s="111"/>
    </row>
    <row r="546">
      <c r="A546" s="111"/>
      <c r="B546" s="118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  <c r="Z546" s="111"/>
      <c r="AA546" s="111"/>
      <c r="AB546" s="111"/>
      <c r="AC546" s="111"/>
      <c r="AD546" s="111"/>
    </row>
    <row r="547">
      <c r="A547" s="111"/>
      <c r="B547" s="118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  <c r="Z547" s="111"/>
      <c r="AA547" s="111"/>
      <c r="AB547" s="111"/>
      <c r="AC547" s="111"/>
      <c r="AD547" s="111"/>
    </row>
    <row r="548">
      <c r="A548" s="111"/>
      <c r="B548" s="118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  <c r="Z548" s="111"/>
      <c r="AA548" s="111"/>
      <c r="AB548" s="111"/>
      <c r="AC548" s="111"/>
      <c r="AD548" s="111"/>
    </row>
    <row r="549">
      <c r="A549" s="111"/>
      <c r="B549" s="118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  <c r="Z549" s="111"/>
      <c r="AA549" s="111"/>
      <c r="AB549" s="111"/>
      <c r="AC549" s="111"/>
      <c r="AD549" s="111"/>
    </row>
    <row r="550">
      <c r="A550" s="111"/>
      <c r="B550" s="118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  <c r="Z550" s="111"/>
      <c r="AA550" s="111"/>
      <c r="AB550" s="111"/>
      <c r="AC550" s="111"/>
      <c r="AD550" s="111"/>
    </row>
    <row r="551">
      <c r="A551" s="111"/>
      <c r="B551" s="118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  <c r="Z551" s="111"/>
      <c r="AA551" s="111"/>
      <c r="AB551" s="111"/>
      <c r="AC551" s="111"/>
      <c r="AD551" s="111"/>
    </row>
    <row r="552">
      <c r="A552" s="111"/>
      <c r="B552" s="118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1"/>
      <c r="AB552" s="111"/>
      <c r="AC552" s="111"/>
      <c r="AD552" s="111"/>
    </row>
    <row r="553">
      <c r="A553" s="111"/>
      <c r="B553" s="118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  <c r="Z553" s="111"/>
      <c r="AA553" s="111"/>
      <c r="AB553" s="111"/>
      <c r="AC553" s="111"/>
      <c r="AD553" s="111"/>
    </row>
    <row r="554">
      <c r="A554" s="111"/>
      <c r="B554" s="118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</row>
    <row r="555">
      <c r="A555" s="111"/>
      <c r="B555" s="118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</row>
    <row r="556">
      <c r="A556" s="111"/>
      <c r="B556" s="118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  <c r="Z556" s="111"/>
      <c r="AA556" s="111"/>
      <c r="AB556" s="111"/>
      <c r="AC556" s="111"/>
      <c r="AD556" s="111"/>
    </row>
    <row r="557">
      <c r="A557" s="111"/>
      <c r="B557" s="118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</row>
    <row r="558">
      <c r="A558" s="111"/>
      <c r="B558" s="118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1"/>
      <c r="AB558" s="111"/>
      <c r="AC558" s="111"/>
      <c r="AD558" s="111"/>
    </row>
    <row r="559">
      <c r="A559" s="111"/>
      <c r="B559" s="118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  <c r="Z559" s="111"/>
      <c r="AA559" s="111"/>
      <c r="AB559" s="111"/>
      <c r="AC559" s="111"/>
      <c r="AD559" s="111"/>
    </row>
    <row r="560">
      <c r="A560" s="111"/>
      <c r="B560" s="118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  <c r="Z560" s="111"/>
      <c r="AA560" s="111"/>
      <c r="AB560" s="111"/>
      <c r="AC560" s="111"/>
      <c r="AD560" s="111"/>
    </row>
    <row r="561">
      <c r="A561" s="111"/>
      <c r="B561" s="118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  <c r="Z561" s="111"/>
      <c r="AA561" s="111"/>
      <c r="AB561" s="111"/>
      <c r="AC561" s="111"/>
      <c r="AD561" s="111"/>
    </row>
    <row r="562">
      <c r="A562" s="111"/>
      <c r="B562" s="118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  <c r="Z562" s="111"/>
      <c r="AA562" s="111"/>
      <c r="AB562" s="111"/>
      <c r="AC562" s="111"/>
      <c r="AD562" s="111"/>
    </row>
    <row r="563">
      <c r="A563" s="111"/>
      <c r="B563" s="118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  <c r="Z563" s="111"/>
      <c r="AA563" s="111"/>
      <c r="AB563" s="111"/>
      <c r="AC563" s="111"/>
      <c r="AD563" s="111"/>
    </row>
    <row r="564">
      <c r="A564" s="111"/>
      <c r="B564" s="118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  <c r="AA564" s="111"/>
      <c r="AB564" s="111"/>
      <c r="AC564" s="111"/>
      <c r="AD564" s="111"/>
    </row>
    <row r="565">
      <c r="A565" s="111"/>
      <c r="B565" s="118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  <c r="Z565" s="111"/>
      <c r="AA565" s="111"/>
      <c r="AB565" s="111"/>
      <c r="AC565" s="111"/>
      <c r="AD565" s="111"/>
    </row>
    <row r="566">
      <c r="A566" s="111"/>
      <c r="B566" s="118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  <c r="Z566" s="111"/>
      <c r="AA566" s="111"/>
      <c r="AB566" s="111"/>
      <c r="AC566" s="111"/>
      <c r="AD566" s="111"/>
    </row>
    <row r="567">
      <c r="A567" s="111"/>
      <c r="B567" s="118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  <c r="Z567" s="111"/>
      <c r="AA567" s="111"/>
      <c r="AB567" s="111"/>
      <c r="AC567" s="111"/>
      <c r="AD567" s="111"/>
    </row>
    <row r="568">
      <c r="A568" s="111"/>
      <c r="B568" s="118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  <c r="Z568" s="111"/>
      <c r="AA568" s="111"/>
      <c r="AB568" s="111"/>
      <c r="AC568" s="111"/>
      <c r="AD568" s="111"/>
    </row>
    <row r="569">
      <c r="A569" s="111"/>
      <c r="B569" s="118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  <c r="Z569" s="111"/>
      <c r="AA569" s="111"/>
      <c r="AB569" s="111"/>
      <c r="AC569" s="111"/>
      <c r="AD569" s="111"/>
    </row>
    <row r="570">
      <c r="A570" s="111"/>
      <c r="B570" s="118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  <c r="Z570" s="111"/>
      <c r="AA570" s="111"/>
      <c r="AB570" s="111"/>
      <c r="AC570" s="111"/>
      <c r="AD570" s="111"/>
    </row>
    <row r="571">
      <c r="A571" s="111"/>
      <c r="B571" s="118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  <c r="Z571" s="111"/>
      <c r="AA571" s="111"/>
      <c r="AB571" s="111"/>
      <c r="AC571" s="111"/>
      <c r="AD571" s="111"/>
    </row>
    <row r="572">
      <c r="A572" s="111"/>
      <c r="B572" s="118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  <c r="Z572" s="111"/>
      <c r="AA572" s="111"/>
      <c r="AB572" s="111"/>
      <c r="AC572" s="111"/>
      <c r="AD572" s="111"/>
    </row>
    <row r="573">
      <c r="A573" s="111"/>
      <c r="B573" s="118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  <c r="Z573" s="111"/>
      <c r="AA573" s="111"/>
      <c r="AB573" s="111"/>
      <c r="AC573" s="111"/>
      <c r="AD573" s="111"/>
    </row>
    <row r="574">
      <c r="A574" s="111"/>
      <c r="B574" s="118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  <c r="Z574" s="111"/>
      <c r="AA574" s="111"/>
      <c r="AB574" s="111"/>
      <c r="AC574" s="111"/>
      <c r="AD574" s="111"/>
    </row>
    <row r="575">
      <c r="A575" s="111"/>
      <c r="B575" s="118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  <c r="Z575" s="111"/>
      <c r="AA575" s="111"/>
      <c r="AB575" s="111"/>
      <c r="AC575" s="111"/>
      <c r="AD575" s="111"/>
    </row>
    <row r="576">
      <c r="A576" s="111"/>
      <c r="B576" s="118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  <c r="Z576" s="111"/>
      <c r="AA576" s="111"/>
      <c r="AB576" s="111"/>
      <c r="AC576" s="111"/>
      <c r="AD576" s="111"/>
    </row>
    <row r="577">
      <c r="A577" s="111"/>
      <c r="B577" s="118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  <c r="Z577" s="111"/>
      <c r="AA577" s="111"/>
      <c r="AB577" s="111"/>
      <c r="AC577" s="111"/>
      <c r="AD577" s="111"/>
    </row>
    <row r="578">
      <c r="A578" s="111"/>
      <c r="B578" s="118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</row>
    <row r="579">
      <c r="A579" s="111"/>
      <c r="B579" s="118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</row>
    <row r="580">
      <c r="A580" s="111"/>
      <c r="B580" s="118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1"/>
      <c r="AA580" s="111"/>
      <c r="AB580" s="111"/>
      <c r="AC580" s="111"/>
      <c r="AD580" s="111"/>
    </row>
    <row r="581">
      <c r="A581" s="111"/>
      <c r="B581" s="118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  <c r="Z581" s="111"/>
      <c r="AA581" s="111"/>
      <c r="AB581" s="111"/>
      <c r="AC581" s="111"/>
      <c r="AD581" s="111"/>
    </row>
    <row r="582">
      <c r="A582" s="111"/>
      <c r="B582" s="118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1"/>
      <c r="AB582" s="111"/>
      <c r="AC582" s="111"/>
      <c r="AD582" s="111"/>
    </row>
    <row r="583">
      <c r="A583" s="111"/>
      <c r="B583" s="118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  <c r="Z583" s="111"/>
      <c r="AA583" s="111"/>
      <c r="AB583" s="111"/>
      <c r="AC583" s="111"/>
      <c r="AD583" s="111"/>
    </row>
    <row r="584">
      <c r="A584" s="111"/>
      <c r="B584" s="118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  <c r="Z584" s="111"/>
      <c r="AA584" s="111"/>
      <c r="AB584" s="111"/>
      <c r="AC584" s="111"/>
      <c r="AD584" s="111"/>
    </row>
    <row r="585">
      <c r="A585" s="111"/>
      <c r="B585" s="118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1"/>
      <c r="AB585" s="111"/>
      <c r="AC585" s="111"/>
      <c r="AD585" s="111"/>
    </row>
    <row r="586">
      <c r="A586" s="111"/>
      <c r="B586" s="118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  <c r="Z586" s="111"/>
      <c r="AA586" s="111"/>
      <c r="AB586" s="111"/>
      <c r="AC586" s="111"/>
      <c r="AD586" s="111"/>
    </row>
    <row r="587">
      <c r="A587" s="111"/>
      <c r="B587" s="118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  <c r="Z587" s="111"/>
      <c r="AA587" s="111"/>
      <c r="AB587" s="111"/>
      <c r="AC587" s="111"/>
      <c r="AD587" s="111"/>
    </row>
    <row r="588">
      <c r="A588" s="111"/>
      <c r="B588" s="118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1"/>
      <c r="AB588" s="111"/>
      <c r="AC588" s="111"/>
      <c r="AD588" s="111"/>
    </row>
    <row r="589">
      <c r="A589" s="111"/>
      <c r="B589" s="118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  <c r="Z589" s="111"/>
      <c r="AA589" s="111"/>
      <c r="AB589" s="111"/>
      <c r="AC589" s="111"/>
      <c r="AD589" s="111"/>
    </row>
    <row r="590">
      <c r="A590" s="111"/>
      <c r="B590" s="118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  <c r="Z590" s="111"/>
      <c r="AA590" s="111"/>
      <c r="AB590" s="111"/>
      <c r="AC590" s="111"/>
      <c r="AD590" s="111"/>
    </row>
    <row r="591">
      <c r="A591" s="111"/>
      <c r="B591" s="118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  <c r="Z591" s="111"/>
      <c r="AA591" s="111"/>
      <c r="AB591" s="111"/>
      <c r="AC591" s="111"/>
      <c r="AD591" s="111"/>
    </row>
    <row r="592">
      <c r="A592" s="111"/>
      <c r="B592" s="118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  <c r="Z592" s="111"/>
      <c r="AA592" s="111"/>
      <c r="AB592" s="111"/>
      <c r="AC592" s="111"/>
      <c r="AD592" s="111"/>
    </row>
    <row r="593">
      <c r="A593" s="111"/>
      <c r="B593" s="118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  <c r="Z593" s="111"/>
      <c r="AA593" s="111"/>
      <c r="AB593" s="111"/>
      <c r="AC593" s="111"/>
      <c r="AD593" s="111"/>
    </row>
    <row r="594">
      <c r="A594" s="111"/>
      <c r="B594" s="118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  <c r="Z594" s="111"/>
      <c r="AA594" s="111"/>
      <c r="AB594" s="111"/>
      <c r="AC594" s="111"/>
      <c r="AD594" s="111"/>
    </row>
    <row r="595">
      <c r="A595" s="111"/>
      <c r="B595" s="118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  <c r="Z595" s="111"/>
      <c r="AA595" s="111"/>
      <c r="AB595" s="111"/>
      <c r="AC595" s="111"/>
      <c r="AD595" s="111"/>
    </row>
    <row r="596">
      <c r="A596" s="111"/>
      <c r="B596" s="118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  <c r="Z596" s="111"/>
      <c r="AA596" s="111"/>
      <c r="AB596" s="111"/>
      <c r="AC596" s="111"/>
      <c r="AD596" s="111"/>
    </row>
    <row r="597">
      <c r="A597" s="111"/>
      <c r="B597" s="118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  <c r="Z597" s="111"/>
      <c r="AA597" s="111"/>
      <c r="AB597" s="111"/>
      <c r="AC597" s="111"/>
      <c r="AD597" s="111"/>
    </row>
    <row r="598">
      <c r="A598" s="111"/>
      <c r="B598" s="118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  <c r="Z598" s="111"/>
      <c r="AA598" s="111"/>
      <c r="AB598" s="111"/>
      <c r="AC598" s="111"/>
      <c r="AD598" s="111"/>
    </row>
    <row r="599">
      <c r="A599" s="111"/>
      <c r="B599" s="118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  <c r="Z599" s="111"/>
      <c r="AA599" s="111"/>
      <c r="AB599" s="111"/>
      <c r="AC599" s="111"/>
      <c r="AD599" s="111"/>
    </row>
    <row r="600">
      <c r="A600" s="111"/>
      <c r="B600" s="118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  <c r="Z600" s="111"/>
      <c r="AA600" s="111"/>
      <c r="AB600" s="111"/>
      <c r="AC600" s="111"/>
      <c r="AD600" s="111"/>
    </row>
    <row r="601">
      <c r="A601" s="111"/>
      <c r="B601" s="118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  <c r="Z601" s="111"/>
      <c r="AA601" s="111"/>
      <c r="AB601" s="111"/>
      <c r="AC601" s="111"/>
      <c r="AD601" s="111"/>
    </row>
    <row r="602">
      <c r="A602" s="111"/>
      <c r="B602" s="118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  <c r="Z602" s="111"/>
      <c r="AA602" s="111"/>
      <c r="AB602" s="111"/>
      <c r="AC602" s="111"/>
      <c r="AD602" s="111"/>
    </row>
    <row r="603">
      <c r="A603" s="111"/>
      <c r="B603" s="118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  <c r="Z603" s="111"/>
      <c r="AA603" s="111"/>
      <c r="AB603" s="111"/>
      <c r="AC603" s="111"/>
      <c r="AD603" s="111"/>
    </row>
    <row r="604">
      <c r="A604" s="111"/>
      <c r="B604" s="118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  <c r="Z604" s="111"/>
      <c r="AA604" s="111"/>
      <c r="AB604" s="111"/>
      <c r="AC604" s="111"/>
      <c r="AD604" s="111"/>
    </row>
    <row r="605">
      <c r="A605" s="111"/>
      <c r="B605" s="118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  <c r="Z605" s="111"/>
      <c r="AA605" s="111"/>
      <c r="AB605" s="111"/>
      <c r="AC605" s="111"/>
      <c r="AD605" s="111"/>
    </row>
    <row r="606">
      <c r="A606" s="111"/>
      <c r="B606" s="118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  <c r="Z606" s="111"/>
      <c r="AA606" s="111"/>
      <c r="AB606" s="111"/>
      <c r="AC606" s="111"/>
      <c r="AD606" s="111"/>
    </row>
    <row r="607">
      <c r="A607" s="111"/>
      <c r="B607" s="118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  <c r="Z607" s="111"/>
      <c r="AA607" s="111"/>
      <c r="AB607" s="111"/>
      <c r="AC607" s="111"/>
      <c r="AD607" s="111"/>
    </row>
    <row r="608">
      <c r="A608" s="111"/>
      <c r="B608" s="118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  <c r="Z608" s="111"/>
      <c r="AA608" s="111"/>
      <c r="AB608" s="111"/>
      <c r="AC608" s="111"/>
      <c r="AD608" s="111"/>
    </row>
    <row r="609">
      <c r="A609" s="111"/>
      <c r="B609" s="118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  <c r="Z609" s="111"/>
      <c r="AA609" s="111"/>
      <c r="AB609" s="111"/>
      <c r="AC609" s="111"/>
      <c r="AD609" s="111"/>
    </row>
    <row r="610">
      <c r="A610" s="111"/>
      <c r="B610" s="118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  <c r="Z610" s="111"/>
      <c r="AA610" s="111"/>
      <c r="AB610" s="111"/>
      <c r="AC610" s="111"/>
      <c r="AD610" s="111"/>
    </row>
    <row r="611">
      <c r="A611" s="111"/>
      <c r="B611" s="118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  <c r="Z611" s="111"/>
      <c r="AA611" s="111"/>
      <c r="AB611" s="111"/>
      <c r="AC611" s="111"/>
      <c r="AD611" s="111"/>
    </row>
    <row r="612">
      <c r="A612" s="111"/>
      <c r="B612" s="118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  <c r="Z612" s="111"/>
      <c r="AA612" s="111"/>
      <c r="AB612" s="111"/>
      <c r="AC612" s="111"/>
      <c r="AD612" s="111"/>
    </row>
    <row r="613">
      <c r="A613" s="111"/>
      <c r="B613" s="118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  <c r="Z613" s="111"/>
      <c r="AA613" s="111"/>
      <c r="AB613" s="111"/>
      <c r="AC613" s="111"/>
      <c r="AD613" s="111"/>
    </row>
    <row r="614">
      <c r="A614" s="111"/>
      <c r="B614" s="118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  <c r="Z614" s="111"/>
      <c r="AA614" s="111"/>
      <c r="AB614" s="111"/>
      <c r="AC614" s="111"/>
      <c r="AD614" s="111"/>
    </row>
    <row r="615">
      <c r="A615" s="111"/>
      <c r="B615" s="118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  <c r="Z615" s="111"/>
      <c r="AA615" s="111"/>
      <c r="AB615" s="111"/>
      <c r="AC615" s="111"/>
      <c r="AD615" s="111"/>
    </row>
    <row r="616">
      <c r="A616" s="111"/>
      <c r="B616" s="118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  <c r="Z616" s="111"/>
      <c r="AA616" s="111"/>
      <c r="AB616" s="111"/>
      <c r="AC616" s="111"/>
      <c r="AD616" s="111"/>
    </row>
    <row r="617">
      <c r="A617" s="111"/>
      <c r="B617" s="118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  <c r="Z617" s="111"/>
      <c r="AA617" s="111"/>
      <c r="AB617" s="111"/>
      <c r="AC617" s="111"/>
      <c r="AD617" s="111"/>
    </row>
    <row r="618">
      <c r="A618" s="111"/>
      <c r="B618" s="118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  <c r="Z618" s="111"/>
      <c r="AA618" s="111"/>
      <c r="AB618" s="111"/>
      <c r="AC618" s="111"/>
      <c r="AD618" s="111"/>
    </row>
    <row r="619">
      <c r="A619" s="111"/>
      <c r="B619" s="118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  <c r="Z619" s="111"/>
      <c r="AA619" s="111"/>
      <c r="AB619" s="111"/>
      <c r="AC619" s="111"/>
      <c r="AD619" s="111"/>
    </row>
    <row r="620">
      <c r="A620" s="111"/>
      <c r="B620" s="118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  <c r="Z620" s="111"/>
      <c r="AA620" s="111"/>
      <c r="AB620" s="111"/>
      <c r="AC620" s="111"/>
      <c r="AD620" s="111"/>
    </row>
    <row r="621">
      <c r="A621" s="111"/>
      <c r="B621" s="118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  <c r="Z621" s="111"/>
      <c r="AA621" s="111"/>
      <c r="AB621" s="111"/>
      <c r="AC621" s="111"/>
      <c r="AD621" s="111"/>
    </row>
    <row r="622">
      <c r="A622" s="111"/>
      <c r="B622" s="118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  <c r="Z622" s="111"/>
      <c r="AA622" s="111"/>
      <c r="AB622" s="111"/>
      <c r="AC622" s="111"/>
      <c r="AD622" s="111"/>
    </row>
    <row r="623">
      <c r="A623" s="111"/>
      <c r="B623" s="118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  <c r="Z623" s="111"/>
      <c r="AA623" s="111"/>
      <c r="AB623" s="111"/>
      <c r="AC623" s="111"/>
      <c r="AD623" s="111"/>
    </row>
    <row r="624">
      <c r="A624" s="111"/>
      <c r="B624" s="118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  <c r="Z624" s="111"/>
      <c r="AA624" s="111"/>
      <c r="AB624" s="111"/>
      <c r="AC624" s="111"/>
      <c r="AD624" s="111"/>
    </row>
    <row r="625">
      <c r="A625" s="111"/>
      <c r="B625" s="118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  <c r="Z625" s="111"/>
      <c r="AA625" s="111"/>
      <c r="AB625" s="111"/>
      <c r="AC625" s="111"/>
      <c r="AD625" s="111"/>
    </row>
    <row r="626">
      <c r="A626" s="111"/>
      <c r="B626" s="118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  <c r="Z626" s="111"/>
      <c r="AA626" s="111"/>
      <c r="AB626" s="111"/>
      <c r="AC626" s="111"/>
      <c r="AD626" s="111"/>
    </row>
    <row r="627">
      <c r="A627" s="111"/>
      <c r="B627" s="118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  <c r="Z627" s="111"/>
      <c r="AA627" s="111"/>
      <c r="AB627" s="111"/>
      <c r="AC627" s="111"/>
      <c r="AD627" s="111"/>
    </row>
    <row r="628">
      <c r="A628" s="111"/>
      <c r="B628" s="118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  <c r="Z628" s="111"/>
      <c r="AA628" s="111"/>
      <c r="AB628" s="111"/>
      <c r="AC628" s="111"/>
      <c r="AD628" s="111"/>
    </row>
    <row r="629">
      <c r="A629" s="111"/>
      <c r="B629" s="118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  <c r="Z629" s="111"/>
      <c r="AA629" s="111"/>
      <c r="AB629" s="111"/>
      <c r="AC629" s="111"/>
      <c r="AD629" s="111"/>
    </row>
    <row r="630">
      <c r="A630" s="111"/>
      <c r="B630" s="118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  <c r="Z630" s="111"/>
      <c r="AA630" s="111"/>
      <c r="AB630" s="111"/>
      <c r="AC630" s="111"/>
      <c r="AD630" s="111"/>
    </row>
    <row r="631">
      <c r="A631" s="111"/>
      <c r="B631" s="118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  <c r="Z631" s="111"/>
      <c r="AA631" s="111"/>
      <c r="AB631" s="111"/>
      <c r="AC631" s="111"/>
      <c r="AD631" s="111"/>
    </row>
    <row r="632">
      <c r="A632" s="111"/>
      <c r="B632" s="118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  <c r="Z632" s="111"/>
      <c r="AA632" s="111"/>
      <c r="AB632" s="111"/>
      <c r="AC632" s="111"/>
      <c r="AD632" s="111"/>
    </row>
    <row r="633">
      <c r="A633" s="111"/>
      <c r="B633" s="118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  <c r="Z633" s="111"/>
      <c r="AA633" s="111"/>
      <c r="AB633" s="111"/>
      <c r="AC633" s="111"/>
      <c r="AD633" s="111"/>
    </row>
    <row r="634">
      <c r="A634" s="111"/>
      <c r="B634" s="118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  <c r="Z634" s="111"/>
      <c r="AA634" s="111"/>
      <c r="AB634" s="111"/>
      <c r="AC634" s="111"/>
      <c r="AD634" s="111"/>
    </row>
    <row r="635">
      <c r="A635" s="111"/>
      <c r="B635" s="118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  <c r="Z635" s="111"/>
      <c r="AA635" s="111"/>
      <c r="AB635" s="111"/>
      <c r="AC635" s="111"/>
      <c r="AD635" s="111"/>
    </row>
    <row r="636">
      <c r="A636" s="111"/>
      <c r="B636" s="118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  <c r="Z636" s="111"/>
      <c r="AA636" s="111"/>
      <c r="AB636" s="111"/>
      <c r="AC636" s="111"/>
      <c r="AD636" s="111"/>
    </row>
    <row r="637">
      <c r="A637" s="111"/>
      <c r="B637" s="118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  <c r="Z637" s="111"/>
      <c r="AA637" s="111"/>
      <c r="AB637" s="111"/>
      <c r="AC637" s="111"/>
      <c r="AD637" s="111"/>
    </row>
    <row r="638">
      <c r="A638" s="111"/>
      <c r="B638" s="118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  <c r="Z638" s="111"/>
      <c r="AA638" s="111"/>
      <c r="AB638" s="111"/>
      <c r="AC638" s="111"/>
      <c r="AD638" s="111"/>
    </row>
    <row r="639">
      <c r="A639" s="111"/>
      <c r="B639" s="118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  <c r="Z639" s="111"/>
      <c r="AA639" s="111"/>
      <c r="AB639" s="111"/>
      <c r="AC639" s="111"/>
      <c r="AD639" s="111"/>
    </row>
    <row r="640">
      <c r="A640" s="111"/>
      <c r="B640" s="118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  <c r="Z640" s="111"/>
      <c r="AA640" s="111"/>
      <c r="AB640" s="111"/>
      <c r="AC640" s="111"/>
      <c r="AD640" s="111"/>
    </row>
    <row r="641">
      <c r="A641" s="111"/>
      <c r="B641" s="118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  <c r="Z641" s="111"/>
      <c r="AA641" s="111"/>
      <c r="AB641" s="111"/>
      <c r="AC641" s="111"/>
      <c r="AD641" s="111"/>
    </row>
    <row r="642">
      <c r="A642" s="111"/>
      <c r="B642" s="118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  <c r="Z642" s="111"/>
      <c r="AA642" s="111"/>
      <c r="AB642" s="111"/>
      <c r="AC642" s="111"/>
      <c r="AD642" s="111"/>
    </row>
    <row r="643">
      <c r="A643" s="111"/>
      <c r="B643" s="118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  <c r="Z643" s="111"/>
      <c r="AA643" s="111"/>
      <c r="AB643" s="111"/>
      <c r="AC643" s="111"/>
      <c r="AD643" s="111"/>
    </row>
    <row r="644">
      <c r="A644" s="111"/>
      <c r="B644" s="118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  <c r="Z644" s="111"/>
      <c r="AA644" s="111"/>
      <c r="AB644" s="111"/>
      <c r="AC644" s="111"/>
      <c r="AD644" s="111"/>
    </row>
    <row r="645">
      <c r="A645" s="111"/>
      <c r="B645" s="118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  <c r="Z645" s="111"/>
      <c r="AA645" s="111"/>
      <c r="AB645" s="111"/>
      <c r="AC645" s="111"/>
      <c r="AD645" s="111"/>
    </row>
    <row r="646">
      <c r="A646" s="111"/>
      <c r="B646" s="118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  <c r="Z646" s="111"/>
      <c r="AA646" s="111"/>
      <c r="AB646" s="111"/>
      <c r="AC646" s="111"/>
      <c r="AD646" s="111"/>
    </row>
    <row r="647">
      <c r="A647" s="111"/>
      <c r="B647" s="118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  <c r="Z647" s="111"/>
      <c r="AA647" s="111"/>
      <c r="AB647" s="111"/>
      <c r="AC647" s="111"/>
      <c r="AD647" s="111"/>
    </row>
    <row r="648">
      <c r="A648" s="111"/>
      <c r="B648" s="118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  <c r="Z648" s="111"/>
      <c r="AA648" s="111"/>
      <c r="AB648" s="111"/>
      <c r="AC648" s="111"/>
      <c r="AD648" s="111"/>
    </row>
    <row r="649">
      <c r="A649" s="111"/>
      <c r="B649" s="118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  <c r="Z649" s="111"/>
      <c r="AA649" s="111"/>
      <c r="AB649" s="111"/>
      <c r="AC649" s="111"/>
      <c r="AD649" s="111"/>
    </row>
    <row r="650">
      <c r="A650" s="111"/>
      <c r="B650" s="118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  <c r="Z650" s="111"/>
      <c r="AA650" s="111"/>
      <c r="AB650" s="111"/>
      <c r="AC650" s="111"/>
      <c r="AD650" s="111"/>
    </row>
    <row r="651">
      <c r="A651" s="111"/>
      <c r="B651" s="118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  <c r="Z651" s="111"/>
      <c r="AA651" s="111"/>
      <c r="AB651" s="111"/>
      <c r="AC651" s="111"/>
      <c r="AD651" s="111"/>
    </row>
    <row r="652">
      <c r="A652" s="111"/>
      <c r="B652" s="118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  <c r="Z652" s="111"/>
      <c r="AA652" s="111"/>
      <c r="AB652" s="111"/>
      <c r="AC652" s="111"/>
      <c r="AD652" s="111"/>
    </row>
    <row r="653">
      <c r="A653" s="111"/>
      <c r="B653" s="118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  <c r="Z653" s="111"/>
      <c r="AA653" s="111"/>
      <c r="AB653" s="111"/>
      <c r="AC653" s="111"/>
      <c r="AD653" s="111"/>
    </row>
    <row r="654">
      <c r="A654" s="111"/>
      <c r="B654" s="118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  <c r="Z654" s="111"/>
      <c r="AA654" s="111"/>
      <c r="AB654" s="111"/>
      <c r="AC654" s="111"/>
      <c r="AD654" s="111"/>
    </row>
    <row r="655">
      <c r="A655" s="111"/>
      <c r="B655" s="118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  <c r="Z655" s="111"/>
      <c r="AA655" s="111"/>
      <c r="AB655" s="111"/>
      <c r="AC655" s="111"/>
      <c r="AD655" s="111"/>
    </row>
    <row r="656">
      <c r="A656" s="111"/>
      <c r="B656" s="118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  <c r="Z656" s="111"/>
      <c r="AA656" s="111"/>
      <c r="AB656" s="111"/>
      <c r="AC656" s="111"/>
      <c r="AD656" s="111"/>
    </row>
    <row r="657">
      <c r="A657" s="111"/>
      <c r="B657" s="118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  <c r="Z657" s="111"/>
      <c r="AA657" s="111"/>
      <c r="AB657" s="111"/>
      <c r="AC657" s="111"/>
      <c r="AD657" s="111"/>
    </row>
    <row r="658">
      <c r="A658" s="111"/>
      <c r="B658" s="118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  <c r="Z658" s="111"/>
      <c r="AA658" s="111"/>
      <c r="AB658" s="111"/>
      <c r="AC658" s="111"/>
      <c r="AD658" s="111"/>
    </row>
    <row r="659">
      <c r="A659" s="111"/>
      <c r="B659" s="118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  <c r="Z659" s="111"/>
      <c r="AA659" s="111"/>
      <c r="AB659" s="111"/>
      <c r="AC659" s="111"/>
      <c r="AD659" s="111"/>
    </row>
    <row r="660">
      <c r="A660" s="111"/>
      <c r="B660" s="118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  <c r="Z660" s="111"/>
      <c r="AA660" s="111"/>
      <c r="AB660" s="111"/>
      <c r="AC660" s="111"/>
      <c r="AD660" s="111"/>
    </row>
    <row r="661">
      <c r="A661" s="111"/>
      <c r="B661" s="118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  <c r="Z661" s="111"/>
      <c r="AA661" s="111"/>
      <c r="AB661" s="111"/>
      <c r="AC661" s="111"/>
      <c r="AD661" s="111"/>
    </row>
    <row r="662">
      <c r="A662" s="111"/>
      <c r="B662" s="118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  <c r="Z662" s="111"/>
      <c r="AA662" s="111"/>
      <c r="AB662" s="111"/>
      <c r="AC662" s="111"/>
      <c r="AD662" s="111"/>
    </row>
    <row r="663">
      <c r="A663" s="111"/>
      <c r="B663" s="118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  <c r="Z663" s="111"/>
      <c r="AA663" s="111"/>
      <c r="AB663" s="111"/>
      <c r="AC663" s="111"/>
      <c r="AD663" s="111"/>
    </row>
    <row r="664">
      <c r="A664" s="111"/>
      <c r="B664" s="118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  <c r="Z664" s="111"/>
      <c r="AA664" s="111"/>
      <c r="AB664" s="111"/>
      <c r="AC664" s="111"/>
      <c r="AD664" s="111"/>
    </row>
    <row r="665">
      <c r="A665" s="111"/>
      <c r="B665" s="118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  <c r="Z665" s="111"/>
      <c r="AA665" s="111"/>
      <c r="AB665" s="111"/>
      <c r="AC665" s="111"/>
      <c r="AD665" s="111"/>
    </row>
    <row r="666">
      <c r="A666" s="111"/>
      <c r="B666" s="118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  <c r="Z666" s="111"/>
      <c r="AA666" s="111"/>
      <c r="AB666" s="111"/>
      <c r="AC666" s="111"/>
      <c r="AD666" s="111"/>
    </row>
    <row r="667">
      <c r="A667" s="111"/>
      <c r="B667" s="118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  <c r="Z667" s="111"/>
      <c r="AA667" s="111"/>
      <c r="AB667" s="111"/>
      <c r="AC667" s="111"/>
      <c r="AD667" s="111"/>
    </row>
    <row r="668">
      <c r="A668" s="111"/>
      <c r="B668" s="118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  <c r="Z668" s="111"/>
      <c r="AA668" s="111"/>
      <c r="AB668" s="111"/>
      <c r="AC668" s="111"/>
      <c r="AD668" s="111"/>
    </row>
    <row r="669">
      <c r="A669" s="111"/>
      <c r="B669" s="118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  <c r="Z669" s="111"/>
      <c r="AA669" s="111"/>
      <c r="AB669" s="111"/>
      <c r="AC669" s="111"/>
      <c r="AD669" s="111"/>
    </row>
    <row r="670">
      <c r="A670" s="111"/>
      <c r="B670" s="118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  <c r="Z670" s="111"/>
      <c r="AA670" s="111"/>
      <c r="AB670" s="111"/>
      <c r="AC670" s="111"/>
      <c r="AD670" s="111"/>
    </row>
    <row r="671">
      <c r="A671" s="111"/>
      <c r="B671" s="118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  <c r="Z671" s="111"/>
      <c r="AA671" s="111"/>
      <c r="AB671" s="111"/>
      <c r="AC671" s="111"/>
      <c r="AD671" s="111"/>
    </row>
    <row r="672">
      <c r="A672" s="111"/>
      <c r="B672" s="118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  <c r="Z672" s="111"/>
      <c r="AA672" s="111"/>
      <c r="AB672" s="111"/>
      <c r="AC672" s="111"/>
      <c r="AD672" s="111"/>
    </row>
    <row r="673">
      <c r="A673" s="111"/>
      <c r="B673" s="118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  <c r="Z673" s="111"/>
      <c r="AA673" s="111"/>
      <c r="AB673" s="111"/>
      <c r="AC673" s="111"/>
      <c r="AD673" s="111"/>
    </row>
    <row r="674">
      <c r="A674" s="111"/>
      <c r="B674" s="118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  <c r="Z674" s="111"/>
      <c r="AA674" s="111"/>
      <c r="AB674" s="111"/>
      <c r="AC674" s="111"/>
      <c r="AD674" s="111"/>
    </row>
    <row r="675">
      <c r="A675" s="111"/>
      <c r="B675" s="118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  <c r="Z675" s="111"/>
      <c r="AA675" s="111"/>
      <c r="AB675" s="111"/>
      <c r="AC675" s="111"/>
      <c r="AD675" s="111"/>
    </row>
    <row r="676">
      <c r="A676" s="111"/>
      <c r="B676" s="118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  <c r="Z676" s="111"/>
      <c r="AA676" s="111"/>
      <c r="AB676" s="111"/>
      <c r="AC676" s="111"/>
      <c r="AD676" s="111"/>
    </row>
    <row r="677">
      <c r="A677" s="111"/>
      <c r="B677" s="118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  <c r="Z677" s="111"/>
      <c r="AA677" s="111"/>
      <c r="AB677" s="111"/>
      <c r="AC677" s="111"/>
      <c r="AD677" s="111"/>
    </row>
    <row r="678">
      <c r="A678" s="111"/>
      <c r="B678" s="118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  <c r="Z678" s="111"/>
      <c r="AA678" s="111"/>
      <c r="AB678" s="111"/>
      <c r="AC678" s="111"/>
      <c r="AD678" s="111"/>
    </row>
    <row r="679">
      <c r="A679" s="111"/>
      <c r="B679" s="118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  <c r="Z679" s="111"/>
      <c r="AA679" s="111"/>
      <c r="AB679" s="111"/>
      <c r="AC679" s="111"/>
      <c r="AD679" s="111"/>
    </row>
    <row r="680">
      <c r="A680" s="111"/>
      <c r="B680" s="118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  <c r="Z680" s="111"/>
      <c r="AA680" s="111"/>
      <c r="AB680" s="111"/>
      <c r="AC680" s="111"/>
      <c r="AD680" s="111"/>
    </row>
    <row r="681">
      <c r="A681" s="111"/>
      <c r="B681" s="118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  <c r="Z681" s="111"/>
      <c r="AA681" s="111"/>
      <c r="AB681" s="111"/>
      <c r="AC681" s="111"/>
      <c r="AD681" s="111"/>
    </row>
    <row r="682">
      <c r="A682" s="111"/>
      <c r="B682" s="118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  <c r="Z682" s="111"/>
      <c r="AA682" s="111"/>
      <c r="AB682" s="111"/>
      <c r="AC682" s="111"/>
      <c r="AD682" s="111"/>
    </row>
    <row r="683">
      <c r="A683" s="111"/>
      <c r="B683" s="118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  <c r="Z683" s="111"/>
      <c r="AA683" s="111"/>
      <c r="AB683" s="111"/>
      <c r="AC683" s="111"/>
      <c r="AD683" s="111"/>
    </row>
    <row r="684">
      <c r="A684" s="111"/>
      <c r="B684" s="118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  <c r="Z684" s="111"/>
      <c r="AA684" s="111"/>
      <c r="AB684" s="111"/>
      <c r="AC684" s="111"/>
      <c r="AD684" s="111"/>
    </row>
    <row r="685">
      <c r="A685" s="111"/>
      <c r="B685" s="118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  <c r="Z685" s="111"/>
      <c r="AA685" s="111"/>
      <c r="AB685" s="111"/>
      <c r="AC685" s="111"/>
      <c r="AD685" s="111"/>
    </row>
    <row r="686">
      <c r="A686" s="111"/>
      <c r="B686" s="118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  <c r="Z686" s="111"/>
      <c r="AA686" s="111"/>
      <c r="AB686" s="111"/>
      <c r="AC686" s="111"/>
      <c r="AD686" s="111"/>
    </row>
    <row r="687">
      <c r="A687" s="111"/>
      <c r="B687" s="118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  <c r="Z687" s="111"/>
      <c r="AA687" s="111"/>
      <c r="AB687" s="111"/>
      <c r="AC687" s="111"/>
      <c r="AD687" s="111"/>
    </row>
    <row r="688">
      <c r="A688" s="111"/>
      <c r="B688" s="118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  <c r="Z688" s="111"/>
      <c r="AA688" s="111"/>
      <c r="AB688" s="111"/>
      <c r="AC688" s="111"/>
      <c r="AD688" s="111"/>
    </row>
    <row r="689">
      <c r="A689" s="111"/>
      <c r="B689" s="118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  <c r="Z689" s="111"/>
      <c r="AA689" s="111"/>
      <c r="AB689" s="111"/>
      <c r="AC689" s="111"/>
      <c r="AD689" s="111"/>
    </row>
    <row r="690">
      <c r="A690" s="111"/>
      <c r="B690" s="118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  <c r="Z690" s="111"/>
      <c r="AA690" s="111"/>
      <c r="AB690" s="111"/>
      <c r="AC690" s="111"/>
      <c r="AD690" s="111"/>
    </row>
    <row r="691">
      <c r="A691" s="111"/>
      <c r="B691" s="118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  <c r="Z691" s="111"/>
      <c r="AA691" s="111"/>
      <c r="AB691" s="111"/>
      <c r="AC691" s="111"/>
      <c r="AD691" s="111"/>
    </row>
    <row r="692">
      <c r="A692" s="111"/>
      <c r="B692" s="118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  <c r="Z692" s="111"/>
      <c r="AA692" s="111"/>
      <c r="AB692" s="111"/>
      <c r="AC692" s="111"/>
      <c r="AD692" s="111"/>
    </row>
    <row r="693">
      <c r="A693" s="111"/>
      <c r="B693" s="118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  <c r="Z693" s="111"/>
      <c r="AA693" s="111"/>
      <c r="AB693" s="111"/>
      <c r="AC693" s="111"/>
      <c r="AD693" s="111"/>
    </row>
    <row r="694">
      <c r="A694" s="111"/>
      <c r="B694" s="118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  <c r="Z694" s="111"/>
      <c r="AA694" s="111"/>
      <c r="AB694" s="111"/>
      <c r="AC694" s="111"/>
      <c r="AD694" s="111"/>
    </row>
    <row r="695">
      <c r="A695" s="111"/>
      <c r="B695" s="118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  <c r="Z695" s="111"/>
      <c r="AA695" s="111"/>
      <c r="AB695" s="111"/>
      <c r="AC695" s="111"/>
      <c r="AD695" s="111"/>
    </row>
    <row r="696">
      <c r="A696" s="111"/>
      <c r="B696" s="118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  <c r="Z696" s="111"/>
      <c r="AA696" s="111"/>
      <c r="AB696" s="111"/>
      <c r="AC696" s="111"/>
      <c r="AD696" s="111"/>
    </row>
    <row r="697">
      <c r="A697" s="111"/>
      <c r="B697" s="118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  <c r="Z697" s="111"/>
      <c r="AA697" s="111"/>
      <c r="AB697" s="111"/>
      <c r="AC697" s="111"/>
      <c r="AD697" s="111"/>
    </row>
    <row r="698">
      <c r="A698" s="111"/>
      <c r="B698" s="118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  <c r="Z698" s="111"/>
      <c r="AA698" s="111"/>
      <c r="AB698" s="111"/>
      <c r="AC698" s="111"/>
      <c r="AD698" s="111"/>
    </row>
    <row r="699">
      <c r="A699" s="111"/>
      <c r="B699" s="118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  <c r="Z699" s="111"/>
      <c r="AA699" s="111"/>
      <c r="AB699" s="111"/>
      <c r="AC699" s="111"/>
      <c r="AD699" s="111"/>
    </row>
    <row r="700">
      <c r="A700" s="111"/>
      <c r="B700" s="118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  <c r="Z700" s="111"/>
      <c r="AA700" s="111"/>
      <c r="AB700" s="111"/>
      <c r="AC700" s="111"/>
      <c r="AD700" s="111"/>
    </row>
    <row r="701">
      <c r="A701" s="111"/>
      <c r="B701" s="118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  <c r="Z701" s="111"/>
      <c r="AA701" s="111"/>
      <c r="AB701" s="111"/>
      <c r="AC701" s="111"/>
      <c r="AD701" s="111"/>
    </row>
    <row r="702">
      <c r="A702" s="111"/>
      <c r="B702" s="118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  <c r="Z702" s="111"/>
      <c r="AA702" s="111"/>
      <c r="AB702" s="111"/>
      <c r="AC702" s="111"/>
      <c r="AD702" s="111"/>
    </row>
    <row r="703">
      <c r="A703" s="111"/>
      <c r="B703" s="118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  <c r="Z703" s="111"/>
      <c r="AA703" s="111"/>
      <c r="AB703" s="111"/>
      <c r="AC703" s="111"/>
      <c r="AD703" s="111"/>
    </row>
    <row r="704">
      <c r="A704" s="111"/>
      <c r="B704" s="118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  <c r="Z704" s="111"/>
      <c r="AA704" s="111"/>
      <c r="AB704" s="111"/>
      <c r="AC704" s="111"/>
      <c r="AD704" s="111"/>
    </row>
    <row r="705">
      <c r="A705" s="111"/>
      <c r="B705" s="118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  <c r="Z705" s="111"/>
      <c r="AA705" s="111"/>
      <c r="AB705" s="111"/>
      <c r="AC705" s="111"/>
      <c r="AD705" s="111"/>
    </row>
    <row r="706">
      <c r="A706" s="111"/>
      <c r="B706" s="118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  <c r="Z706" s="111"/>
      <c r="AA706" s="111"/>
      <c r="AB706" s="111"/>
      <c r="AC706" s="111"/>
      <c r="AD706" s="111"/>
    </row>
    <row r="707">
      <c r="A707" s="111"/>
      <c r="B707" s="118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  <c r="Z707" s="111"/>
      <c r="AA707" s="111"/>
      <c r="AB707" s="111"/>
      <c r="AC707" s="111"/>
      <c r="AD707" s="111"/>
    </row>
    <row r="708">
      <c r="A708" s="111"/>
      <c r="B708" s="118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  <c r="Z708" s="111"/>
      <c r="AA708" s="111"/>
      <c r="AB708" s="111"/>
      <c r="AC708" s="111"/>
      <c r="AD708" s="111"/>
    </row>
    <row r="709">
      <c r="A709" s="111"/>
      <c r="B709" s="118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  <c r="Z709" s="111"/>
      <c r="AA709" s="111"/>
      <c r="AB709" s="111"/>
      <c r="AC709" s="111"/>
      <c r="AD709" s="111"/>
    </row>
    <row r="710">
      <c r="A710" s="111"/>
      <c r="B710" s="118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  <c r="Z710" s="111"/>
      <c r="AA710" s="111"/>
      <c r="AB710" s="111"/>
      <c r="AC710" s="111"/>
      <c r="AD710" s="111"/>
    </row>
    <row r="711">
      <c r="A711" s="111"/>
      <c r="B711" s="118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  <c r="Z711" s="111"/>
      <c r="AA711" s="111"/>
      <c r="AB711" s="111"/>
      <c r="AC711" s="111"/>
      <c r="AD711" s="111"/>
    </row>
    <row r="712">
      <c r="A712" s="111"/>
      <c r="B712" s="118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  <c r="Z712" s="111"/>
      <c r="AA712" s="111"/>
      <c r="AB712" s="111"/>
      <c r="AC712" s="111"/>
      <c r="AD712" s="111"/>
    </row>
    <row r="713">
      <c r="A713" s="111"/>
      <c r="B713" s="118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  <c r="Z713" s="111"/>
      <c r="AA713" s="111"/>
      <c r="AB713" s="111"/>
      <c r="AC713" s="111"/>
      <c r="AD713" s="111"/>
    </row>
    <row r="714">
      <c r="A714" s="111"/>
      <c r="B714" s="118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  <c r="Z714" s="111"/>
      <c r="AA714" s="111"/>
      <c r="AB714" s="111"/>
      <c r="AC714" s="111"/>
      <c r="AD714" s="111"/>
    </row>
    <row r="715">
      <c r="A715" s="111"/>
      <c r="B715" s="118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  <c r="Z715" s="111"/>
      <c r="AA715" s="111"/>
      <c r="AB715" s="111"/>
      <c r="AC715" s="111"/>
      <c r="AD715" s="111"/>
    </row>
    <row r="716">
      <c r="A716" s="111"/>
      <c r="B716" s="118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  <c r="Z716" s="111"/>
      <c r="AA716" s="111"/>
      <c r="AB716" s="111"/>
      <c r="AC716" s="111"/>
      <c r="AD716" s="111"/>
    </row>
    <row r="717">
      <c r="A717" s="111"/>
      <c r="B717" s="118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  <c r="Z717" s="111"/>
      <c r="AA717" s="111"/>
      <c r="AB717" s="111"/>
      <c r="AC717" s="111"/>
      <c r="AD717" s="111"/>
    </row>
    <row r="718">
      <c r="A718" s="111"/>
      <c r="B718" s="118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  <c r="Z718" s="111"/>
      <c r="AA718" s="111"/>
      <c r="AB718" s="111"/>
      <c r="AC718" s="111"/>
      <c r="AD718" s="111"/>
    </row>
    <row r="719">
      <c r="A719" s="111"/>
      <c r="B719" s="118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  <c r="Z719" s="111"/>
      <c r="AA719" s="111"/>
      <c r="AB719" s="111"/>
      <c r="AC719" s="111"/>
      <c r="AD719" s="111"/>
    </row>
    <row r="720">
      <c r="A720" s="111"/>
      <c r="B720" s="118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  <c r="Z720" s="111"/>
      <c r="AA720" s="111"/>
      <c r="AB720" s="111"/>
      <c r="AC720" s="111"/>
      <c r="AD720" s="111"/>
    </row>
    <row r="721">
      <c r="A721" s="111"/>
      <c r="B721" s="118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  <c r="Z721" s="111"/>
      <c r="AA721" s="111"/>
      <c r="AB721" s="111"/>
      <c r="AC721" s="111"/>
      <c r="AD721" s="111"/>
    </row>
    <row r="722">
      <c r="A722" s="111"/>
      <c r="B722" s="118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  <c r="Z722" s="111"/>
      <c r="AA722" s="111"/>
      <c r="AB722" s="111"/>
      <c r="AC722" s="111"/>
      <c r="AD722" s="111"/>
    </row>
    <row r="723">
      <c r="A723" s="111"/>
      <c r="B723" s="118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  <c r="Z723" s="111"/>
      <c r="AA723" s="111"/>
      <c r="AB723" s="111"/>
      <c r="AC723" s="111"/>
      <c r="AD723" s="111"/>
    </row>
    <row r="724">
      <c r="A724" s="111"/>
      <c r="B724" s="118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  <c r="Z724" s="111"/>
      <c r="AA724" s="111"/>
      <c r="AB724" s="111"/>
      <c r="AC724" s="111"/>
      <c r="AD724" s="111"/>
    </row>
    <row r="725">
      <c r="A725" s="111"/>
      <c r="B725" s="118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  <c r="Z725" s="111"/>
      <c r="AA725" s="111"/>
      <c r="AB725" s="111"/>
      <c r="AC725" s="111"/>
      <c r="AD725" s="111"/>
    </row>
    <row r="726">
      <c r="A726" s="111"/>
      <c r="B726" s="118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  <c r="Z726" s="111"/>
      <c r="AA726" s="111"/>
      <c r="AB726" s="111"/>
      <c r="AC726" s="111"/>
      <c r="AD726" s="111"/>
    </row>
    <row r="727">
      <c r="A727" s="111"/>
      <c r="B727" s="118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  <c r="Z727" s="111"/>
      <c r="AA727" s="111"/>
      <c r="AB727" s="111"/>
      <c r="AC727" s="111"/>
      <c r="AD727" s="111"/>
    </row>
    <row r="728">
      <c r="A728" s="111"/>
      <c r="B728" s="118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  <c r="Z728" s="111"/>
      <c r="AA728" s="111"/>
      <c r="AB728" s="111"/>
      <c r="AC728" s="111"/>
      <c r="AD728" s="111"/>
    </row>
    <row r="729">
      <c r="A729" s="111"/>
      <c r="B729" s="118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  <c r="Z729" s="111"/>
      <c r="AA729" s="111"/>
      <c r="AB729" s="111"/>
      <c r="AC729" s="111"/>
      <c r="AD729" s="111"/>
    </row>
    <row r="730">
      <c r="A730" s="111"/>
      <c r="B730" s="118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  <c r="Z730" s="111"/>
      <c r="AA730" s="111"/>
      <c r="AB730" s="111"/>
      <c r="AC730" s="111"/>
      <c r="AD730" s="111"/>
    </row>
    <row r="731">
      <c r="A731" s="111"/>
      <c r="B731" s="118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  <c r="Z731" s="111"/>
      <c r="AA731" s="111"/>
      <c r="AB731" s="111"/>
      <c r="AC731" s="111"/>
      <c r="AD731" s="111"/>
    </row>
    <row r="732">
      <c r="A732" s="111"/>
      <c r="B732" s="118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  <c r="Z732" s="111"/>
      <c r="AA732" s="111"/>
      <c r="AB732" s="111"/>
      <c r="AC732" s="111"/>
      <c r="AD732" s="111"/>
    </row>
    <row r="733">
      <c r="A733" s="111"/>
      <c r="B733" s="118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  <c r="Z733" s="111"/>
      <c r="AA733" s="111"/>
      <c r="AB733" s="111"/>
      <c r="AC733" s="111"/>
      <c r="AD733" s="111"/>
    </row>
    <row r="734">
      <c r="A734" s="111"/>
      <c r="B734" s="118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  <c r="Z734" s="111"/>
      <c r="AA734" s="111"/>
      <c r="AB734" s="111"/>
      <c r="AC734" s="111"/>
      <c r="AD734" s="111"/>
    </row>
    <row r="735">
      <c r="A735" s="111"/>
      <c r="B735" s="118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  <c r="Z735" s="111"/>
      <c r="AA735" s="111"/>
      <c r="AB735" s="111"/>
      <c r="AC735" s="111"/>
      <c r="AD735" s="111"/>
    </row>
    <row r="736">
      <c r="A736" s="111"/>
      <c r="B736" s="118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  <c r="Z736" s="111"/>
      <c r="AA736" s="111"/>
      <c r="AB736" s="111"/>
      <c r="AC736" s="111"/>
      <c r="AD736" s="111"/>
    </row>
    <row r="737">
      <c r="A737" s="111"/>
      <c r="B737" s="118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  <c r="Z737" s="111"/>
      <c r="AA737" s="111"/>
      <c r="AB737" s="111"/>
      <c r="AC737" s="111"/>
      <c r="AD737" s="111"/>
    </row>
    <row r="738">
      <c r="A738" s="111"/>
      <c r="B738" s="118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  <c r="Z738" s="111"/>
      <c r="AA738" s="111"/>
      <c r="AB738" s="111"/>
      <c r="AC738" s="111"/>
      <c r="AD738" s="111"/>
    </row>
    <row r="739">
      <c r="A739" s="111"/>
      <c r="B739" s="118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  <c r="Z739" s="111"/>
      <c r="AA739" s="111"/>
      <c r="AB739" s="111"/>
      <c r="AC739" s="111"/>
      <c r="AD739" s="111"/>
    </row>
    <row r="740">
      <c r="A740" s="111"/>
      <c r="B740" s="118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  <c r="Z740" s="111"/>
      <c r="AA740" s="111"/>
      <c r="AB740" s="111"/>
      <c r="AC740" s="111"/>
      <c r="AD740" s="111"/>
    </row>
    <row r="741">
      <c r="A741" s="111"/>
      <c r="B741" s="118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  <c r="Z741" s="111"/>
      <c r="AA741" s="111"/>
      <c r="AB741" s="111"/>
      <c r="AC741" s="111"/>
      <c r="AD741" s="111"/>
    </row>
    <row r="742">
      <c r="A742" s="111"/>
      <c r="B742" s="118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  <c r="Z742" s="111"/>
      <c r="AA742" s="111"/>
      <c r="AB742" s="111"/>
      <c r="AC742" s="111"/>
      <c r="AD742" s="111"/>
    </row>
    <row r="743">
      <c r="A743" s="111"/>
      <c r="B743" s="118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  <c r="Z743" s="111"/>
      <c r="AA743" s="111"/>
      <c r="AB743" s="111"/>
      <c r="AC743" s="111"/>
      <c r="AD743" s="111"/>
    </row>
    <row r="744">
      <c r="A744" s="111"/>
      <c r="B744" s="118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  <c r="Z744" s="111"/>
      <c r="AA744" s="111"/>
      <c r="AB744" s="111"/>
      <c r="AC744" s="111"/>
      <c r="AD744" s="111"/>
    </row>
    <row r="745">
      <c r="A745" s="111"/>
      <c r="B745" s="118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  <c r="Z745" s="111"/>
      <c r="AA745" s="111"/>
      <c r="AB745" s="111"/>
      <c r="AC745" s="111"/>
      <c r="AD745" s="111"/>
    </row>
    <row r="746">
      <c r="A746" s="111"/>
      <c r="B746" s="118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  <c r="Z746" s="111"/>
      <c r="AA746" s="111"/>
      <c r="AB746" s="111"/>
      <c r="AC746" s="111"/>
      <c r="AD746" s="111"/>
    </row>
    <row r="747">
      <c r="A747" s="111"/>
      <c r="B747" s="118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  <c r="Z747" s="111"/>
      <c r="AA747" s="111"/>
      <c r="AB747" s="111"/>
      <c r="AC747" s="111"/>
      <c r="AD747" s="111"/>
    </row>
    <row r="748">
      <c r="A748" s="111"/>
      <c r="B748" s="118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</row>
    <row r="749">
      <c r="A749" s="111"/>
      <c r="B749" s="118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</row>
    <row r="750">
      <c r="A750" s="111"/>
      <c r="B750" s="118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</row>
    <row r="751">
      <c r="A751" s="111"/>
      <c r="B751" s="118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</row>
    <row r="752">
      <c r="A752" s="111"/>
      <c r="B752" s="118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</row>
    <row r="753">
      <c r="A753" s="111"/>
      <c r="B753" s="118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</row>
    <row r="754">
      <c r="A754" s="111"/>
      <c r="B754" s="118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</row>
    <row r="755">
      <c r="A755" s="111"/>
      <c r="B755" s="118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</row>
    <row r="756">
      <c r="A756" s="111"/>
      <c r="B756" s="118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</row>
    <row r="757">
      <c r="A757" s="111"/>
      <c r="B757" s="118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</row>
    <row r="758">
      <c r="A758" s="111"/>
      <c r="B758" s="118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</row>
    <row r="759">
      <c r="A759" s="111"/>
      <c r="B759" s="118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</row>
    <row r="760">
      <c r="A760" s="111"/>
      <c r="B760" s="118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</row>
    <row r="761">
      <c r="A761" s="111"/>
      <c r="B761" s="118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</row>
    <row r="762">
      <c r="A762" s="111"/>
      <c r="B762" s="118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</row>
    <row r="763">
      <c r="A763" s="111"/>
      <c r="B763" s="118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</row>
    <row r="764">
      <c r="A764" s="111"/>
      <c r="B764" s="118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</row>
    <row r="765">
      <c r="A765" s="111"/>
      <c r="B765" s="118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</row>
    <row r="766">
      <c r="A766" s="111"/>
      <c r="B766" s="118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</row>
    <row r="767">
      <c r="A767" s="111"/>
      <c r="B767" s="118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</row>
    <row r="768">
      <c r="A768" s="111"/>
      <c r="B768" s="118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</row>
    <row r="769">
      <c r="A769" s="111"/>
      <c r="B769" s="118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</row>
    <row r="770">
      <c r="A770" s="111"/>
      <c r="B770" s="118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</row>
    <row r="771">
      <c r="A771" s="111"/>
      <c r="B771" s="118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</row>
    <row r="772">
      <c r="A772" s="111"/>
      <c r="B772" s="118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</row>
    <row r="773">
      <c r="A773" s="111"/>
      <c r="B773" s="118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</row>
    <row r="774">
      <c r="A774" s="111"/>
      <c r="B774" s="118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</row>
    <row r="775">
      <c r="A775" s="111"/>
      <c r="B775" s="118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</row>
    <row r="776">
      <c r="A776" s="111"/>
      <c r="B776" s="118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</row>
    <row r="777">
      <c r="A777" s="111"/>
      <c r="B777" s="118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</row>
    <row r="778">
      <c r="A778" s="111"/>
      <c r="B778" s="118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</row>
    <row r="779">
      <c r="A779" s="111"/>
      <c r="B779" s="118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</row>
    <row r="780">
      <c r="A780" s="111"/>
      <c r="B780" s="118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</row>
    <row r="781">
      <c r="A781" s="111"/>
      <c r="B781" s="118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</row>
    <row r="782">
      <c r="A782" s="111"/>
      <c r="B782" s="118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</row>
    <row r="783">
      <c r="A783" s="111"/>
      <c r="B783" s="118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</row>
    <row r="784">
      <c r="A784" s="111"/>
      <c r="B784" s="118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</row>
    <row r="785">
      <c r="A785" s="111"/>
      <c r="B785" s="118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</row>
    <row r="786">
      <c r="A786" s="111"/>
      <c r="B786" s="118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</row>
    <row r="787">
      <c r="A787" s="111"/>
      <c r="B787" s="118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</row>
    <row r="788">
      <c r="A788" s="111"/>
      <c r="B788" s="118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</row>
    <row r="789">
      <c r="A789" s="111"/>
      <c r="B789" s="118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</row>
    <row r="790">
      <c r="A790" s="111"/>
      <c r="B790" s="118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</row>
    <row r="791">
      <c r="A791" s="111"/>
      <c r="B791" s="118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</row>
    <row r="792">
      <c r="A792" s="111"/>
      <c r="B792" s="118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</row>
    <row r="793">
      <c r="A793" s="111"/>
      <c r="B793" s="118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</row>
    <row r="794">
      <c r="A794" s="111"/>
      <c r="B794" s="118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</row>
    <row r="795">
      <c r="A795" s="111"/>
      <c r="B795" s="118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</row>
    <row r="796">
      <c r="A796" s="111"/>
      <c r="B796" s="118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</row>
    <row r="797">
      <c r="A797" s="111"/>
      <c r="B797" s="118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</row>
    <row r="798">
      <c r="A798" s="111"/>
      <c r="B798" s="118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</row>
    <row r="799">
      <c r="A799" s="111"/>
      <c r="B799" s="118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</row>
    <row r="800">
      <c r="A800" s="111"/>
      <c r="B800" s="118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</row>
    <row r="801">
      <c r="A801" s="111"/>
      <c r="B801" s="118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</row>
    <row r="802">
      <c r="A802" s="111"/>
      <c r="B802" s="118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</row>
    <row r="803">
      <c r="A803" s="111"/>
      <c r="B803" s="118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</row>
    <row r="804">
      <c r="A804" s="111"/>
      <c r="B804" s="118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</row>
    <row r="805">
      <c r="A805" s="111"/>
      <c r="B805" s="118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</row>
    <row r="806">
      <c r="A806" s="111"/>
      <c r="B806" s="118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  <c r="Z806" s="111"/>
      <c r="AA806" s="111"/>
      <c r="AB806" s="111"/>
      <c r="AC806" s="111"/>
      <c r="AD806" s="111"/>
    </row>
    <row r="807">
      <c r="A807" s="111"/>
      <c r="B807" s="118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  <c r="Z807" s="111"/>
      <c r="AA807" s="111"/>
      <c r="AB807" s="111"/>
      <c r="AC807" s="111"/>
      <c r="AD807" s="111"/>
    </row>
    <row r="808">
      <c r="A808" s="111"/>
      <c r="B808" s="118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  <c r="Z808" s="111"/>
      <c r="AA808" s="111"/>
      <c r="AB808" s="111"/>
      <c r="AC808" s="111"/>
      <c r="AD808" s="111"/>
    </row>
    <row r="809">
      <c r="A809" s="111"/>
      <c r="B809" s="118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  <c r="Z809" s="111"/>
      <c r="AA809" s="111"/>
      <c r="AB809" s="111"/>
      <c r="AC809" s="111"/>
      <c r="AD809" s="111"/>
    </row>
    <row r="810">
      <c r="A810" s="111"/>
      <c r="B810" s="118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  <c r="Z810" s="111"/>
      <c r="AA810" s="111"/>
      <c r="AB810" s="111"/>
      <c r="AC810" s="111"/>
      <c r="AD810" s="111"/>
    </row>
    <row r="811">
      <c r="A811" s="111"/>
      <c r="B811" s="118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</row>
    <row r="812">
      <c r="A812" s="111"/>
      <c r="B812" s="118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</row>
    <row r="813">
      <c r="A813" s="111"/>
      <c r="B813" s="118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</row>
    <row r="814">
      <c r="A814" s="111"/>
      <c r="B814" s="118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  <c r="Z814" s="111"/>
      <c r="AA814" s="111"/>
      <c r="AB814" s="111"/>
      <c r="AC814" s="111"/>
      <c r="AD814" s="111"/>
    </row>
    <row r="815">
      <c r="A815" s="111"/>
      <c r="B815" s="118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</row>
    <row r="816">
      <c r="A816" s="111"/>
      <c r="B816" s="118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</row>
    <row r="817">
      <c r="A817" s="111"/>
      <c r="B817" s="118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</row>
    <row r="818">
      <c r="A818" s="111"/>
      <c r="B818" s="118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</row>
    <row r="819">
      <c r="A819" s="111"/>
      <c r="B819" s="118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  <c r="Z819" s="111"/>
      <c r="AA819" s="111"/>
      <c r="AB819" s="111"/>
      <c r="AC819" s="111"/>
      <c r="AD819" s="111"/>
    </row>
    <row r="820">
      <c r="A820" s="111"/>
      <c r="B820" s="118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  <c r="Z820" s="111"/>
      <c r="AA820" s="111"/>
      <c r="AB820" s="111"/>
      <c r="AC820" s="111"/>
      <c r="AD820" s="111"/>
    </row>
    <row r="821">
      <c r="A821" s="111"/>
      <c r="B821" s="118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  <c r="Z821" s="111"/>
      <c r="AA821" s="111"/>
      <c r="AB821" s="111"/>
      <c r="AC821" s="111"/>
      <c r="AD821" s="111"/>
    </row>
    <row r="822">
      <c r="A822" s="111"/>
      <c r="B822" s="118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  <c r="Z822" s="111"/>
      <c r="AA822" s="111"/>
      <c r="AB822" s="111"/>
      <c r="AC822" s="111"/>
      <c r="AD822" s="111"/>
    </row>
    <row r="823">
      <c r="A823" s="111"/>
      <c r="B823" s="118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  <c r="Z823" s="111"/>
      <c r="AA823" s="111"/>
      <c r="AB823" s="111"/>
      <c r="AC823" s="111"/>
      <c r="AD823" s="111"/>
    </row>
    <row r="824">
      <c r="A824" s="111"/>
      <c r="B824" s="118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  <c r="Z824" s="111"/>
      <c r="AA824" s="111"/>
      <c r="AB824" s="111"/>
      <c r="AC824" s="111"/>
      <c r="AD824" s="111"/>
    </row>
    <row r="825">
      <c r="A825" s="111"/>
      <c r="B825" s="118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  <c r="Z825" s="111"/>
      <c r="AA825" s="111"/>
      <c r="AB825" s="111"/>
      <c r="AC825" s="111"/>
      <c r="AD825" s="111"/>
    </row>
    <row r="826">
      <c r="A826" s="111"/>
      <c r="B826" s="118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  <c r="Z826" s="111"/>
      <c r="AA826" s="111"/>
      <c r="AB826" s="111"/>
      <c r="AC826" s="111"/>
      <c r="AD826" s="111"/>
    </row>
    <row r="827">
      <c r="A827" s="111"/>
      <c r="B827" s="118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  <c r="Z827" s="111"/>
      <c r="AA827" s="111"/>
      <c r="AB827" s="111"/>
      <c r="AC827" s="111"/>
      <c r="AD827" s="111"/>
    </row>
    <row r="828">
      <c r="A828" s="111"/>
      <c r="B828" s="118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  <c r="Z828" s="111"/>
      <c r="AA828" s="111"/>
      <c r="AB828" s="111"/>
      <c r="AC828" s="111"/>
      <c r="AD828" s="111"/>
    </row>
    <row r="829">
      <c r="A829" s="111"/>
      <c r="B829" s="118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  <c r="Z829" s="111"/>
      <c r="AA829" s="111"/>
      <c r="AB829" s="111"/>
      <c r="AC829" s="111"/>
      <c r="AD829" s="111"/>
    </row>
    <row r="830">
      <c r="A830" s="111"/>
      <c r="B830" s="118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  <c r="Z830" s="111"/>
      <c r="AA830" s="111"/>
      <c r="AB830" s="111"/>
      <c r="AC830" s="111"/>
      <c r="AD830" s="111"/>
    </row>
    <row r="831">
      <c r="A831" s="111"/>
      <c r="B831" s="118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  <c r="Z831" s="111"/>
      <c r="AA831" s="111"/>
      <c r="AB831" s="111"/>
      <c r="AC831" s="111"/>
      <c r="AD831" s="111"/>
    </row>
    <row r="832">
      <c r="A832" s="111"/>
      <c r="B832" s="118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  <c r="Z832" s="111"/>
      <c r="AA832" s="111"/>
      <c r="AB832" s="111"/>
      <c r="AC832" s="111"/>
      <c r="AD832" s="111"/>
    </row>
    <row r="833">
      <c r="A833" s="111"/>
      <c r="B833" s="118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  <c r="Z833" s="111"/>
      <c r="AA833" s="111"/>
      <c r="AB833" s="111"/>
      <c r="AC833" s="111"/>
      <c r="AD833" s="111"/>
    </row>
    <row r="834">
      <c r="A834" s="111"/>
      <c r="B834" s="118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  <c r="Z834" s="111"/>
      <c r="AA834" s="111"/>
      <c r="AB834" s="111"/>
      <c r="AC834" s="111"/>
      <c r="AD834" s="111"/>
    </row>
    <row r="835">
      <c r="A835" s="111"/>
      <c r="B835" s="118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  <c r="Z835" s="111"/>
      <c r="AA835" s="111"/>
      <c r="AB835" s="111"/>
      <c r="AC835" s="111"/>
      <c r="AD835" s="111"/>
    </row>
    <row r="836">
      <c r="A836" s="111"/>
      <c r="B836" s="118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  <c r="Z836" s="111"/>
      <c r="AA836" s="111"/>
      <c r="AB836" s="111"/>
      <c r="AC836" s="111"/>
      <c r="AD836" s="111"/>
    </row>
    <row r="837">
      <c r="A837" s="111"/>
      <c r="B837" s="118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  <c r="Z837" s="111"/>
      <c r="AA837" s="111"/>
      <c r="AB837" s="111"/>
      <c r="AC837" s="111"/>
      <c r="AD837" s="111"/>
    </row>
    <row r="838">
      <c r="A838" s="111"/>
      <c r="B838" s="118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  <c r="Z838" s="111"/>
      <c r="AA838" s="111"/>
      <c r="AB838" s="111"/>
      <c r="AC838" s="111"/>
      <c r="AD838" s="111"/>
    </row>
    <row r="839">
      <c r="A839" s="111"/>
      <c r="B839" s="118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  <c r="Z839" s="111"/>
      <c r="AA839" s="111"/>
      <c r="AB839" s="111"/>
      <c r="AC839" s="111"/>
      <c r="AD839" s="111"/>
    </row>
    <row r="840">
      <c r="A840" s="111"/>
      <c r="B840" s="118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  <c r="Z840" s="111"/>
      <c r="AA840" s="111"/>
      <c r="AB840" s="111"/>
      <c r="AC840" s="111"/>
      <c r="AD840" s="111"/>
    </row>
    <row r="841">
      <c r="A841" s="111"/>
      <c r="B841" s="118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  <c r="Z841" s="111"/>
      <c r="AA841" s="111"/>
      <c r="AB841" s="111"/>
      <c r="AC841" s="111"/>
      <c r="AD841" s="111"/>
    </row>
    <row r="842">
      <c r="A842" s="111"/>
      <c r="B842" s="118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  <c r="Z842" s="111"/>
      <c r="AA842" s="111"/>
      <c r="AB842" s="111"/>
      <c r="AC842" s="111"/>
      <c r="AD842" s="111"/>
    </row>
    <row r="843">
      <c r="A843" s="111"/>
      <c r="B843" s="118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  <c r="Z843" s="111"/>
      <c r="AA843" s="111"/>
      <c r="AB843" s="111"/>
      <c r="AC843" s="111"/>
      <c r="AD843" s="111"/>
    </row>
    <row r="844">
      <c r="A844" s="111"/>
      <c r="B844" s="118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  <c r="Z844" s="111"/>
      <c r="AA844" s="111"/>
      <c r="AB844" s="111"/>
      <c r="AC844" s="111"/>
      <c r="AD844" s="111"/>
    </row>
    <row r="845">
      <c r="A845" s="111"/>
      <c r="B845" s="118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  <c r="Z845" s="111"/>
      <c r="AA845" s="111"/>
      <c r="AB845" s="111"/>
      <c r="AC845" s="111"/>
      <c r="AD845" s="111"/>
    </row>
    <row r="846">
      <c r="A846" s="111"/>
      <c r="B846" s="118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  <c r="Z846" s="111"/>
      <c r="AA846" s="111"/>
      <c r="AB846" s="111"/>
      <c r="AC846" s="111"/>
      <c r="AD846" s="111"/>
    </row>
    <row r="847">
      <c r="A847" s="111"/>
      <c r="B847" s="118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  <c r="Z847" s="111"/>
      <c r="AA847" s="111"/>
      <c r="AB847" s="111"/>
      <c r="AC847" s="111"/>
      <c r="AD847" s="111"/>
    </row>
    <row r="848">
      <c r="A848" s="111"/>
      <c r="B848" s="118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  <c r="Z848" s="111"/>
      <c r="AA848" s="111"/>
      <c r="AB848" s="111"/>
      <c r="AC848" s="111"/>
      <c r="AD848" s="111"/>
    </row>
    <row r="849">
      <c r="A849" s="111"/>
      <c r="B849" s="118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  <c r="Z849" s="111"/>
      <c r="AA849" s="111"/>
      <c r="AB849" s="111"/>
      <c r="AC849" s="111"/>
      <c r="AD849" s="111"/>
    </row>
    <row r="850">
      <c r="A850" s="111"/>
      <c r="B850" s="118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  <c r="Z850" s="111"/>
      <c r="AA850" s="111"/>
      <c r="AB850" s="111"/>
      <c r="AC850" s="111"/>
      <c r="AD850" s="111"/>
    </row>
    <row r="851">
      <c r="A851" s="111"/>
      <c r="B851" s="118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  <c r="Z851" s="111"/>
      <c r="AA851" s="111"/>
      <c r="AB851" s="111"/>
      <c r="AC851" s="111"/>
      <c r="AD851" s="111"/>
    </row>
    <row r="852">
      <c r="A852" s="111"/>
      <c r="B852" s="118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  <c r="Z852" s="111"/>
      <c r="AA852" s="111"/>
      <c r="AB852" s="111"/>
      <c r="AC852" s="111"/>
      <c r="AD852" s="111"/>
    </row>
    <row r="853">
      <c r="A853" s="111"/>
      <c r="B853" s="118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  <c r="Z853" s="111"/>
      <c r="AA853" s="111"/>
      <c r="AB853" s="111"/>
      <c r="AC853" s="111"/>
      <c r="AD853" s="111"/>
    </row>
    <row r="854">
      <c r="A854" s="111"/>
      <c r="B854" s="118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  <c r="Z854" s="111"/>
      <c r="AA854" s="111"/>
      <c r="AB854" s="111"/>
      <c r="AC854" s="111"/>
      <c r="AD854" s="111"/>
    </row>
    <row r="855">
      <c r="A855" s="111"/>
      <c r="B855" s="118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  <c r="Z855" s="111"/>
      <c r="AA855" s="111"/>
      <c r="AB855" s="111"/>
      <c r="AC855" s="111"/>
      <c r="AD855" s="111"/>
    </row>
    <row r="856">
      <c r="A856" s="111"/>
      <c r="B856" s="118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  <c r="Z856" s="111"/>
      <c r="AA856" s="111"/>
      <c r="AB856" s="111"/>
      <c r="AC856" s="111"/>
      <c r="AD856" s="111"/>
    </row>
    <row r="857">
      <c r="A857" s="111"/>
      <c r="B857" s="118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  <c r="Z857" s="111"/>
      <c r="AA857" s="111"/>
      <c r="AB857" s="111"/>
      <c r="AC857" s="111"/>
      <c r="AD857" s="111"/>
    </row>
    <row r="858">
      <c r="A858" s="111"/>
      <c r="B858" s="118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  <c r="Z858" s="111"/>
      <c r="AA858" s="111"/>
      <c r="AB858" s="111"/>
      <c r="AC858" s="111"/>
      <c r="AD858" s="111"/>
    </row>
    <row r="859">
      <c r="A859" s="111"/>
      <c r="B859" s="118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  <c r="Z859" s="111"/>
      <c r="AA859" s="111"/>
      <c r="AB859" s="111"/>
      <c r="AC859" s="111"/>
      <c r="AD859" s="111"/>
    </row>
    <row r="860">
      <c r="A860" s="111"/>
      <c r="B860" s="118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  <c r="Z860" s="111"/>
      <c r="AA860" s="111"/>
      <c r="AB860" s="111"/>
      <c r="AC860" s="111"/>
      <c r="AD860" s="111"/>
    </row>
    <row r="861">
      <c r="A861" s="111"/>
      <c r="B861" s="118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  <c r="Z861" s="111"/>
      <c r="AA861" s="111"/>
      <c r="AB861" s="111"/>
      <c r="AC861" s="111"/>
      <c r="AD861" s="111"/>
    </row>
    <row r="862">
      <c r="A862" s="111"/>
      <c r="B862" s="118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  <c r="Z862" s="111"/>
      <c r="AA862" s="111"/>
      <c r="AB862" s="111"/>
      <c r="AC862" s="111"/>
      <c r="AD862" s="111"/>
    </row>
    <row r="863">
      <c r="A863" s="111"/>
      <c r="B863" s="118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  <c r="Z863" s="111"/>
      <c r="AA863" s="111"/>
      <c r="AB863" s="111"/>
      <c r="AC863" s="111"/>
      <c r="AD863" s="111"/>
    </row>
    <row r="864">
      <c r="A864" s="111"/>
      <c r="B864" s="118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  <c r="Z864" s="111"/>
      <c r="AA864" s="111"/>
      <c r="AB864" s="111"/>
      <c r="AC864" s="111"/>
      <c r="AD864" s="111"/>
    </row>
    <row r="865">
      <c r="A865" s="111"/>
      <c r="B865" s="118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  <c r="Z865" s="111"/>
      <c r="AA865" s="111"/>
      <c r="AB865" s="111"/>
      <c r="AC865" s="111"/>
      <c r="AD865" s="111"/>
    </row>
    <row r="866">
      <c r="A866" s="111"/>
      <c r="B866" s="118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  <c r="Z866" s="111"/>
      <c r="AA866" s="111"/>
      <c r="AB866" s="111"/>
      <c r="AC866" s="111"/>
      <c r="AD866" s="111"/>
    </row>
    <row r="867">
      <c r="A867" s="111"/>
      <c r="B867" s="118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  <c r="Z867" s="111"/>
      <c r="AA867" s="111"/>
      <c r="AB867" s="111"/>
      <c r="AC867" s="111"/>
      <c r="AD867" s="111"/>
    </row>
    <row r="868">
      <c r="A868" s="111"/>
      <c r="B868" s="118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  <c r="Z868" s="111"/>
      <c r="AA868" s="111"/>
      <c r="AB868" s="111"/>
      <c r="AC868" s="111"/>
      <c r="AD868" s="111"/>
    </row>
    <row r="869">
      <c r="A869" s="111"/>
      <c r="B869" s="118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  <c r="Z869" s="111"/>
      <c r="AA869" s="111"/>
      <c r="AB869" s="111"/>
      <c r="AC869" s="111"/>
      <c r="AD869" s="111"/>
    </row>
    <row r="870">
      <c r="A870" s="111"/>
      <c r="B870" s="118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  <c r="Z870" s="111"/>
      <c r="AA870" s="111"/>
      <c r="AB870" s="111"/>
      <c r="AC870" s="111"/>
      <c r="AD870" s="111"/>
    </row>
    <row r="871">
      <c r="A871" s="111"/>
      <c r="B871" s="118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  <c r="Z871" s="111"/>
      <c r="AA871" s="111"/>
      <c r="AB871" s="111"/>
      <c r="AC871" s="111"/>
      <c r="AD871" s="111"/>
    </row>
    <row r="872">
      <c r="A872" s="111"/>
      <c r="B872" s="118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  <c r="AB872" s="111"/>
      <c r="AC872" s="111"/>
      <c r="AD872" s="111"/>
    </row>
    <row r="873">
      <c r="A873" s="111"/>
      <c r="B873" s="118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  <c r="AB873" s="111"/>
      <c r="AC873" s="111"/>
      <c r="AD873" s="111"/>
    </row>
    <row r="874">
      <c r="A874" s="111"/>
      <c r="B874" s="118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  <c r="AB874" s="111"/>
      <c r="AC874" s="111"/>
      <c r="AD874" s="111"/>
    </row>
    <row r="875">
      <c r="A875" s="111"/>
      <c r="B875" s="118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  <c r="AB875" s="111"/>
      <c r="AC875" s="111"/>
      <c r="AD875" s="111"/>
    </row>
    <row r="876">
      <c r="A876" s="111"/>
      <c r="B876" s="118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  <c r="AB876" s="111"/>
      <c r="AC876" s="111"/>
      <c r="AD876" s="111"/>
    </row>
    <row r="877">
      <c r="A877" s="111"/>
      <c r="B877" s="118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  <c r="AB877" s="111"/>
      <c r="AC877" s="111"/>
      <c r="AD877" s="111"/>
    </row>
    <row r="878">
      <c r="A878" s="111"/>
      <c r="B878" s="118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  <c r="AB878" s="111"/>
      <c r="AC878" s="111"/>
      <c r="AD878" s="111"/>
    </row>
    <row r="879">
      <c r="A879" s="111"/>
      <c r="B879" s="118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  <c r="AB879" s="111"/>
      <c r="AC879" s="111"/>
      <c r="AD879" s="111"/>
    </row>
    <row r="880">
      <c r="A880" s="111"/>
      <c r="B880" s="118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  <c r="AB880" s="111"/>
      <c r="AC880" s="111"/>
      <c r="AD880" s="111"/>
    </row>
    <row r="881">
      <c r="A881" s="111"/>
      <c r="B881" s="118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  <c r="AB881" s="111"/>
      <c r="AC881" s="111"/>
      <c r="AD881" s="111"/>
    </row>
    <row r="882">
      <c r="A882" s="111"/>
      <c r="B882" s="118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  <c r="AB882" s="111"/>
      <c r="AC882" s="111"/>
      <c r="AD882" s="111"/>
    </row>
    <row r="883">
      <c r="A883" s="111"/>
      <c r="B883" s="118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  <c r="AB883" s="111"/>
      <c r="AC883" s="111"/>
      <c r="AD883" s="111"/>
    </row>
    <row r="884">
      <c r="A884" s="111"/>
      <c r="B884" s="118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  <c r="AB884" s="111"/>
      <c r="AC884" s="111"/>
      <c r="AD884" s="111"/>
    </row>
    <row r="885">
      <c r="A885" s="111"/>
      <c r="B885" s="118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  <c r="AB885" s="111"/>
      <c r="AC885" s="111"/>
      <c r="AD885" s="111"/>
    </row>
    <row r="886">
      <c r="A886" s="111"/>
      <c r="B886" s="118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  <c r="AB886" s="111"/>
      <c r="AC886" s="111"/>
      <c r="AD886" s="111"/>
    </row>
    <row r="887">
      <c r="A887" s="111"/>
      <c r="B887" s="118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  <c r="AB887" s="111"/>
      <c r="AC887" s="111"/>
      <c r="AD887" s="111"/>
    </row>
    <row r="888">
      <c r="A888" s="111"/>
      <c r="B888" s="118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  <c r="AB888" s="111"/>
      <c r="AC888" s="111"/>
      <c r="AD888" s="111"/>
    </row>
    <row r="889">
      <c r="A889" s="111"/>
      <c r="B889" s="118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  <c r="AB889" s="111"/>
      <c r="AC889" s="111"/>
      <c r="AD889" s="111"/>
    </row>
    <row r="890">
      <c r="A890" s="111"/>
      <c r="B890" s="118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  <c r="AB890" s="111"/>
      <c r="AC890" s="111"/>
      <c r="AD890" s="111"/>
    </row>
    <row r="891">
      <c r="A891" s="111"/>
      <c r="B891" s="118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  <c r="AB891" s="111"/>
      <c r="AC891" s="111"/>
      <c r="AD891" s="111"/>
    </row>
    <row r="892">
      <c r="A892" s="111"/>
      <c r="B892" s="118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  <c r="AB892" s="111"/>
      <c r="AC892" s="111"/>
      <c r="AD892" s="111"/>
    </row>
    <row r="893">
      <c r="A893" s="111"/>
      <c r="B893" s="118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  <c r="AB893" s="111"/>
      <c r="AC893" s="111"/>
      <c r="AD893" s="111"/>
    </row>
    <row r="894">
      <c r="A894" s="111"/>
      <c r="B894" s="118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  <c r="AB894" s="111"/>
      <c r="AC894" s="111"/>
      <c r="AD894" s="111"/>
    </row>
    <row r="895">
      <c r="A895" s="111"/>
      <c r="B895" s="118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  <c r="AB895" s="111"/>
      <c r="AC895" s="111"/>
      <c r="AD895" s="111"/>
    </row>
    <row r="896">
      <c r="A896" s="111"/>
      <c r="B896" s="118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  <c r="AB896" s="111"/>
      <c r="AC896" s="111"/>
      <c r="AD896" s="111"/>
    </row>
    <row r="897">
      <c r="A897" s="111"/>
      <c r="B897" s="118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  <c r="AB897" s="111"/>
      <c r="AC897" s="111"/>
      <c r="AD897" s="111"/>
    </row>
    <row r="898">
      <c r="A898" s="111"/>
      <c r="B898" s="118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  <c r="AB898" s="111"/>
      <c r="AC898" s="111"/>
      <c r="AD898" s="111"/>
    </row>
    <row r="899">
      <c r="A899" s="111"/>
      <c r="B899" s="118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  <c r="AB899" s="111"/>
      <c r="AC899" s="111"/>
      <c r="AD899" s="111"/>
    </row>
    <row r="900">
      <c r="A900" s="111"/>
      <c r="B900" s="118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  <c r="AB900" s="111"/>
      <c r="AC900" s="111"/>
      <c r="AD900" s="111"/>
    </row>
    <row r="901">
      <c r="A901" s="111"/>
      <c r="B901" s="118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  <c r="AB901" s="111"/>
      <c r="AC901" s="111"/>
      <c r="AD901" s="111"/>
    </row>
    <row r="902">
      <c r="A902" s="111"/>
      <c r="B902" s="118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  <c r="AB902" s="111"/>
      <c r="AC902" s="111"/>
      <c r="AD902" s="111"/>
    </row>
    <row r="903">
      <c r="A903" s="111"/>
      <c r="B903" s="118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  <c r="AB903" s="111"/>
      <c r="AC903" s="111"/>
      <c r="AD903" s="111"/>
    </row>
    <row r="904">
      <c r="A904" s="111"/>
      <c r="B904" s="118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  <c r="AB904" s="111"/>
      <c r="AC904" s="111"/>
      <c r="AD904" s="111"/>
    </row>
    <row r="905">
      <c r="A905" s="111"/>
      <c r="B905" s="118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  <c r="AB905" s="111"/>
      <c r="AC905" s="111"/>
      <c r="AD905" s="111"/>
    </row>
    <row r="906">
      <c r="A906" s="111"/>
      <c r="B906" s="118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  <c r="AB906" s="111"/>
      <c r="AC906" s="111"/>
      <c r="AD906" s="111"/>
    </row>
    <row r="907">
      <c r="A907" s="111"/>
      <c r="B907" s="118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  <c r="AB907" s="111"/>
      <c r="AC907" s="111"/>
      <c r="AD907" s="111"/>
    </row>
    <row r="908">
      <c r="A908" s="111"/>
      <c r="B908" s="118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  <c r="AB908" s="111"/>
      <c r="AC908" s="111"/>
      <c r="AD908" s="111"/>
    </row>
    <row r="909">
      <c r="A909" s="111"/>
      <c r="B909" s="118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  <c r="AB909" s="111"/>
      <c r="AC909" s="111"/>
      <c r="AD909" s="111"/>
    </row>
    <row r="910">
      <c r="A910" s="111"/>
      <c r="B910" s="118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  <c r="AB910" s="111"/>
      <c r="AC910" s="111"/>
      <c r="AD910" s="111"/>
    </row>
    <row r="911">
      <c r="A911" s="111"/>
      <c r="B911" s="118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  <c r="Z911" s="111"/>
      <c r="AA911" s="111"/>
      <c r="AB911" s="111"/>
      <c r="AC911" s="111"/>
      <c r="AD911" s="111"/>
    </row>
    <row r="912">
      <c r="A912" s="111"/>
      <c r="B912" s="118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  <c r="Z912" s="111"/>
      <c r="AA912" s="111"/>
      <c r="AB912" s="111"/>
      <c r="AC912" s="111"/>
      <c r="AD912" s="111"/>
    </row>
    <row r="913">
      <c r="A913" s="111"/>
      <c r="B913" s="118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  <c r="Z913" s="111"/>
      <c r="AA913" s="111"/>
      <c r="AB913" s="111"/>
      <c r="AC913" s="111"/>
      <c r="AD913" s="111"/>
    </row>
    <row r="914">
      <c r="A914" s="111"/>
      <c r="B914" s="118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  <c r="Z914" s="111"/>
      <c r="AA914" s="111"/>
      <c r="AB914" s="111"/>
      <c r="AC914" s="111"/>
      <c r="AD914" s="111"/>
    </row>
    <row r="915">
      <c r="A915" s="111"/>
      <c r="B915" s="118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  <c r="Z915" s="111"/>
      <c r="AA915" s="111"/>
      <c r="AB915" s="111"/>
      <c r="AC915" s="111"/>
      <c r="AD915" s="111"/>
    </row>
    <row r="916">
      <c r="A916" s="111"/>
      <c r="B916" s="118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  <c r="Z916" s="111"/>
      <c r="AA916" s="111"/>
      <c r="AB916" s="111"/>
      <c r="AC916" s="111"/>
      <c r="AD916" s="111"/>
    </row>
    <row r="917">
      <c r="A917" s="111"/>
      <c r="B917" s="118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  <c r="Z917" s="111"/>
      <c r="AA917" s="111"/>
      <c r="AB917" s="111"/>
      <c r="AC917" s="111"/>
      <c r="AD917" s="111"/>
    </row>
    <row r="918">
      <c r="A918" s="111"/>
      <c r="B918" s="118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  <c r="Z918" s="111"/>
      <c r="AA918" s="111"/>
      <c r="AB918" s="111"/>
      <c r="AC918" s="111"/>
      <c r="AD918" s="111"/>
    </row>
    <row r="919">
      <c r="A919" s="111"/>
      <c r="B919" s="118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  <c r="Z919" s="111"/>
      <c r="AA919" s="111"/>
      <c r="AB919" s="111"/>
      <c r="AC919" s="111"/>
      <c r="AD919" s="111"/>
    </row>
    <row r="920">
      <c r="A920" s="111"/>
      <c r="B920" s="118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  <c r="Z920" s="111"/>
      <c r="AA920" s="111"/>
      <c r="AB920" s="111"/>
      <c r="AC920" s="111"/>
      <c r="AD920" s="111"/>
    </row>
    <row r="921">
      <c r="A921" s="111"/>
      <c r="B921" s="118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  <c r="Z921" s="111"/>
      <c r="AA921" s="111"/>
      <c r="AB921" s="111"/>
      <c r="AC921" s="111"/>
      <c r="AD921" s="111"/>
    </row>
    <row r="922">
      <c r="A922" s="111"/>
      <c r="B922" s="118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  <c r="Z922" s="111"/>
      <c r="AA922" s="111"/>
      <c r="AB922" s="111"/>
      <c r="AC922" s="111"/>
      <c r="AD922" s="111"/>
    </row>
    <row r="923">
      <c r="A923" s="111"/>
      <c r="B923" s="118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  <c r="Z923" s="111"/>
      <c r="AA923" s="111"/>
      <c r="AB923" s="111"/>
      <c r="AC923" s="111"/>
      <c r="AD923" s="111"/>
    </row>
    <row r="924">
      <c r="A924" s="111"/>
      <c r="B924" s="118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  <c r="Z924" s="111"/>
      <c r="AA924" s="111"/>
      <c r="AB924" s="111"/>
      <c r="AC924" s="111"/>
      <c r="AD924" s="111"/>
    </row>
    <row r="925">
      <c r="A925" s="111"/>
      <c r="B925" s="118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  <c r="Z925" s="111"/>
      <c r="AA925" s="111"/>
      <c r="AB925" s="111"/>
      <c r="AC925" s="111"/>
      <c r="AD925" s="111"/>
    </row>
    <row r="926">
      <c r="A926" s="111"/>
      <c r="B926" s="118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  <c r="Z926" s="111"/>
      <c r="AA926" s="111"/>
      <c r="AB926" s="111"/>
      <c r="AC926" s="111"/>
      <c r="AD926" s="111"/>
    </row>
    <row r="927">
      <c r="A927" s="111"/>
      <c r="B927" s="118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  <c r="Z927" s="111"/>
      <c r="AA927" s="111"/>
      <c r="AB927" s="111"/>
      <c r="AC927" s="111"/>
      <c r="AD927" s="111"/>
    </row>
    <row r="928">
      <c r="A928" s="111"/>
      <c r="B928" s="118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  <c r="Z928" s="111"/>
      <c r="AA928" s="111"/>
      <c r="AB928" s="111"/>
      <c r="AC928" s="111"/>
      <c r="AD928" s="111"/>
    </row>
    <row r="929">
      <c r="A929" s="111"/>
      <c r="B929" s="118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  <c r="Z929" s="111"/>
      <c r="AA929" s="111"/>
      <c r="AB929" s="111"/>
      <c r="AC929" s="111"/>
      <c r="AD929" s="111"/>
    </row>
    <row r="930">
      <c r="A930" s="111"/>
      <c r="B930" s="118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  <c r="Z930" s="111"/>
      <c r="AA930" s="111"/>
      <c r="AB930" s="111"/>
      <c r="AC930" s="111"/>
      <c r="AD930" s="111"/>
    </row>
    <row r="931">
      <c r="A931" s="111"/>
      <c r="B931" s="118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  <c r="Z931" s="111"/>
      <c r="AA931" s="111"/>
      <c r="AB931" s="111"/>
      <c r="AC931" s="111"/>
      <c r="AD931" s="111"/>
    </row>
    <row r="932">
      <c r="A932" s="111"/>
      <c r="B932" s="118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  <c r="Z932" s="111"/>
      <c r="AA932" s="111"/>
      <c r="AB932" s="111"/>
      <c r="AC932" s="111"/>
      <c r="AD932" s="111"/>
    </row>
    <row r="933">
      <c r="A933" s="111"/>
      <c r="B933" s="118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  <c r="Z933" s="111"/>
      <c r="AA933" s="111"/>
      <c r="AB933" s="111"/>
      <c r="AC933" s="111"/>
      <c r="AD933" s="111"/>
    </row>
    <row r="934">
      <c r="A934" s="111"/>
      <c r="B934" s="118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  <c r="Z934" s="111"/>
      <c r="AA934" s="111"/>
      <c r="AB934" s="111"/>
      <c r="AC934" s="111"/>
      <c r="AD934" s="111"/>
    </row>
    <row r="935">
      <c r="A935" s="111"/>
      <c r="B935" s="118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  <c r="Z935" s="111"/>
      <c r="AA935" s="111"/>
      <c r="AB935" s="111"/>
      <c r="AC935" s="111"/>
      <c r="AD935" s="111"/>
    </row>
    <row r="936">
      <c r="A936" s="111"/>
      <c r="B936" s="118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  <c r="Z936" s="111"/>
      <c r="AA936" s="111"/>
      <c r="AB936" s="111"/>
      <c r="AC936" s="111"/>
      <c r="AD936" s="111"/>
    </row>
    <row r="937">
      <c r="A937" s="111"/>
      <c r="B937" s="118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  <c r="Z937" s="111"/>
      <c r="AA937" s="111"/>
      <c r="AB937" s="111"/>
      <c r="AC937" s="111"/>
      <c r="AD937" s="111"/>
    </row>
    <row r="938">
      <c r="A938" s="111"/>
      <c r="B938" s="118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  <c r="Z938" s="111"/>
      <c r="AA938" s="111"/>
      <c r="AB938" s="111"/>
      <c r="AC938" s="111"/>
      <c r="AD938" s="111"/>
    </row>
    <row r="939">
      <c r="A939" s="111"/>
      <c r="B939" s="118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  <c r="Z939" s="111"/>
      <c r="AA939" s="111"/>
      <c r="AB939" s="111"/>
      <c r="AC939" s="111"/>
      <c r="AD939" s="111"/>
    </row>
    <row r="940">
      <c r="A940" s="111"/>
      <c r="B940" s="118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  <c r="Z940" s="111"/>
      <c r="AA940" s="111"/>
      <c r="AB940" s="111"/>
      <c r="AC940" s="111"/>
      <c r="AD940" s="111"/>
    </row>
    <row r="941">
      <c r="A941" s="111"/>
      <c r="B941" s="118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  <c r="Z941" s="111"/>
      <c r="AA941" s="111"/>
      <c r="AB941" s="111"/>
      <c r="AC941" s="111"/>
      <c r="AD941" s="111"/>
    </row>
    <row r="942">
      <c r="A942" s="111"/>
      <c r="B942" s="118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  <c r="Z942" s="111"/>
      <c r="AA942" s="111"/>
      <c r="AB942" s="111"/>
      <c r="AC942" s="111"/>
      <c r="AD942" s="111"/>
    </row>
    <row r="943">
      <c r="A943" s="111"/>
      <c r="B943" s="118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  <c r="Z943" s="111"/>
      <c r="AA943" s="111"/>
      <c r="AB943" s="111"/>
      <c r="AC943" s="111"/>
      <c r="AD943" s="111"/>
    </row>
    <row r="944">
      <c r="A944" s="111"/>
      <c r="B944" s="118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  <c r="Z944" s="111"/>
      <c r="AA944" s="111"/>
      <c r="AB944" s="111"/>
      <c r="AC944" s="111"/>
      <c r="AD944" s="111"/>
    </row>
    <row r="945">
      <c r="A945" s="111"/>
      <c r="B945" s="118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  <c r="Z945" s="111"/>
      <c r="AA945" s="111"/>
      <c r="AB945" s="111"/>
      <c r="AC945" s="111"/>
      <c r="AD945" s="111"/>
    </row>
    <row r="946">
      <c r="A946" s="111"/>
      <c r="B946" s="118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  <c r="Z946" s="111"/>
      <c r="AA946" s="111"/>
      <c r="AB946" s="111"/>
      <c r="AC946" s="111"/>
      <c r="AD946" s="111"/>
    </row>
    <row r="947">
      <c r="A947" s="111"/>
      <c r="B947" s="118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  <c r="Z947" s="111"/>
      <c r="AA947" s="111"/>
      <c r="AB947" s="111"/>
      <c r="AC947" s="111"/>
      <c r="AD947" s="111"/>
    </row>
    <row r="948">
      <c r="A948" s="111"/>
      <c r="B948" s="118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  <c r="Z948" s="111"/>
      <c r="AA948" s="111"/>
      <c r="AB948" s="111"/>
      <c r="AC948" s="111"/>
      <c r="AD948" s="111"/>
    </row>
    <row r="949">
      <c r="A949" s="111"/>
      <c r="B949" s="118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  <c r="Z949" s="111"/>
      <c r="AA949" s="111"/>
      <c r="AB949" s="111"/>
      <c r="AC949" s="111"/>
      <c r="AD949" s="111"/>
    </row>
    <row r="950">
      <c r="A950" s="111"/>
      <c r="B950" s="118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  <c r="Z950" s="111"/>
      <c r="AA950" s="111"/>
      <c r="AB950" s="111"/>
      <c r="AC950" s="111"/>
      <c r="AD950" s="111"/>
    </row>
    <row r="951">
      <c r="A951" s="111"/>
      <c r="B951" s="118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  <c r="Z951" s="111"/>
      <c r="AA951" s="111"/>
      <c r="AB951" s="111"/>
      <c r="AC951" s="111"/>
      <c r="AD951" s="111"/>
    </row>
    <row r="952">
      <c r="A952" s="111"/>
      <c r="B952" s="118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  <c r="Z952" s="111"/>
      <c r="AA952" s="111"/>
      <c r="AB952" s="111"/>
      <c r="AC952" s="111"/>
      <c r="AD952" s="111"/>
    </row>
    <row r="953">
      <c r="A953" s="111"/>
      <c r="B953" s="118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  <c r="Z953" s="111"/>
      <c r="AA953" s="111"/>
      <c r="AB953" s="111"/>
      <c r="AC953" s="111"/>
      <c r="AD953" s="111"/>
    </row>
    <row r="954">
      <c r="A954" s="111"/>
      <c r="B954" s="118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  <c r="Z954" s="111"/>
      <c r="AA954" s="111"/>
      <c r="AB954" s="111"/>
      <c r="AC954" s="111"/>
      <c r="AD954" s="111"/>
    </row>
    <row r="955">
      <c r="A955" s="111"/>
      <c r="B955" s="118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  <c r="Z955" s="111"/>
      <c r="AA955" s="111"/>
      <c r="AB955" s="111"/>
      <c r="AC955" s="111"/>
      <c r="AD955" s="111"/>
    </row>
    <row r="956">
      <c r="A956" s="111"/>
      <c r="B956" s="118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  <c r="Z956" s="111"/>
      <c r="AA956" s="111"/>
      <c r="AB956" s="111"/>
      <c r="AC956" s="111"/>
      <c r="AD956" s="111"/>
    </row>
    <row r="957">
      <c r="A957" s="111"/>
      <c r="B957" s="118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  <c r="Z957" s="111"/>
      <c r="AA957" s="111"/>
      <c r="AB957" s="111"/>
      <c r="AC957" s="111"/>
      <c r="AD957" s="111"/>
    </row>
    <row r="958">
      <c r="A958" s="111"/>
      <c r="B958" s="118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  <c r="Z958" s="111"/>
      <c r="AA958" s="111"/>
      <c r="AB958" s="111"/>
      <c r="AC958" s="111"/>
      <c r="AD958" s="111"/>
    </row>
    <row r="959">
      <c r="A959" s="111"/>
      <c r="B959" s="118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  <c r="Z959" s="111"/>
      <c r="AA959" s="111"/>
      <c r="AB959" s="111"/>
      <c r="AC959" s="111"/>
      <c r="AD959" s="111"/>
    </row>
    <row r="960">
      <c r="A960" s="111"/>
      <c r="B960" s="118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  <c r="Z960" s="111"/>
      <c r="AA960" s="111"/>
      <c r="AB960" s="111"/>
      <c r="AC960" s="111"/>
      <c r="AD960" s="111"/>
    </row>
    <row r="961">
      <c r="A961" s="111"/>
      <c r="B961" s="118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  <c r="Z961" s="111"/>
      <c r="AA961" s="111"/>
      <c r="AB961" s="111"/>
      <c r="AC961" s="111"/>
      <c r="AD961" s="111"/>
    </row>
    <row r="962">
      <c r="A962" s="111"/>
      <c r="B962" s="118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  <c r="Z962" s="111"/>
      <c r="AA962" s="111"/>
      <c r="AB962" s="111"/>
      <c r="AC962" s="111"/>
      <c r="AD962" s="111"/>
    </row>
    <row r="963">
      <c r="A963" s="111"/>
      <c r="B963" s="118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  <c r="Z963" s="111"/>
      <c r="AA963" s="111"/>
      <c r="AB963" s="111"/>
      <c r="AC963" s="111"/>
      <c r="AD963" s="111"/>
    </row>
    <row r="964">
      <c r="A964" s="111"/>
      <c r="B964" s="118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  <c r="Z964" s="111"/>
      <c r="AA964" s="111"/>
      <c r="AB964" s="111"/>
      <c r="AC964" s="111"/>
      <c r="AD964" s="111"/>
    </row>
    <row r="965">
      <c r="A965" s="111"/>
      <c r="B965" s="118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  <c r="Z965" s="111"/>
      <c r="AA965" s="111"/>
      <c r="AB965" s="111"/>
      <c r="AC965" s="111"/>
      <c r="AD965" s="111"/>
    </row>
    <row r="966">
      <c r="A966" s="111"/>
      <c r="B966" s="118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  <c r="Z966" s="111"/>
      <c r="AA966" s="111"/>
      <c r="AB966" s="111"/>
      <c r="AC966" s="111"/>
      <c r="AD966" s="111"/>
    </row>
    <row r="967">
      <c r="A967" s="111"/>
      <c r="B967" s="118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  <c r="Z967" s="111"/>
      <c r="AA967" s="111"/>
      <c r="AB967" s="111"/>
      <c r="AC967" s="111"/>
      <c r="AD967" s="111"/>
    </row>
    <row r="968">
      <c r="A968" s="111"/>
      <c r="B968" s="118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  <c r="Z968" s="111"/>
      <c r="AA968" s="111"/>
      <c r="AB968" s="111"/>
      <c r="AC968" s="111"/>
      <c r="AD968" s="111"/>
    </row>
    <row r="969">
      <c r="A969" s="111"/>
      <c r="B969" s="118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  <c r="Z969" s="111"/>
      <c r="AA969" s="111"/>
      <c r="AB969" s="111"/>
      <c r="AC969" s="111"/>
      <c r="AD969" s="111"/>
    </row>
    <row r="970">
      <c r="A970" s="111"/>
      <c r="B970" s="118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  <c r="Z970" s="111"/>
      <c r="AA970" s="111"/>
      <c r="AB970" s="111"/>
      <c r="AC970" s="111"/>
      <c r="AD970" s="111"/>
    </row>
    <row r="971">
      <c r="A971" s="111"/>
      <c r="B971" s="118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  <c r="Z971" s="111"/>
      <c r="AA971" s="111"/>
      <c r="AB971" s="111"/>
      <c r="AC971" s="111"/>
      <c r="AD971" s="111"/>
    </row>
    <row r="972">
      <c r="A972" s="111"/>
      <c r="B972" s="118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  <c r="Z972" s="111"/>
      <c r="AA972" s="111"/>
      <c r="AB972" s="111"/>
      <c r="AC972" s="111"/>
      <c r="AD972" s="111"/>
    </row>
    <row r="973">
      <c r="A973" s="111"/>
      <c r="B973" s="118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  <c r="Z973" s="111"/>
      <c r="AA973" s="111"/>
      <c r="AB973" s="111"/>
      <c r="AC973" s="111"/>
      <c r="AD973" s="111"/>
    </row>
    <row r="974">
      <c r="A974" s="111"/>
      <c r="B974" s="118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  <c r="Z974" s="111"/>
      <c r="AA974" s="111"/>
      <c r="AB974" s="111"/>
      <c r="AC974" s="111"/>
      <c r="AD974" s="111"/>
    </row>
    <row r="975">
      <c r="A975" s="111"/>
      <c r="B975" s="118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  <c r="Z975" s="111"/>
      <c r="AA975" s="111"/>
      <c r="AB975" s="111"/>
      <c r="AC975" s="111"/>
      <c r="AD975" s="111"/>
    </row>
    <row r="976">
      <c r="A976" s="111"/>
      <c r="B976" s="118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  <c r="Z976" s="111"/>
      <c r="AA976" s="111"/>
      <c r="AB976" s="111"/>
      <c r="AC976" s="111"/>
      <c r="AD976" s="111"/>
    </row>
    <row r="977">
      <c r="A977" s="111"/>
      <c r="B977" s="118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  <c r="Z977" s="111"/>
      <c r="AA977" s="111"/>
      <c r="AB977" s="111"/>
      <c r="AC977" s="111"/>
      <c r="AD977" s="111"/>
    </row>
    <row r="978">
      <c r="A978" s="111"/>
      <c r="B978" s="118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  <c r="Z978" s="111"/>
      <c r="AA978" s="111"/>
      <c r="AB978" s="111"/>
      <c r="AC978" s="111"/>
      <c r="AD978" s="111"/>
    </row>
    <row r="979">
      <c r="A979" s="111"/>
      <c r="B979" s="118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  <c r="Z979" s="111"/>
      <c r="AA979" s="111"/>
      <c r="AB979" s="111"/>
      <c r="AC979" s="111"/>
      <c r="AD979" s="111"/>
    </row>
    <row r="980">
      <c r="A980" s="111"/>
      <c r="B980" s="118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  <c r="Z980" s="111"/>
      <c r="AA980" s="111"/>
      <c r="AB980" s="111"/>
      <c r="AC980" s="111"/>
      <c r="AD980" s="111"/>
    </row>
    <row r="981">
      <c r="A981" s="111"/>
      <c r="B981" s="118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  <c r="Z981" s="111"/>
      <c r="AA981" s="111"/>
      <c r="AB981" s="111"/>
      <c r="AC981" s="111"/>
      <c r="AD981" s="111"/>
    </row>
    <row r="982">
      <c r="A982" s="111"/>
      <c r="B982" s="118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  <c r="Z982" s="111"/>
      <c r="AA982" s="111"/>
      <c r="AB982" s="111"/>
      <c r="AC982" s="111"/>
      <c r="AD982" s="111"/>
    </row>
    <row r="983">
      <c r="A983" s="111"/>
      <c r="B983" s="118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  <c r="Z983" s="111"/>
      <c r="AA983" s="111"/>
      <c r="AB983" s="111"/>
      <c r="AC983" s="111"/>
      <c r="AD983" s="111"/>
    </row>
    <row r="984">
      <c r="A984" s="111"/>
      <c r="B984" s="118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  <c r="Z984" s="111"/>
      <c r="AA984" s="111"/>
      <c r="AB984" s="111"/>
      <c r="AC984" s="111"/>
      <c r="AD984" s="111"/>
    </row>
    <row r="985">
      <c r="A985" s="111"/>
      <c r="B985" s="118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  <c r="Z985" s="111"/>
      <c r="AA985" s="111"/>
      <c r="AB985" s="111"/>
      <c r="AC985" s="111"/>
      <c r="AD985" s="111"/>
    </row>
    <row r="986">
      <c r="A986" s="111"/>
      <c r="B986" s="118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  <c r="AB986" s="111"/>
      <c r="AC986" s="111"/>
      <c r="AD986" s="111"/>
    </row>
    <row r="987">
      <c r="A987" s="111"/>
      <c r="B987" s="118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  <c r="AB987" s="111"/>
      <c r="AC987" s="111"/>
      <c r="AD987" s="111"/>
    </row>
    <row r="988">
      <c r="A988" s="111"/>
      <c r="B988" s="118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  <c r="AB988" s="111"/>
      <c r="AC988" s="111"/>
      <c r="AD988" s="111"/>
    </row>
    <row r="989">
      <c r="A989" s="111"/>
      <c r="B989" s="118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  <c r="AB989" s="111"/>
      <c r="AC989" s="111"/>
      <c r="AD989" s="111"/>
    </row>
    <row r="990">
      <c r="A990" s="111"/>
      <c r="B990" s="118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  <c r="AB990" s="111"/>
      <c r="AC990" s="111"/>
      <c r="AD990" s="111"/>
    </row>
    <row r="991">
      <c r="A991" s="111"/>
      <c r="B991" s="118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  <c r="Z991" s="111"/>
      <c r="AA991" s="111"/>
      <c r="AB991" s="111"/>
      <c r="AC991" s="111"/>
      <c r="AD991" s="111"/>
    </row>
    <row r="992">
      <c r="A992" s="111"/>
      <c r="B992" s="118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  <c r="Z992" s="111"/>
      <c r="AA992" s="111"/>
      <c r="AB992" s="111"/>
      <c r="AC992" s="111"/>
      <c r="AD992" s="111"/>
    </row>
    <row r="993">
      <c r="A993" s="111"/>
      <c r="B993" s="118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  <c r="Z993" s="111"/>
      <c r="AA993" s="111"/>
      <c r="AB993" s="111"/>
      <c r="AC993" s="111"/>
      <c r="AD993" s="111"/>
    </row>
    <row r="994">
      <c r="A994" s="111"/>
      <c r="B994" s="118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  <c r="Z994" s="111"/>
      <c r="AA994" s="111"/>
      <c r="AB994" s="111"/>
      <c r="AC994" s="111"/>
      <c r="AD994" s="111"/>
    </row>
    <row r="995">
      <c r="A995" s="111"/>
      <c r="B995" s="118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  <c r="Z995" s="111"/>
      <c r="AA995" s="111"/>
      <c r="AB995" s="111"/>
      <c r="AC995" s="111"/>
      <c r="AD995" s="111"/>
    </row>
    <row r="996">
      <c r="A996" s="111"/>
      <c r="B996" s="118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  <c r="Z996" s="111"/>
      <c r="AA996" s="111"/>
      <c r="AB996" s="111"/>
      <c r="AC996" s="111"/>
      <c r="AD996" s="111"/>
    </row>
    <row r="997">
      <c r="A997" s="111"/>
      <c r="B997" s="118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  <c r="Z997" s="111"/>
      <c r="AA997" s="111"/>
      <c r="AB997" s="111"/>
      <c r="AC997" s="111"/>
      <c r="AD997" s="111"/>
    </row>
    <row r="998">
      <c r="A998" s="111"/>
      <c r="B998" s="118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  <c r="Z998" s="111"/>
      <c r="AA998" s="111"/>
      <c r="AB998" s="111"/>
      <c r="AC998" s="111"/>
      <c r="AD998" s="111"/>
    </row>
    <row r="999">
      <c r="A999" s="111"/>
      <c r="B999" s="118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  <c r="Z999" s="111"/>
      <c r="AA999" s="111"/>
      <c r="AB999" s="111"/>
      <c r="AC999" s="111"/>
      <c r="AD999" s="111"/>
    </row>
    <row r="1000">
      <c r="A1000" s="111"/>
      <c r="B1000" s="118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  <c r="Z1000" s="111"/>
      <c r="AA1000" s="111"/>
      <c r="AB1000" s="111"/>
      <c r="AC1000" s="111"/>
      <c r="AD1000" s="111"/>
    </row>
    <row r="1001">
      <c r="A1001" s="111"/>
      <c r="B1001" s="118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  <c r="Z1001" s="111"/>
      <c r="AA1001" s="111"/>
      <c r="AB1001" s="111"/>
      <c r="AC1001" s="111"/>
      <c r="AD1001" s="111"/>
    </row>
    <row r="1002">
      <c r="A1002" s="111"/>
      <c r="B1002" s="118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  <c r="Z1002" s="111"/>
      <c r="AA1002" s="111"/>
      <c r="AB1002" s="111"/>
      <c r="AC1002" s="111"/>
      <c r="AD1002" s="111"/>
    </row>
    <row r="1003">
      <c r="A1003" s="111"/>
      <c r="B1003" s="118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  <c r="Z1003" s="111"/>
      <c r="AA1003" s="111"/>
      <c r="AB1003" s="111"/>
      <c r="AC1003" s="111"/>
      <c r="AD1003" s="111"/>
    </row>
    <row r="1004">
      <c r="A1004" s="111"/>
      <c r="B1004" s="118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  <c r="Z1004" s="111"/>
      <c r="AA1004" s="111"/>
      <c r="AB1004" s="111"/>
      <c r="AC1004" s="111"/>
      <c r="AD1004" s="111"/>
    </row>
    <row r="1005">
      <c r="A1005" s="111"/>
      <c r="B1005" s="118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  <c r="Z1005" s="111"/>
      <c r="AA1005" s="111"/>
      <c r="AB1005" s="111"/>
      <c r="AC1005" s="111"/>
      <c r="AD1005" s="111"/>
    </row>
    <row r="1006">
      <c r="A1006" s="111"/>
      <c r="B1006" s="118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  <c r="Z1006" s="111"/>
      <c r="AA1006" s="111"/>
      <c r="AB1006" s="111"/>
      <c r="AC1006" s="111"/>
      <c r="AD1006" s="111"/>
    </row>
  </sheetData>
  <mergeCells count="3">
    <mergeCell ref="A3:F3"/>
    <mergeCell ref="H3:L3"/>
    <mergeCell ref="N3:R3"/>
  </mergeCells>
  <conditionalFormatting sqref="C5:C25 J5:J27 P5:P24">
    <cfRule type="containsText" dxfId="0" priority="1" operator="containsText" text="Incorrect">
      <formula>NOT(ISERROR(SEARCH(("Incorrect"),(C5))))</formula>
    </cfRule>
  </conditionalFormatting>
  <conditionalFormatting sqref="B5:B25 I5:I27 O5:O24">
    <cfRule type="cellIs" dxfId="1" priority="2" operator="greaterThan">
      <formula>2.5</formula>
    </cfRule>
  </conditionalFormatting>
  <conditionalFormatting sqref="U32:U36">
    <cfRule type="cellIs" dxfId="0" priority="3" operator="lessThan">
      <formula>"80%"</formula>
    </cfRule>
  </conditionalFormatting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8.29"/>
    <col customWidth="1" min="6" max="6" width="31.14"/>
    <col customWidth="1" min="7" max="7" width="4.86"/>
    <col customWidth="1" min="8" max="8" width="5.43"/>
    <col customWidth="1" min="9" max="9" width="11.86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230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</row>
    <row r="3">
      <c r="A3" s="110" t="s">
        <v>231</v>
      </c>
      <c r="G3" s="111"/>
      <c r="H3" s="110" t="s">
        <v>232</v>
      </c>
      <c r="M3" s="111"/>
      <c r="N3" s="110" t="s">
        <v>233</v>
      </c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Y4" s="154"/>
      <c r="Z4" s="154"/>
      <c r="AA4" s="154"/>
      <c r="AB4" s="154"/>
      <c r="AC4" s="154"/>
      <c r="AD4" s="154"/>
    </row>
    <row r="5">
      <c r="A5" s="89">
        <v>1.0</v>
      </c>
      <c r="B5" s="20">
        <v>2.39</v>
      </c>
      <c r="C5" s="20" t="s">
        <v>7</v>
      </c>
      <c r="D5" s="89" t="s">
        <v>146</v>
      </c>
      <c r="E5" s="89" t="s">
        <v>192</v>
      </c>
      <c r="F5" s="89" t="s">
        <v>193</v>
      </c>
      <c r="G5" s="111"/>
      <c r="H5" s="89">
        <v>1.0</v>
      </c>
      <c r="I5" s="20">
        <v>0.96</v>
      </c>
      <c r="J5" s="20" t="s">
        <v>7</v>
      </c>
      <c r="K5" s="89" t="s">
        <v>8</v>
      </c>
      <c r="L5" s="89" t="s">
        <v>11</v>
      </c>
      <c r="M5" s="111"/>
      <c r="N5" s="154">
        <v>1.0</v>
      </c>
      <c r="O5" s="20">
        <v>4.66</v>
      </c>
      <c r="P5" s="20" t="s">
        <v>13</v>
      </c>
      <c r="Q5" s="154" t="s">
        <v>88</v>
      </c>
      <c r="R5" s="154" t="s">
        <v>122</v>
      </c>
      <c r="S5" s="111"/>
      <c r="T5" s="154"/>
      <c r="U5" s="154"/>
      <c r="V5" s="154"/>
      <c r="W5" s="154"/>
      <c r="X5" s="154"/>
      <c r="Y5" s="160"/>
      <c r="Z5" s="160"/>
      <c r="AA5" s="160"/>
      <c r="AB5" s="160"/>
      <c r="AC5" s="160"/>
      <c r="AD5" s="160"/>
    </row>
    <row r="6">
      <c r="A6" s="89">
        <v>2.0</v>
      </c>
      <c r="B6" s="20">
        <v>4.22</v>
      </c>
      <c r="C6" s="20" t="s">
        <v>13</v>
      </c>
      <c r="D6" s="89" t="s">
        <v>146</v>
      </c>
      <c r="E6" s="89" t="s">
        <v>194</v>
      </c>
      <c r="F6" s="89" t="s">
        <v>195</v>
      </c>
      <c r="G6" s="111"/>
      <c r="H6" s="89">
        <v>2.0</v>
      </c>
      <c r="I6" s="20">
        <v>2.65</v>
      </c>
      <c r="J6" s="20" t="s">
        <v>13</v>
      </c>
      <c r="K6" s="89" t="s">
        <v>8</v>
      </c>
      <c r="L6" s="89" t="s">
        <v>239</v>
      </c>
      <c r="M6" s="89"/>
      <c r="N6" s="154">
        <v>2.0</v>
      </c>
      <c r="O6" s="20">
        <v>2.23</v>
      </c>
      <c r="P6" s="20" t="s">
        <v>7</v>
      </c>
      <c r="Q6" s="154" t="s">
        <v>88</v>
      </c>
      <c r="R6" s="154" t="s">
        <v>126</v>
      </c>
      <c r="S6" s="111"/>
      <c r="T6" s="154"/>
      <c r="U6" s="154"/>
      <c r="V6" s="154"/>
      <c r="W6" s="154"/>
      <c r="X6" s="154"/>
      <c r="Y6" s="160"/>
      <c r="Z6" s="160"/>
      <c r="AA6" s="160"/>
      <c r="AB6" s="160"/>
      <c r="AC6" s="160"/>
      <c r="AD6" s="160"/>
    </row>
    <row r="7">
      <c r="A7" s="89">
        <v>3.0</v>
      </c>
      <c r="B7" s="20">
        <v>4.26</v>
      </c>
      <c r="C7" s="20" t="s">
        <v>13</v>
      </c>
      <c r="D7" s="89" t="s">
        <v>145</v>
      </c>
      <c r="E7" s="89" t="s">
        <v>192</v>
      </c>
      <c r="F7" s="89" t="s">
        <v>193</v>
      </c>
      <c r="G7" s="111"/>
      <c r="H7" s="89">
        <v>3.0</v>
      </c>
      <c r="I7" s="20">
        <v>3.5</v>
      </c>
      <c r="J7" s="20" t="s">
        <v>7</v>
      </c>
      <c r="K7" s="89" t="s">
        <v>196</v>
      </c>
      <c r="L7" s="89" t="s">
        <v>197</v>
      </c>
      <c r="M7" s="111"/>
      <c r="N7" s="154">
        <v>3.0</v>
      </c>
      <c r="O7" s="20">
        <v>1.45</v>
      </c>
      <c r="P7" s="20" t="s">
        <v>7</v>
      </c>
      <c r="Q7" s="154" t="s">
        <v>87</v>
      </c>
      <c r="R7" s="154" t="s">
        <v>126</v>
      </c>
      <c r="S7" s="111"/>
      <c r="T7" s="154"/>
      <c r="U7" s="154"/>
      <c r="V7" s="154"/>
      <c r="W7" s="154"/>
      <c r="X7" s="154"/>
      <c r="Y7" s="160"/>
      <c r="Z7" s="160"/>
      <c r="AA7" s="160"/>
      <c r="AB7" s="160"/>
      <c r="AC7" s="160"/>
      <c r="AD7" s="160"/>
    </row>
    <row r="8">
      <c r="A8" s="89">
        <v>4.0</v>
      </c>
      <c r="B8" s="20">
        <v>4.36</v>
      </c>
      <c r="C8" s="20" t="s">
        <v>7</v>
      </c>
      <c r="D8" s="89" t="s">
        <v>146</v>
      </c>
      <c r="E8" s="89" t="s">
        <v>192</v>
      </c>
      <c r="F8" s="89" t="s">
        <v>221</v>
      </c>
      <c r="G8" s="111"/>
      <c r="H8" s="89">
        <v>4.0</v>
      </c>
      <c r="I8" s="20">
        <v>1.0</v>
      </c>
      <c r="J8" s="20" t="s">
        <v>7</v>
      </c>
      <c r="K8" s="89" t="s">
        <v>196</v>
      </c>
      <c r="L8" s="89" t="s">
        <v>198</v>
      </c>
      <c r="M8" s="111"/>
      <c r="N8" s="154">
        <v>4.0</v>
      </c>
      <c r="O8" s="20">
        <v>2.63</v>
      </c>
      <c r="P8" s="20" t="s">
        <v>7</v>
      </c>
      <c r="Q8" s="154" t="s">
        <v>88</v>
      </c>
      <c r="R8" s="154" t="s">
        <v>122</v>
      </c>
      <c r="S8" s="111"/>
      <c r="T8" s="154"/>
      <c r="U8" s="154"/>
      <c r="V8" s="154"/>
      <c r="W8" s="154"/>
      <c r="X8" s="154"/>
      <c r="Y8" s="160"/>
      <c r="Z8" s="160"/>
      <c r="AA8" s="160"/>
      <c r="AB8" s="160"/>
      <c r="AC8" s="160"/>
      <c r="AD8" s="160"/>
    </row>
    <row r="9">
      <c r="A9" s="89">
        <v>5.0</v>
      </c>
      <c r="B9" s="20">
        <v>1.31</v>
      </c>
      <c r="C9" s="20" t="s">
        <v>7</v>
      </c>
      <c r="D9" s="89" t="s">
        <v>146</v>
      </c>
      <c r="E9" s="89" t="s">
        <v>192</v>
      </c>
      <c r="F9" s="89" t="s">
        <v>193</v>
      </c>
      <c r="G9" s="111"/>
      <c r="H9" s="89">
        <v>5.0</v>
      </c>
      <c r="I9" s="20">
        <v>1.14</v>
      </c>
      <c r="J9" s="20" t="s">
        <v>7</v>
      </c>
      <c r="K9" s="89" t="s">
        <v>196</v>
      </c>
      <c r="L9" s="89" t="s">
        <v>197</v>
      </c>
      <c r="M9" s="111"/>
      <c r="N9" s="154">
        <v>5.0</v>
      </c>
      <c r="O9" s="20">
        <v>2.97</v>
      </c>
      <c r="P9" s="20" t="s">
        <v>7</v>
      </c>
      <c r="Q9" s="154" t="s">
        <v>88</v>
      </c>
      <c r="R9" s="154" t="s">
        <v>127</v>
      </c>
      <c r="S9" s="111"/>
      <c r="T9" s="154"/>
      <c r="U9" s="154"/>
      <c r="V9" s="154"/>
      <c r="W9" s="154"/>
      <c r="X9" s="154"/>
      <c r="Y9" s="160"/>
      <c r="Z9" s="160"/>
      <c r="AA9" s="160"/>
      <c r="AB9" s="160"/>
      <c r="AC9" s="160"/>
      <c r="AD9" s="160"/>
    </row>
    <row r="10">
      <c r="A10" s="89">
        <v>6.0</v>
      </c>
      <c r="B10" s="20">
        <v>0.99</v>
      </c>
      <c r="C10" s="20" t="s">
        <v>7</v>
      </c>
      <c r="D10" s="89" t="s">
        <v>146</v>
      </c>
      <c r="E10" s="89" t="s">
        <v>194</v>
      </c>
      <c r="F10" s="89" t="s">
        <v>199</v>
      </c>
      <c r="G10" s="111"/>
      <c r="H10" s="89">
        <v>6.0</v>
      </c>
      <c r="I10" s="20">
        <v>2.76</v>
      </c>
      <c r="J10" s="20" t="s">
        <v>7</v>
      </c>
      <c r="K10" s="89" t="s">
        <v>8</v>
      </c>
      <c r="L10" s="89" t="s">
        <v>10</v>
      </c>
      <c r="M10" s="111"/>
      <c r="N10" s="154">
        <v>6.0</v>
      </c>
      <c r="O10" s="20">
        <v>2.63</v>
      </c>
      <c r="P10" s="20" t="s">
        <v>13</v>
      </c>
      <c r="Q10" s="154" t="s">
        <v>88</v>
      </c>
      <c r="R10" s="154" t="s">
        <v>127</v>
      </c>
      <c r="S10" s="111"/>
      <c r="T10" s="154"/>
      <c r="U10" s="154"/>
      <c r="V10" s="154"/>
      <c r="W10" s="154"/>
      <c r="X10" s="154"/>
      <c r="Y10" s="160"/>
      <c r="Z10" s="160"/>
      <c r="AA10" s="160"/>
      <c r="AB10" s="160"/>
      <c r="AC10" s="160"/>
      <c r="AD10" s="160"/>
    </row>
    <row r="11">
      <c r="A11" s="89">
        <v>7.0</v>
      </c>
      <c r="B11" s="20">
        <v>2.6</v>
      </c>
      <c r="C11" s="20" t="s">
        <v>7</v>
      </c>
      <c r="D11" s="89" t="s">
        <v>146</v>
      </c>
      <c r="E11" s="89" t="s">
        <v>194</v>
      </c>
      <c r="F11" s="89" t="s">
        <v>195</v>
      </c>
      <c r="G11" s="111"/>
      <c r="H11" s="89">
        <v>7.0</v>
      </c>
      <c r="I11" s="20">
        <v>4.3</v>
      </c>
      <c r="J11" s="20" t="s">
        <v>13</v>
      </c>
      <c r="K11" s="89" t="s">
        <v>8</v>
      </c>
      <c r="L11" s="89" t="s">
        <v>10</v>
      </c>
      <c r="M11" s="111"/>
      <c r="N11" s="154">
        <v>7.0</v>
      </c>
      <c r="O11" s="20">
        <v>2.83</v>
      </c>
      <c r="P11" s="20" t="s">
        <v>13</v>
      </c>
      <c r="Q11" s="154" t="s">
        <v>88</v>
      </c>
      <c r="R11" s="154" t="s">
        <v>127</v>
      </c>
      <c r="S11" s="111"/>
      <c r="T11" s="154"/>
      <c r="U11" s="154"/>
      <c r="V11" s="154"/>
      <c r="W11" s="154"/>
      <c r="X11" s="154"/>
      <c r="Y11" s="160"/>
      <c r="Z11" s="160"/>
      <c r="AA11" s="160"/>
      <c r="AB11" s="160"/>
      <c r="AC11" s="160"/>
      <c r="AD11" s="160"/>
    </row>
    <row r="12">
      <c r="A12" s="89">
        <v>8.0</v>
      </c>
      <c r="B12" s="20">
        <v>5.71</v>
      </c>
      <c r="C12" s="20" t="s">
        <v>13</v>
      </c>
      <c r="D12" s="89" t="s">
        <v>145</v>
      </c>
      <c r="E12" s="89" t="s">
        <v>192</v>
      </c>
      <c r="F12" s="89" t="s">
        <v>193</v>
      </c>
      <c r="G12" s="111"/>
      <c r="H12" s="89">
        <v>8.0</v>
      </c>
      <c r="I12" s="20">
        <v>2.34</v>
      </c>
      <c r="J12" s="20" t="s">
        <v>7</v>
      </c>
      <c r="K12" s="89" t="s">
        <v>196</v>
      </c>
      <c r="L12" s="89" t="s">
        <v>197</v>
      </c>
      <c r="M12" s="111"/>
      <c r="N12" s="154">
        <v>8.0</v>
      </c>
      <c r="O12" s="20">
        <v>4.76</v>
      </c>
      <c r="P12" s="20" t="s">
        <v>7</v>
      </c>
      <c r="Q12" s="154" t="s">
        <v>87</v>
      </c>
      <c r="R12" s="154" t="s">
        <v>124</v>
      </c>
      <c r="S12" s="111"/>
      <c r="T12" s="154"/>
      <c r="U12" s="154"/>
      <c r="V12" s="154"/>
      <c r="W12" s="154"/>
      <c r="X12" s="154"/>
      <c r="Y12" s="160"/>
      <c r="Z12" s="160"/>
      <c r="AA12" s="160"/>
      <c r="AB12" s="160"/>
      <c r="AC12" s="160"/>
      <c r="AD12" s="160"/>
    </row>
    <row r="13">
      <c r="A13" s="89">
        <v>9.0</v>
      </c>
      <c r="B13" s="20">
        <v>1.49</v>
      </c>
      <c r="C13" s="20" t="s">
        <v>7</v>
      </c>
      <c r="D13" s="89" t="s">
        <v>146</v>
      </c>
      <c r="E13" s="89" t="s">
        <v>192</v>
      </c>
      <c r="F13" s="89" t="s">
        <v>193</v>
      </c>
      <c r="G13" s="111"/>
      <c r="H13" s="89">
        <v>9.0</v>
      </c>
      <c r="I13" s="20">
        <v>0.84</v>
      </c>
      <c r="J13" s="20" t="s">
        <v>7</v>
      </c>
      <c r="K13" s="89" t="s">
        <v>196</v>
      </c>
      <c r="L13" s="89" t="s">
        <v>197</v>
      </c>
      <c r="M13" s="111"/>
      <c r="N13" s="154">
        <v>9.0</v>
      </c>
      <c r="O13" s="20">
        <v>2.3</v>
      </c>
      <c r="P13" s="20" t="s">
        <v>7</v>
      </c>
      <c r="Q13" s="154" t="s">
        <v>87</v>
      </c>
      <c r="R13" s="154" t="s">
        <v>126</v>
      </c>
      <c r="S13" s="111"/>
      <c r="T13" s="154"/>
      <c r="U13" s="154"/>
      <c r="V13" s="154"/>
      <c r="W13" s="154"/>
      <c r="X13" s="154"/>
      <c r="Y13" s="160"/>
      <c r="Z13" s="160"/>
      <c r="AA13" s="160"/>
      <c r="AB13" s="160"/>
      <c r="AC13" s="160"/>
      <c r="AD13" s="160"/>
    </row>
    <row r="14">
      <c r="A14" s="89">
        <v>10.0</v>
      </c>
      <c r="B14" s="20">
        <v>1.01</v>
      </c>
      <c r="C14" s="20" t="s">
        <v>7</v>
      </c>
      <c r="D14" s="89" t="s">
        <v>146</v>
      </c>
      <c r="E14" s="89" t="s">
        <v>192</v>
      </c>
      <c r="F14" s="89" t="s">
        <v>195</v>
      </c>
      <c r="G14" s="89"/>
      <c r="H14" s="89">
        <v>10.0</v>
      </c>
      <c r="I14" s="20">
        <v>0.76</v>
      </c>
      <c r="J14" s="20" t="s">
        <v>7</v>
      </c>
      <c r="K14" s="89" t="s">
        <v>196</v>
      </c>
      <c r="L14" s="89" t="s">
        <v>198</v>
      </c>
      <c r="M14" s="111"/>
      <c r="N14" s="154">
        <v>10.0</v>
      </c>
      <c r="O14" s="20">
        <v>2.26</v>
      </c>
      <c r="P14" s="20" t="s">
        <v>7</v>
      </c>
      <c r="Q14" s="154" t="s">
        <v>88</v>
      </c>
      <c r="R14" s="154" t="s">
        <v>122</v>
      </c>
      <c r="S14" s="111"/>
      <c r="T14" s="154"/>
      <c r="U14" s="154"/>
      <c r="V14" s="154"/>
      <c r="W14" s="154"/>
      <c r="X14" s="154"/>
      <c r="Y14" s="160"/>
      <c r="Z14" s="160"/>
      <c r="AA14" s="160"/>
      <c r="AB14" s="160"/>
      <c r="AC14" s="160"/>
      <c r="AD14" s="160"/>
    </row>
    <row r="15">
      <c r="A15" s="89">
        <v>11.0</v>
      </c>
      <c r="B15" s="20">
        <v>4.59</v>
      </c>
      <c r="C15" s="20" t="s">
        <v>13</v>
      </c>
      <c r="D15" s="89" t="s">
        <v>145</v>
      </c>
      <c r="E15" s="89" t="s">
        <v>192</v>
      </c>
      <c r="F15" s="89" t="s">
        <v>199</v>
      </c>
      <c r="G15" s="111"/>
      <c r="H15" s="89">
        <v>11.0</v>
      </c>
      <c r="I15" s="20">
        <v>1.26</v>
      </c>
      <c r="J15" s="20" t="s">
        <v>7</v>
      </c>
      <c r="K15" s="89" t="s">
        <v>8</v>
      </c>
      <c r="L15" s="89" t="s">
        <v>10</v>
      </c>
      <c r="M15" s="111"/>
      <c r="N15" s="154">
        <v>11.0</v>
      </c>
      <c r="O15" s="20">
        <v>2.32</v>
      </c>
      <c r="P15" s="20" t="s">
        <v>7</v>
      </c>
      <c r="Q15" s="154" t="s">
        <v>88</v>
      </c>
      <c r="R15" s="154" t="s">
        <v>124</v>
      </c>
      <c r="S15" s="111"/>
      <c r="T15" s="154"/>
      <c r="U15" s="154"/>
      <c r="V15" s="154"/>
      <c r="W15" s="154"/>
      <c r="X15" s="154"/>
      <c r="Y15" s="160"/>
      <c r="Z15" s="160"/>
      <c r="AA15" s="160"/>
      <c r="AB15" s="160"/>
      <c r="AC15" s="160"/>
      <c r="AD15" s="160"/>
    </row>
    <row r="16">
      <c r="A16" s="89">
        <v>12.0</v>
      </c>
      <c r="B16" s="20">
        <v>1.45</v>
      </c>
      <c r="C16" s="20" t="s">
        <v>7</v>
      </c>
      <c r="D16" s="89" t="s">
        <v>145</v>
      </c>
      <c r="E16" s="89" t="s">
        <v>194</v>
      </c>
      <c r="F16" s="89" t="s">
        <v>199</v>
      </c>
      <c r="G16" s="111"/>
      <c r="H16" s="89">
        <v>12.0</v>
      </c>
      <c r="I16" s="20">
        <v>1.77</v>
      </c>
      <c r="J16" s="20" t="s">
        <v>7</v>
      </c>
      <c r="K16" s="89" t="s">
        <v>8</v>
      </c>
      <c r="L16" s="89" t="s">
        <v>11</v>
      </c>
      <c r="M16" s="111"/>
      <c r="N16" s="154">
        <v>12.0</v>
      </c>
      <c r="O16" s="20">
        <v>2.63</v>
      </c>
      <c r="P16" s="20" t="s">
        <v>7</v>
      </c>
      <c r="Q16" s="154" t="s">
        <v>88</v>
      </c>
      <c r="R16" s="154" t="s">
        <v>126</v>
      </c>
      <c r="S16" s="111"/>
      <c r="T16" s="154"/>
      <c r="U16" s="154"/>
      <c r="V16" s="154"/>
      <c r="W16" s="154"/>
      <c r="X16" s="154"/>
      <c r="Y16" s="160"/>
      <c r="Z16" s="160"/>
      <c r="AA16" s="160"/>
      <c r="AB16" s="160"/>
      <c r="AC16" s="160"/>
      <c r="AD16" s="160"/>
    </row>
    <row r="17">
      <c r="A17" s="89">
        <v>13.0</v>
      </c>
      <c r="B17" s="20">
        <v>3.3</v>
      </c>
      <c r="C17" s="20" t="s">
        <v>13</v>
      </c>
      <c r="D17" s="89" t="s">
        <v>146</v>
      </c>
      <c r="E17" s="89" t="s">
        <v>194</v>
      </c>
      <c r="F17" s="89" t="s">
        <v>195</v>
      </c>
      <c r="G17" s="111"/>
      <c r="H17" s="89">
        <v>13.0</v>
      </c>
      <c r="I17" s="20">
        <v>2.09</v>
      </c>
      <c r="J17" s="20" t="s">
        <v>7</v>
      </c>
      <c r="K17" s="89" t="s">
        <v>196</v>
      </c>
      <c r="L17" s="89" t="s">
        <v>198</v>
      </c>
      <c r="M17" s="111"/>
      <c r="N17" s="154">
        <v>13.0</v>
      </c>
      <c r="O17" s="20">
        <v>2.69</v>
      </c>
      <c r="P17" s="20" t="s">
        <v>7</v>
      </c>
      <c r="Q17" s="154" t="s">
        <v>88</v>
      </c>
      <c r="R17" s="154" t="s">
        <v>122</v>
      </c>
      <c r="S17" s="111"/>
      <c r="T17" s="154"/>
      <c r="U17" s="154"/>
      <c r="V17" s="154"/>
      <c r="W17" s="154"/>
      <c r="X17" s="154"/>
      <c r="Y17" s="160"/>
      <c r="Z17" s="160"/>
      <c r="AA17" s="160"/>
      <c r="AB17" s="160"/>
      <c r="AC17" s="160"/>
      <c r="AD17" s="160"/>
    </row>
    <row r="18">
      <c r="A18" s="89">
        <v>14.0</v>
      </c>
      <c r="B18" s="20">
        <v>1.22</v>
      </c>
      <c r="C18" s="20" t="s">
        <v>7</v>
      </c>
      <c r="D18" s="89" t="s">
        <v>146</v>
      </c>
      <c r="E18" s="89" t="s">
        <v>194</v>
      </c>
      <c r="F18" s="89" t="s">
        <v>195</v>
      </c>
      <c r="G18" s="111"/>
      <c r="H18" s="89">
        <v>14.0</v>
      </c>
      <c r="I18" s="20">
        <v>2.25</v>
      </c>
      <c r="J18" s="20" t="s">
        <v>13</v>
      </c>
      <c r="K18" s="89" t="s">
        <v>196</v>
      </c>
      <c r="L18" s="89" t="s">
        <v>197</v>
      </c>
      <c r="M18" s="111"/>
      <c r="N18" s="154">
        <v>14.0</v>
      </c>
      <c r="O18" s="20">
        <v>2.33</v>
      </c>
      <c r="P18" s="20" t="s">
        <v>13</v>
      </c>
      <c r="Q18" s="154" t="s">
        <v>87</v>
      </c>
      <c r="R18" s="154" t="s">
        <v>124</v>
      </c>
      <c r="S18" s="111"/>
      <c r="T18" s="154"/>
      <c r="U18" s="154"/>
      <c r="V18" s="154"/>
      <c r="W18" s="154"/>
      <c r="X18" s="154"/>
      <c r="Y18" s="160"/>
      <c r="Z18" s="160"/>
      <c r="AA18" s="160"/>
      <c r="AB18" s="160"/>
      <c r="AC18" s="160"/>
      <c r="AD18" s="160"/>
    </row>
    <row r="19">
      <c r="A19" s="89">
        <v>15.0</v>
      </c>
      <c r="B19" s="20">
        <v>1.33</v>
      </c>
      <c r="C19" s="20" t="s">
        <v>7</v>
      </c>
      <c r="D19" s="89" t="s">
        <v>145</v>
      </c>
      <c r="E19" s="89" t="s">
        <v>192</v>
      </c>
      <c r="F19" s="89" t="s">
        <v>193</v>
      </c>
      <c r="G19" s="111"/>
      <c r="H19" s="89">
        <v>15.0</v>
      </c>
      <c r="I19" s="20">
        <v>1.83</v>
      </c>
      <c r="J19" s="20" t="s">
        <v>13</v>
      </c>
      <c r="K19" s="89" t="s">
        <v>196</v>
      </c>
      <c r="L19" s="89" t="s">
        <v>197</v>
      </c>
      <c r="M19" s="111"/>
      <c r="N19" s="154">
        <v>15.0</v>
      </c>
      <c r="O19" s="20">
        <v>2.21</v>
      </c>
      <c r="P19" s="20" t="s">
        <v>7</v>
      </c>
      <c r="Q19" s="154" t="s">
        <v>88</v>
      </c>
      <c r="R19" s="154" t="s">
        <v>126</v>
      </c>
      <c r="S19" s="111"/>
      <c r="T19" s="154"/>
      <c r="U19" s="154"/>
      <c r="V19" s="154"/>
      <c r="W19" s="154"/>
      <c r="X19" s="154"/>
      <c r="Y19" s="160"/>
      <c r="Z19" s="160"/>
      <c r="AA19" s="160"/>
      <c r="AB19" s="160"/>
      <c r="AC19" s="160"/>
      <c r="AD19" s="160"/>
    </row>
    <row r="20">
      <c r="A20" s="89">
        <v>16.0</v>
      </c>
      <c r="B20" s="20">
        <v>1.53</v>
      </c>
      <c r="C20" s="20" t="s">
        <v>7</v>
      </c>
      <c r="D20" s="89" t="s">
        <v>145</v>
      </c>
      <c r="E20" s="89" t="s">
        <v>194</v>
      </c>
      <c r="F20" s="89" t="s">
        <v>199</v>
      </c>
      <c r="G20" s="111"/>
      <c r="H20" s="89">
        <v>16.0</v>
      </c>
      <c r="I20" s="20">
        <v>1.75</v>
      </c>
      <c r="J20" s="20" t="s">
        <v>7</v>
      </c>
      <c r="K20" s="89" t="s">
        <v>8</v>
      </c>
      <c r="L20" s="89" t="s">
        <v>10</v>
      </c>
      <c r="M20" s="111"/>
      <c r="N20" s="154">
        <v>16.0</v>
      </c>
      <c r="O20" s="20">
        <v>1.18</v>
      </c>
      <c r="P20" s="20" t="s">
        <v>13</v>
      </c>
      <c r="Q20" s="154" t="s">
        <v>88</v>
      </c>
      <c r="R20" s="154" t="s">
        <v>122</v>
      </c>
      <c r="S20" s="111"/>
      <c r="T20" s="154"/>
      <c r="U20" s="154"/>
      <c r="V20" s="154"/>
      <c r="W20" s="154"/>
      <c r="X20" s="154"/>
      <c r="Y20" s="160"/>
      <c r="Z20" s="160"/>
      <c r="AA20" s="160"/>
      <c r="AB20" s="160"/>
      <c r="AC20" s="160"/>
      <c r="AD20" s="160"/>
    </row>
    <row r="21">
      <c r="A21" s="89">
        <v>17.0</v>
      </c>
      <c r="B21" s="20">
        <v>1.49</v>
      </c>
      <c r="C21" s="20" t="s">
        <v>13</v>
      </c>
      <c r="D21" s="89" t="s">
        <v>146</v>
      </c>
      <c r="E21" s="89" t="s">
        <v>192</v>
      </c>
      <c r="F21" s="89" t="s">
        <v>221</v>
      </c>
      <c r="G21" s="111"/>
      <c r="H21" s="89">
        <v>17.0</v>
      </c>
      <c r="I21" s="20">
        <v>2.14</v>
      </c>
      <c r="J21" s="20" t="s">
        <v>13</v>
      </c>
      <c r="K21" s="89" t="s">
        <v>8</v>
      </c>
      <c r="L21" s="89" t="s">
        <v>9</v>
      </c>
      <c r="M21" s="111"/>
      <c r="N21" s="154">
        <v>17.0</v>
      </c>
      <c r="O21" s="20">
        <v>0.69</v>
      </c>
      <c r="P21" s="20" t="s">
        <v>7</v>
      </c>
      <c r="Q21" s="154" t="s">
        <v>88</v>
      </c>
      <c r="R21" s="154" t="s">
        <v>122</v>
      </c>
      <c r="S21" s="111"/>
      <c r="T21" s="154"/>
      <c r="U21" s="154"/>
      <c r="V21" s="154"/>
      <c r="W21" s="154"/>
      <c r="X21" s="154"/>
      <c r="Y21" s="160"/>
      <c r="Z21" s="160"/>
      <c r="AA21" s="160"/>
      <c r="AB21" s="160"/>
      <c r="AC21" s="160"/>
      <c r="AD21" s="160"/>
    </row>
    <row r="22">
      <c r="A22" s="89">
        <v>18.0</v>
      </c>
      <c r="B22" s="20">
        <v>0.89</v>
      </c>
      <c r="C22" s="20" t="s">
        <v>13</v>
      </c>
      <c r="D22" s="89" t="s">
        <v>145</v>
      </c>
      <c r="E22" s="89" t="s">
        <v>192</v>
      </c>
      <c r="F22" s="89" t="s">
        <v>221</v>
      </c>
      <c r="G22" s="111"/>
      <c r="H22" s="89">
        <v>18.0</v>
      </c>
      <c r="I22" s="20">
        <v>5.16</v>
      </c>
      <c r="J22" s="20" t="s">
        <v>7</v>
      </c>
      <c r="K22" s="89" t="s">
        <v>196</v>
      </c>
      <c r="L22" s="89" t="s">
        <v>197</v>
      </c>
      <c r="M22" s="111"/>
      <c r="N22" s="154">
        <v>18.0</v>
      </c>
      <c r="O22" s="20">
        <v>1.36</v>
      </c>
      <c r="P22" s="20" t="s">
        <v>13</v>
      </c>
      <c r="Q22" s="154" t="s">
        <v>88</v>
      </c>
      <c r="R22" s="154" t="s">
        <v>126</v>
      </c>
      <c r="S22" s="111"/>
      <c r="T22" s="154"/>
      <c r="U22" s="154"/>
      <c r="V22" s="154"/>
      <c r="W22" s="154"/>
      <c r="X22" s="154"/>
      <c r="Y22" s="160"/>
      <c r="Z22" s="160"/>
      <c r="AA22" s="160"/>
      <c r="AB22" s="160"/>
      <c r="AC22" s="160"/>
      <c r="AD22" s="160"/>
    </row>
    <row r="23">
      <c r="A23" s="89">
        <v>19.0</v>
      </c>
      <c r="B23" s="20">
        <v>0.21</v>
      </c>
      <c r="C23" s="20" t="s">
        <v>13</v>
      </c>
      <c r="D23" s="89" t="s">
        <v>145</v>
      </c>
      <c r="E23" s="89" t="s">
        <v>194</v>
      </c>
      <c r="F23" s="89" t="s">
        <v>199</v>
      </c>
      <c r="G23" s="111"/>
      <c r="H23" s="89">
        <v>19.0</v>
      </c>
      <c r="I23" s="20">
        <v>2.22</v>
      </c>
      <c r="J23" s="20" t="s">
        <v>13</v>
      </c>
      <c r="K23" s="89" t="s">
        <v>196</v>
      </c>
      <c r="L23" s="89" t="s">
        <v>198</v>
      </c>
      <c r="M23" s="111"/>
      <c r="N23" s="154">
        <v>19.0</v>
      </c>
      <c r="O23" s="20">
        <v>0.24</v>
      </c>
      <c r="P23" s="20" t="s">
        <v>13</v>
      </c>
      <c r="Q23" s="154" t="s">
        <v>88</v>
      </c>
      <c r="R23" s="154" t="s">
        <v>124</v>
      </c>
      <c r="S23" s="111"/>
      <c r="T23" s="154"/>
      <c r="U23" s="154"/>
      <c r="V23" s="154"/>
      <c r="W23" s="154"/>
      <c r="X23" s="154"/>
      <c r="Y23" s="160"/>
      <c r="Z23" s="160"/>
      <c r="AA23" s="160"/>
      <c r="AB23" s="160"/>
      <c r="AC23" s="160"/>
      <c r="AD23" s="160"/>
    </row>
    <row r="24">
      <c r="A24" s="89">
        <v>20.0</v>
      </c>
      <c r="B24" s="20">
        <v>0.32</v>
      </c>
      <c r="C24" s="20" t="s">
        <v>13</v>
      </c>
      <c r="D24" s="89" t="s">
        <v>146</v>
      </c>
      <c r="E24" s="89" t="s">
        <v>194</v>
      </c>
      <c r="F24" s="89" t="s">
        <v>195</v>
      </c>
      <c r="G24" s="111"/>
      <c r="H24" s="89">
        <v>20.0</v>
      </c>
      <c r="I24" s="20">
        <v>0.42</v>
      </c>
      <c r="J24" s="20" t="s">
        <v>7</v>
      </c>
      <c r="K24" s="89" t="s">
        <v>196</v>
      </c>
      <c r="L24" s="89" t="s">
        <v>197</v>
      </c>
      <c r="M24" s="111"/>
      <c r="N24" s="154">
        <v>20.0</v>
      </c>
      <c r="O24" s="20">
        <v>0.56</v>
      </c>
      <c r="P24" s="20" t="s">
        <v>7</v>
      </c>
      <c r="Q24" s="154" t="s">
        <v>88</v>
      </c>
      <c r="R24" s="154" t="s">
        <v>122</v>
      </c>
      <c r="S24" s="111"/>
      <c r="T24" s="154"/>
      <c r="U24" s="154"/>
      <c r="V24" s="154"/>
      <c r="W24" s="154"/>
      <c r="X24" s="154"/>
      <c r="Y24" s="111"/>
      <c r="Z24" s="111"/>
      <c r="AA24" s="111"/>
      <c r="AB24" s="111"/>
      <c r="AC24" s="111"/>
      <c r="AD24" s="111"/>
    </row>
    <row r="25">
      <c r="A25" s="89">
        <v>21.0</v>
      </c>
      <c r="B25" s="20">
        <v>0.26</v>
      </c>
      <c r="C25" s="20" t="s">
        <v>7</v>
      </c>
      <c r="D25" s="89" t="s">
        <v>145</v>
      </c>
      <c r="E25" s="89" t="s">
        <v>194</v>
      </c>
      <c r="F25" s="89" t="s">
        <v>195</v>
      </c>
      <c r="G25" s="111"/>
      <c r="H25" s="89">
        <v>21.0</v>
      </c>
      <c r="I25" s="20">
        <v>1.06</v>
      </c>
      <c r="J25" s="20" t="s">
        <v>7</v>
      </c>
      <c r="K25" s="89" t="s">
        <v>196</v>
      </c>
      <c r="L25" s="89" t="s">
        <v>198</v>
      </c>
      <c r="M25" s="111"/>
      <c r="N25" s="111"/>
      <c r="O25" s="116">
        <f>AVERAGE(O5:O24)</f>
        <v>2.2465</v>
      </c>
      <c r="P25" s="111"/>
      <c r="Q25" s="111"/>
      <c r="R25" s="111"/>
      <c r="S25" s="111"/>
    </row>
    <row r="26">
      <c r="A26" s="111"/>
      <c r="B26" s="116">
        <f>AVERAGE(B5:B25)</f>
        <v>2.13952381</v>
      </c>
      <c r="C26" s="111"/>
      <c r="D26" s="111"/>
      <c r="E26" s="111"/>
      <c r="F26" s="111"/>
      <c r="G26" s="111"/>
      <c r="H26" s="89">
        <v>22.0</v>
      </c>
      <c r="I26" s="20">
        <v>1.75</v>
      </c>
      <c r="J26" s="20" t="s">
        <v>13</v>
      </c>
      <c r="K26" s="89" t="s">
        <v>8</v>
      </c>
      <c r="L26" s="89" t="s">
        <v>30</v>
      </c>
      <c r="M26" s="111"/>
      <c r="N26" s="111"/>
      <c r="O26" s="111"/>
      <c r="P26" s="111"/>
      <c r="Q26" s="111"/>
      <c r="R26" s="111"/>
      <c r="S26" s="111"/>
      <c r="T26" s="161"/>
      <c r="U26" s="89"/>
      <c r="V26" s="89"/>
      <c r="W26" s="89"/>
      <c r="X26" s="89"/>
      <c r="Y26" s="111"/>
      <c r="Z26" s="111"/>
      <c r="AA26" s="111"/>
      <c r="AB26" s="111"/>
      <c r="AC26" s="111"/>
      <c r="AD26" s="111"/>
    </row>
    <row r="27">
      <c r="A27" s="111"/>
      <c r="B27" s="111"/>
      <c r="C27" s="111"/>
      <c r="D27" s="111"/>
      <c r="E27" s="111"/>
      <c r="F27" s="111"/>
      <c r="G27" s="111"/>
      <c r="H27" s="89">
        <v>23.0</v>
      </c>
      <c r="I27" s="20">
        <v>0.99</v>
      </c>
      <c r="J27" s="20" t="s">
        <v>13</v>
      </c>
      <c r="K27" s="89" t="s">
        <v>8</v>
      </c>
      <c r="L27" s="89" t="s">
        <v>10</v>
      </c>
      <c r="M27" s="111"/>
      <c r="N27" s="111"/>
      <c r="O27" s="111"/>
      <c r="P27" s="111" t="s">
        <v>203</v>
      </c>
      <c r="Q27" s="117">
        <f>SUM(O5:O24)</f>
        <v>44.93</v>
      </c>
      <c r="R27" s="111"/>
      <c r="S27" s="111"/>
      <c r="T27" s="89"/>
      <c r="U27" s="89"/>
      <c r="V27" s="89"/>
      <c r="W27" s="89"/>
      <c r="X27" s="89"/>
      <c r="Y27" s="111"/>
      <c r="Z27" s="111"/>
      <c r="AA27" s="111"/>
      <c r="AB27" s="111"/>
      <c r="AC27" s="111"/>
      <c r="AD27" s="111"/>
    </row>
    <row r="28">
      <c r="A28" s="111"/>
      <c r="B28" s="111"/>
      <c r="C28" s="111" t="s">
        <v>204</v>
      </c>
      <c r="D28" s="118">
        <f>SUM(B5:B25)</f>
        <v>44.93</v>
      </c>
      <c r="E28" s="111"/>
      <c r="F28" s="111"/>
      <c r="G28" s="111"/>
      <c r="H28" s="111"/>
      <c r="I28" s="116">
        <f>AVERAGE(I5:I27)</f>
        <v>1.953913043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4.13</v>
      </c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</row>
    <row r="29">
      <c r="A29" s="111"/>
      <c r="B29" s="111"/>
      <c r="C29" s="111" t="s">
        <v>205</v>
      </c>
      <c r="D29" s="120">
        <f t="array" ref="D29">AVERAGE(SORTN($B$5:$B$25,3,0,1,FALSE))</f>
        <v>4.886666667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0.4966666667</v>
      </c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</row>
    <row r="30">
      <c r="A30" s="111"/>
      <c r="B30" s="111"/>
      <c r="C30" s="111" t="s">
        <v>206</v>
      </c>
      <c r="D30" s="120">
        <f t="array" ref="D30">AVERAGE(SORTN($B$5:$B$25,3,0,1,True))</f>
        <v>0.2633333333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44.94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  <c r="Z31" s="111"/>
      <c r="AA31" s="111"/>
      <c r="AB31" s="111"/>
      <c r="AC31" s="111"/>
      <c r="AD31" s="111"/>
    </row>
    <row r="32">
      <c r="A32" s="111"/>
      <c r="B32" s="111"/>
      <c r="C32" s="89" t="s">
        <v>7</v>
      </c>
      <c r="D32" s="111">
        <f t="shared" ref="D32:D33" si="1">COUNTIF($C$5:$C$25,C32)</f>
        <v>12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10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7</v>
      </c>
      <c r="R32" s="57">
        <f t="shared" ref="R32:R35" si="3">AVERAGEIF($R$5:$R$24,P32,$O$5:$O$24)</f>
        <v>2.095714286</v>
      </c>
      <c r="S32" s="58">
        <f t="shared" ref="S32:S35" si="4">COUNTIFS(R$5:R$24,P32,$P$5:$P$24,$S$31)</f>
        <v>5</v>
      </c>
      <c r="T32" s="59">
        <f t="shared" ref="T32:T35" si="5">COUNTIFS($R$5:$R$24,P32,$P$5:$P$24,$T$31)</f>
        <v>2</v>
      </c>
      <c r="U32" s="60">
        <f t="shared" ref="U32:U36" si="6">S32/Q32</f>
        <v>0.7142857143</v>
      </c>
      <c r="V32" s="111"/>
      <c r="W32" s="111"/>
      <c r="X32" s="111"/>
      <c r="Y32" s="111"/>
      <c r="Z32" s="111"/>
      <c r="AA32" s="111"/>
      <c r="AB32" s="111"/>
      <c r="AC32" s="111"/>
      <c r="AD32" s="111"/>
    </row>
    <row r="33">
      <c r="A33" s="111"/>
      <c r="B33" s="111"/>
      <c r="C33" s="89" t="s">
        <v>13</v>
      </c>
      <c r="D33" s="111">
        <f t="shared" si="1"/>
        <v>9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20.33</v>
      </c>
      <c r="L33" s="111"/>
      <c r="M33" s="111"/>
      <c r="N33" s="111"/>
      <c r="O33" s="111"/>
      <c r="P33" s="124" t="s">
        <v>124</v>
      </c>
      <c r="Q33" s="56">
        <f t="shared" si="2"/>
        <v>4</v>
      </c>
      <c r="R33" s="57">
        <f t="shared" si="3"/>
        <v>2.4125</v>
      </c>
      <c r="S33" s="58">
        <f t="shared" si="4"/>
        <v>2</v>
      </c>
      <c r="T33" s="59">
        <f t="shared" si="5"/>
        <v>2</v>
      </c>
      <c r="U33" s="60">
        <f t="shared" si="6"/>
        <v>0.5</v>
      </c>
      <c r="V33" s="111"/>
      <c r="W33" s="111"/>
      <c r="X33" s="111"/>
      <c r="Y33" s="111"/>
      <c r="Z33" s="111"/>
      <c r="AA33" s="111"/>
      <c r="AB33" s="111"/>
      <c r="AC33" s="111"/>
      <c r="AD33" s="111"/>
    </row>
    <row r="34">
      <c r="A34" s="111"/>
      <c r="B34" s="111"/>
      <c r="C34" s="89" t="s">
        <v>17</v>
      </c>
      <c r="D34" s="125">
        <f>D32/SUM(D32:D33)</f>
        <v>0.5714285714</v>
      </c>
      <c r="E34" s="111"/>
      <c r="F34" s="111"/>
      <c r="G34" s="111"/>
      <c r="H34" s="111"/>
      <c r="I34" s="123"/>
      <c r="J34" s="111" t="s">
        <v>210</v>
      </c>
      <c r="K34" s="120">
        <f>K33/K32</f>
        <v>2.033</v>
      </c>
      <c r="L34" s="111"/>
      <c r="M34" s="111"/>
      <c r="N34" s="111"/>
      <c r="O34" s="111"/>
      <c r="P34" s="124" t="s">
        <v>126</v>
      </c>
      <c r="Q34" s="56">
        <f t="shared" si="2"/>
        <v>6</v>
      </c>
      <c r="R34" s="57">
        <f t="shared" si="3"/>
        <v>2.03</v>
      </c>
      <c r="S34" s="58">
        <f t="shared" si="4"/>
        <v>5</v>
      </c>
      <c r="T34" s="59">
        <f t="shared" si="5"/>
        <v>1</v>
      </c>
      <c r="U34" s="60">
        <f t="shared" si="6"/>
        <v>0.8333333333</v>
      </c>
      <c r="V34" s="111"/>
      <c r="W34" s="111"/>
      <c r="X34" s="111"/>
      <c r="Y34" s="111"/>
      <c r="Z34" s="111"/>
      <c r="AA34" s="111"/>
      <c r="AB34" s="111"/>
      <c r="AC34" s="111"/>
      <c r="AD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5</v>
      </c>
      <c r="L35" s="111"/>
      <c r="M35" s="111"/>
      <c r="N35" s="111"/>
      <c r="O35" s="111"/>
      <c r="P35" s="124" t="s">
        <v>127</v>
      </c>
      <c r="Q35" s="56">
        <f t="shared" si="2"/>
        <v>3</v>
      </c>
      <c r="R35" s="57">
        <f t="shared" si="3"/>
        <v>2.81</v>
      </c>
      <c r="S35" s="58">
        <f t="shared" si="4"/>
        <v>1</v>
      </c>
      <c r="T35" s="59">
        <f t="shared" si="5"/>
        <v>2</v>
      </c>
      <c r="U35" s="60">
        <f t="shared" si="6"/>
        <v>0.3333333333</v>
      </c>
      <c r="V35" s="111"/>
      <c r="W35" s="111"/>
      <c r="X35" s="111"/>
      <c r="Y35" s="111"/>
      <c r="Z35" s="111"/>
      <c r="AA35" s="111"/>
      <c r="AB35" s="111"/>
      <c r="AC35" s="111"/>
      <c r="AD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5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13</v>
      </c>
      <c r="T36" s="126">
        <f t="shared" si="8"/>
        <v>7</v>
      </c>
      <c r="U36" s="127">
        <f t="shared" si="6"/>
        <v>0.65</v>
      </c>
      <c r="V36" s="111"/>
      <c r="W36" s="111"/>
      <c r="X36" s="111"/>
      <c r="Y36" s="111"/>
      <c r="Z36" s="111"/>
      <c r="AA36" s="111"/>
      <c r="AB36" s="111"/>
      <c r="AC36" s="111"/>
      <c r="AD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0.5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13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24.61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1.893076923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3.0</v>
      </c>
      <c r="L43" s="111"/>
      <c r="M43" s="111"/>
      <c r="N43" s="111"/>
      <c r="O43" s="111"/>
      <c r="P43" s="111"/>
      <c r="Q43" s="89"/>
      <c r="R43" s="89"/>
      <c r="S43" s="89"/>
      <c r="T43" s="89"/>
      <c r="U43" s="89"/>
      <c r="V43" s="111"/>
      <c r="W43" s="111"/>
      <c r="X43" s="111"/>
      <c r="Y43" s="111"/>
      <c r="Z43" s="111"/>
      <c r="AA43" s="111"/>
      <c r="AB43" s="111"/>
      <c r="AC43" s="111"/>
      <c r="AD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SUM(I7:I9)</f>
        <v>5.64</v>
      </c>
      <c r="L44" s="89" t="s">
        <v>213</v>
      </c>
      <c r="M44" s="111"/>
      <c r="N44" s="89"/>
      <c r="O44" s="89"/>
      <c r="P44" s="89"/>
      <c r="Q44" s="89"/>
      <c r="R44" s="89"/>
      <c r="S44" s="89"/>
      <c r="T44" s="89"/>
      <c r="U44" s="89"/>
      <c r="V44" s="111"/>
      <c r="W44" s="111"/>
      <c r="X44" s="111"/>
      <c r="Y44" s="111"/>
      <c r="Z44" s="111"/>
      <c r="AA44" s="111"/>
      <c r="AB44" s="111"/>
      <c r="AC44" s="111"/>
      <c r="AD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SUM(I12:I14)</f>
        <v>3.94</v>
      </c>
      <c r="L45" s="89" t="s">
        <v>213</v>
      </c>
      <c r="M45" s="111"/>
      <c r="N45" s="89"/>
      <c r="O45" s="89"/>
      <c r="P45" s="144"/>
      <c r="Q45" s="144"/>
      <c r="R45" s="144"/>
      <c r="S45" s="144"/>
      <c r="T45" s="144"/>
      <c r="U45" s="89"/>
      <c r="V45" s="111"/>
      <c r="W45" s="111"/>
      <c r="X45" s="111"/>
      <c r="Y45" s="111"/>
      <c r="Z45" s="111"/>
      <c r="AA45" s="111"/>
      <c r="AB45" s="111"/>
      <c r="AC45" s="111"/>
      <c r="AD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89" t="s">
        <v>215</v>
      </c>
      <c r="K46" s="120">
        <f>SUM(I17:I19)</f>
        <v>6.17</v>
      </c>
      <c r="L46" s="89" t="s">
        <v>213</v>
      </c>
      <c r="M46" s="111"/>
      <c r="N46" s="89"/>
      <c r="O46" s="89"/>
      <c r="P46" s="144"/>
      <c r="Q46" s="144"/>
      <c r="R46" s="144"/>
      <c r="S46" s="144"/>
      <c r="T46" s="144"/>
      <c r="U46" s="89"/>
      <c r="V46" s="111"/>
      <c r="W46" s="111"/>
      <c r="X46" s="111"/>
      <c r="Y46" s="111"/>
      <c r="Z46" s="111"/>
      <c r="AA46" s="111"/>
      <c r="AB46" s="111"/>
      <c r="AC46" s="111"/>
      <c r="AD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11"/>
      <c r="J47" s="89" t="s">
        <v>216</v>
      </c>
      <c r="K47" s="120">
        <f>SUM(I22:I25)</f>
        <v>8.86</v>
      </c>
      <c r="L47" s="89" t="s">
        <v>213</v>
      </c>
      <c r="M47" s="111"/>
      <c r="N47" s="89"/>
      <c r="O47" s="89"/>
      <c r="P47" s="144"/>
      <c r="Q47" s="144"/>
      <c r="R47" s="144"/>
      <c r="S47" s="144"/>
      <c r="T47" s="144"/>
      <c r="U47" s="89"/>
      <c r="V47" s="111"/>
      <c r="W47" s="111"/>
      <c r="X47" s="111"/>
      <c r="Y47" s="111"/>
      <c r="Z47" s="111"/>
      <c r="AA47" s="111"/>
      <c r="AB47" s="111"/>
      <c r="AC47" s="111"/>
      <c r="AD47" s="111"/>
    </row>
    <row r="48" ht="15.7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AVERAGE(K44:K47)</f>
        <v>6.1525</v>
      </c>
      <c r="L48" s="89" t="s">
        <v>213</v>
      </c>
      <c r="M48" s="111"/>
      <c r="N48" s="89"/>
      <c r="O48" s="89"/>
      <c r="P48" s="144"/>
      <c r="Q48" s="144"/>
      <c r="R48" s="144"/>
      <c r="S48" s="144"/>
      <c r="T48" s="144"/>
      <c r="U48" s="89"/>
      <c r="V48" s="111"/>
      <c r="W48" s="111"/>
      <c r="X48" s="111"/>
      <c r="Y48" s="111"/>
      <c r="Z48" s="111"/>
      <c r="AA48" s="111"/>
      <c r="AB48" s="111"/>
      <c r="AC48" s="111"/>
      <c r="AD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144"/>
      <c r="Q49" s="144"/>
      <c r="R49" s="144"/>
      <c r="S49" s="144"/>
      <c r="T49" s="144"/>
      <c r="U49" s="89"/>
      <c r="V49" s="111"/>
      <c r="W49" s="111"/>
      <c r="X49" s="111"/>
      <c r="Y49" s="111"/>
      <c r="Z49" s="111"/>
      <c r="AA49" s="111"/>
      <c r="AB49" s="111"/>
      <c r="AC49" s="111"/>
      <c r="AD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10</v>
      </c>
      <c r="L50" s="111"/>
      <c r="M50" s="111"/>
      <c r="N50" s="89"/>
      <c r="O50" s="89"/>
      <c r="P50" s="144"/>
      <c r="Q50" s="144"/>
      <c r="R50" s="144"/>
      <c r="S50" s="144"/>
      <c r="T50" s="144"/>
      <c r="U50" s="89"/>
      <c r="V50" s="111"/>
      <c r="W50" s="111"/>
      <c r="X50" s="111"/>
      <c r="Y50" s="111"/>
      <c r="Z50" s="111"/>
      <c r="AA50" s="111"/>
      <c r="AB50" s="111"/>
      <c r="AC50" s="111"/>
      <c r="AD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3</v>
      </c>
      <c r="L51" s="111"/>
      <c r="M51" s="111"/>
      <c r="N51" s="89"/>
      <c r="O51" s="89"/>
      <c r="P51" s="144"/>
      <c r="Q51" s="144"/>
      <c r="R51" s="144"/>
      <c r="S51" s="144"/>
      <c r="T51" s="144"/>
      <c r="U51" s="89"/>
      <c r="V51" s="111"/>
      <c r="W51" s="111"/>
      <c r="X51" s="111"/>
      <c r="Y51" s="111"/>
      <c r="Z51" s="111"/>
      <c r="AA51" s="111"/>
      <c r="AB51" s="111"/>
      <c r="AC51" s="111"/>
      <c r="AD51" s="111"/>
    </row>
    <row r="52">
      <c r="A52" s="111"/>
      <c r="B52" s="111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0.7692307692</v>
      </c>
      <c r="L52" s="111"/>
      <c r="M52" s="111"/>
      <c r="N52" s="89"/>
      <c r="O52" s="89"/>
      <c r="P52" s="144"/>
      <c r="Q52" s="144"/>
      <c r="R52" s="144"/>
      <c r="S52" s="144"/>
      <c r="T52" s="144"/>
      <c r="U52" s="89"/>
      <c r="V52" s="111"/>
      <c r="W52" s="111"/>
      <c r="X52" s="111"/>
      <c r="Y52" s="111"/>
      <c r="Z52" s="111"/>
      <c r="AA52" s="111"/>
      <c r="AB52" s="111"/>
      <c r="AC52" s="111"/>
      <c r="AD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144"/>
      <c r="Q53" s="144"/>
      <c r="R53" s="144"/>
      <c r="S53" s="144"/>
      <c r="T53" s="144"/>
      <c r="U53" s="89"/>
      <c r="V53" s="111"/>
      <c r="W53" s="111"/>
      <c r="X53" s="111"/>
      <c r="Y53" s="111"/>
      <c r="Z53" s="111"/>
      <c r="AA53" s="111"/>
      <c r="AB53" s="111"/>
      <c r="AC53" s="111"/>
      <c r="AD53" s="111"/>
    </row>
    <row r="54">
      <c r="A54" s="111"/>
      <c r="B54" s="111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144"/>
      <c r="Q54" s="144"/>
      <c r="R54" s="144"/>
      <c r="S54" s="144"/>
      <c r="T54" s="144"/>
      <c r="U54" s="89"/>
      <c r="V54" s="111"/>
      <c r="W54" s="111"/>
      <c r="X54" s="111"/>
      <c r="Y54" s="111"/>
      <c r="Z54" s="111"/>
      <c r="AA54" s="111"/>
      <c r="AB54" s="111"/>
      <c r="AC54" s="111"/>
      <c r="AD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144"/>
      <c r="Q55" s="144"/>
      <c r="R55" s="144"/>
      <c r="S55" s="144"/>
      <c r="T55" s="144"/>
      <c r="U55" s="89"/>
      <c r="V55" s="111"/>
      <c r="W55" s="111"/>
      <c r="X55" s="111"/>
      <c r="Y55" s="111"/>
      <c r="Z55" s="111"/>
      <c r="AA55" s="111"/>
      <c r="AB55" s="111"/>
      <c r="AC55" s="111"/>
      <c r="AD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R56" s="145"/>
      <c r="S56" s="144"/>
      <c r="T56" s="144"/>
      <c r="U56" s="89"/>
      <c r="V56" s="111"/>
      <c r="W56" s="111"/>
      <c r="X56" s="111"/>
      <c r="Y56" s="111"/>
      <c r="Z56" s="111"/>
      <c r="AA56" s="111"/>
      <c r="AB56" s="111"/>
      <c r="AC56" s="111"/>
      <c r="AD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R57" s="144"/>
      <c r="S57" s="144"/>
      <c r="T57" s="144"/>
      <c r="U57" s="89"/>
      <c r="V57" s="111"/>
      <c r="W57" s="111"/>
      <c r="X57" s="111"/>
      <c r="Y57" s="111"/>
      <c r="Z57" s="111"/>
      <c r="AA57" s="111"/>
      <c r="AB57" s="111"/>
      <c r="AC57" s="111"/>
      <c r="AD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144"/>
      <c r="Q58" s="144"/>
      <c r="R58" s="144"/>
      <c r="S58" s="144"/>
      <c r="T58" s="144"/>
      <c r="U58" s="89"/>
      <c r="V58" s="111"/>
      <c r="W58" s="111"/>
      <c r="X58" s="111"/>
      <c r="Y58" s="111"/>
      <c r="Z58" s="111"/>
      <c r="AA58" s="111"/>
      <c r="AB58" s="111"/>
      <c r="AC58" s="111"/>
      <c r="AD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144"/>
      <c r="Q59" s="144"/>
      <c r="R59" s="144"/>
      <c r="S59" s="144"/>
      <c r="T59" s="144"/>
      <c r="U59" s="89"/>
      <c r="V59" s="111"/>
      <c r="W59" s="111"/>
      <c r="X59" s="111"/>
      <c r="Y59" s="111"/>
      <c r="Z59" s="111"/>
      <c r="AA59" s="111"/>
      <c r="AB59" s="111"/>
      <c r="AC59" s="111"/>
      <c r="AD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144"/>
      <c r="Q60" s="144"/>
      <c r="R60" s="144"/>
      <c r="S60" s="144"/>
      <c r="T60" s="144"/>
      <c r="U60" s="89"/>
      <c r="V60" s="111"/>
      <c r="W60" s="111"/>
      <c r="X60" s="111"/>
      <c r="Y60" s="111"/>
      <c r="Z60" s="111"/>
      <c r="AA60" s="111"/>
      <c r="AB60" s="111"/>
      <c r="AC60" s="111"/>
      <c r="AD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144"/>
      <c r="Q61" s="144"/>
      <c r="R61" s="144"/>
      <c r="S61" s="144"/>
      <c r="T61" s="144"/>
      <c r="U61" s="89"/>
      <c r="V61" s="111"/>
      <c r="W61" s="111"/>
      <c r="X61" s="111"/>
      <c r="Y61" s="111"/>
      <c r="Z61" s="111"/>
      <c r="AA61" s="111"/>
      <c r="AB61" s="111"/>
      <c r="AC61" s="111"/>
      <c r="AD61" s="111"/>
    </row>
    <row r="62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144"/>
      <c r="Q62" s="144"/>
      <c r="R62" s="144"/>
      <c r="S62" s="144"/>
      <c r="T62" s="144"/>
      <c r="U62" s="89"/>
      <c r="V62" s="111"/>
      <c r="W62" s="111"/>
      <c r="X62" s="111"/>
      <c r="Y62" s="111"/>
      <c r="Z62" s="111"/>
      <c r="AA62" s="111"/>
      <c r="AB62" s="111"/>
      <c r="AC62" s="111"/>
      <c r="AD62" s="111"/>
    </row>
    <row r="63">
      <c r="A63" s="89"/>
      <c r="B63" s="89"/>
      <c r="C63" s="89"/>
      <c r="D63" s="89"/>
      <c r="E63" s="89"/>
      <c r="F63" s="89"/>
      <c r="G63" s="111"/>
      <c r="H63" s="111"/>
      <c r="I63" s="111"/>
      <c r="J63" s="111"/>
      <c r="K63" s="111"/>
      <c r="L63" s="111"/>
      <c r="M63" s="111"/>
      <c r="N63" s="89"/>
      <c r="O63" s="89"/>
      <c r="P63" s="144"/>
      <c r="Q63" s="144"/>
      <c r="R63" s="144"/>
      <c r="S63" s="144"/>
      <c r="T63" s="144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</row>
    <row r="64">
      <c r="A64" s="89"/>
      <c r="B64" s="89"/>
      <c r="C64" s="89"/>
      <c r="D64" s="89"/>
      <c r="E64" s="89"/>
      <c r="F64" s="89"/>
      <c r="G64" s="111"/>
      <c r="H64" s="111"/>
      <c r="I64" s="111"/>
      <c r="J64" s="111"/>
      <c r="K64" s="111"/>
      <c r="L64" s="111"/>
      <c r="M64" s="111"/>
      <c r="N64" s="89"/>
      <c r="O64" s="89"/>
      <c r="P64" s="144"/>
      <c r="Q64" s="144"/>
      <c r="R64" s="144"/>
      <c r="S64" s="144"/>
      <c r="T64" s="144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</row>
    <row r="65">
      <c r="A65" s="89"/>
      <c r="B65" s="89"/>
      <c r="C65" s="89"/>
      <c r="D65" s="89"/>
      <c r="E65" s="89"/>
      <c r="F65" s="89"/>
      <c r="G65" s="111"/>
      <c r="H65" s="111"/>
      <c r="I65" s="111"/>
      <c r="J65" s="111"/>
      <c r="K65" s="111"/>
      <c r="L65" s="111"/>
      <c r="M65" s="111"/>
      <c r="N65" s="89"/>
      <c r="O65" s="89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</row>
    <row r="66">
      <c r="A66" s="89"/>
      <c r="B66" s="89"/>
      <c r="C66" s="89"/>
      <c r="D66" s="89"/>
      <c r="E66" s="89"/>
      <c r="F66" s="89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</row>
    <row r="67">
      <c r="A67" s="89"/>
      <c r="B67" s="89"/>
      <c r="C67" s="89"/>
      <c r="D67" s="89"/>
      <c r="E67" s="89"/>
      <c r="F67" s="89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</row>
    <row r="68">
      <c r="A68" s="89"/>
      <c r="B68" s="89"/>
      <c r="C68" s="89"/>
      <c r="D68" s="89"/>
      <c r="E68" s="89"/>
      <c r="F68" s="89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</row>
    <row r="69">
      <c r="A69" s="89"/>
      <c r="B69" s="89"/>
      <c r="C69" s="89"/>
      <c r="D69" s="89"/>
      <c r="E69" s="89"/>
      <c r="F69" s="89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</row>
    <row r="70">
      <c r="A70" s="89"/>
      <c r="B70" s="89"/>
      <c r="C70" s="89"/>
      <c r="D70" s="89"/>
      <c r="E70" s="89"/>
      <c r="F70" s="89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</row>
    <row r="71">
      <c r="A71" s="89"/>
      <c r="B71" s="89"/>
      <c r="C71" s="89"/>
      <c r="D71" s="89"/>
      <c r="E71" s="89"/>
      <c r="F71" s="89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</row>
    <row r="72">
      <c r="A72" s="89"/>
      <c r="B72" s="89"/>
      <c r="C72" s="89"/>
      <c r="D72" s="89"/>
      <c r="E72" s="89"/>
      <c r="F72" s="89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</row>
    <row r="73">
      <c r="A73" s="89"/>
      <c r="B73" s="89"/>
      <c r="C73" s="89"/>
      <c r="D73" s="89"/>
      <c r="E73" s="89"/>
      <c r="F73" s="89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</row>
    <row r="74">
      <c r="A74" s="89"/>
      <c r="B74" s="89"/>
      <c r="C74" s="89"/>
      <c r="D74" s="89"/>
      <c r="E74" s="89"/>
      <c r="F74" s="89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</row>
    <row r="75">
      <c r="A75" s="89"/>
      <c r="B75" s="89"/>
      <c r="C75" s="89"/>
      <c r="D75" s="89"/>
      <c r="E75" s="89"/>
      <c r="F75" s="89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</row>
    <row r="76">
      <c r="A76" s="89"/>
      <c r="B76" s="89"/>
      <c r="C76" s="89"/>
      <c r="D76" s="89"/>
      <c r="E76" s="89"/>
      <c r="F76" s="89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</row>
    <row r="77">
      <c r="A77" s="89"/>
      <c r="B77" s="89"/>
      <c r="C77" s="89"/>
      <c r="D77" s="89"/>
      <c r="E77" s="89"/>
      <c r="F77" s="89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</row>
    <row r="78">
      <c r="A78" s="89"/>
      <c r="B78" s="89"/>
      <c r="C78" s="89"/>
      <c r="D78" s="89"/>
      <c r="E78" s="89"/>
      <c r="F78" s="89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</row>
    <row r="79">
      <c r="A79" s="89"/>
      <c r="B79" s="89"/>
      <c r="C79" s="89"/>
      <c r="D79" s="89"/>
      <c r="E79" s="89"/>
      <c r="F79" s="89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</row>
    <row r="80">
      <c r="A80" s="89"/>
      <c r="B80" s="89"/>
      <c r="C80" s="89"/>
      <c r="D80" s="89"/>
      <c r="E80" s="89"/>
      <c r="F80" s="89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</row>
    <row r="81">
      <c r="A81" s="89"/>
      <c r="B81" s="89"/>
      <c r="C81" s="89"/>
      <c r="D81" s="89"/>
      <c r="E81" s="89"/>
      <c r="F81" s="89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</row>
    <row r="82">
      <c r="A82" s="89"/>
      <c r="B82" s="89"/>
      <c r="C82" s="89"/>
      <c r="D82" s="89"/>
      <c r="E82" s="89"/>
      <c r="F82" s="89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</row>
    <row r="83">
      <c r="A83" s="89"/>
      <c r="B83" s="89"/>
      <c r="C83" s="89"/>
      <c r="D83" s="89"/>
      <c r="E83" s="89"/>
      <c r="F83" s="89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</row>
    <row r="84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</row>
    <row r="8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</row>
    <row r="86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</row>
    <row r="87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</row>
    <row r="88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</row>
    <row r="89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</row>
    <row r="90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</row>
    <row r="91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</row>
    <row r="9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</row>
    <row r="93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</row>
    <row r="94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</row>
    <row r="9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</row>
    <row r="96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</row>
    <row r="97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</row>
    <row r="98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  <c r="Z102" s="111"/>
      <c r="AA102" s="111"/>
      <c r="AB102" s="111"/>
      <c r="AC102" s="111"/>
      <c r="AD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  <c r="Z104" s="111"/>
      <c r="AA104" s="111"/>
      <c r="AB104" s="111"/>
      <c r="AC104" s="111"/>
      <c r="AD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  <c r="Z266" s="111"/>
      <c r="AA266" s="111"/>
      <c r="AB266" s="111"/>
      <c r="AC266" s="111"/>
      <c r="AD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  <c r="Z268" s="111"/>
      <c r="AA268" s="111"/>
      <c r="AB268" s="111"/>
      <c r="AC268" s="111"/>
      <c r="AD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  <c r="Z270" s="111"/>
      <c r="AA270" s="111"/>
      <c r="AB270" s="111"/>
      <c r="AC270" s="111"/>
      <c r="AD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11"/>
      <c r="AA272" s="111"/>
      <c r="AB272" s="111"/>
      <c r="AC272" s="111"/>
      <c r="AD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  <c r="Z274" s="111"/>
      <c r="AA274" s="111"/>
      <c r="AB274" s="111"/>
      <c r="AC274" s="111"/>
      <c r="AD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  <c r="Z275" s="111"/>
      <c r="AA275" s="111"/>
      <c r="AB275" s="111"/>
      <c r="AC275" s="111"/>
      <c r="AD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  <c r="Z276" s="111"/>
      <c r="AA276" s="111"/>
      <c r="AB276" s="111"/>
      <c r="AC276" s="111"/>
      <c r="AD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  <c r="Z277" s="111"/>
      <c r="AA277" s="111"/>
      <c r="AB277" s="111"/>
      <c r="AC277" s="111"/>
      <c r="AD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  <c r="Z278" s="111"/>
      <c r="AA278" s="111"/>
      <c r="AB278" s="111"/>
      <c r="AC278" s="111"/>
      <c r="AD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  <c r="Z279" s="111"/>
      <c r="AA279" s="111"/>
      <c r="AB279" s="111"/>
      <c r="AC279" s="111"/>
      <c r="AD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  <c r="Z280" s="111"/>
      <c r="AA280" s="111"/>
      <c r="AB280" s="111"/>
      <c r="AC280" s="111"/>
      <c r="AD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11"/>
      <c r="AD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11"/>
      <c r="AD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11"/>
      <c r="AD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11"/>
      <c r="AD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11"/>
      <c r="AD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  <c r="Z286" s="111"/>
      <c r="AA286" s="111"/>
      <c r="AB286" s="111"/>
      <c r="AC286" s="111"/>
      <c r="AD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11"/>
      <c r="AD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11"/>
      <c r="AD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11"/>
      <c r="AD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  <c r="Z290" s="111"/>
      <c r="AA290" s="111"/>
      <c r="AB290" s="111"/>
      <c r="AC290" s="111"/>
      <c r="AD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11"/>
      <c r="AD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11"/>
      <c r="AD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11"/>
      <c r="AD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11"/>
      <c r="AD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11"/>
      <c r="AD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11"/>
      <c r="AD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11"/>
      <c r="AD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11"/>
      <c r="AD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  <c r="Z302" s="111"/>
      <c r="AA302" s="111"/>
      <c r="AB302" s="111"/>
      <c r="AC302" s="111"/>
      <c r="AD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11"/>
      <c r="AD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11"/>
      <c r="AD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11"/>
      <c r="AD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11"/>
      <c r="AD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  <c r="Z307" s="111"/>
      <c r="AA307" s="111"/>
      <c r="AB307" s="111"/>
      <c r="AC307" s="111"/>
      <c r="AD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11"/>
      <c r="AD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11"/>
      <c r="AD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11"/>
      <c r="AD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/>
      <c r="AB312" s="111"/>
      <c r="AC312" s="111"/>
      <c r="AD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11"/>
      <c r="AD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11"/>
      <c r="AD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11"/>
      <c r="AD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11"/>
      <c r="AD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11"/>
      <c r="AD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  <c r="Z318" s="111"/>
      <c r="AA318" s="111"/>
      <c r="AB318" s="111"/>
      <c r="AC318" s="111"/>
      <c r="AD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  <c r="Z319" s="111"/>
      <c r="AA319" s="111"/>
      <c r="AB319" s="111"/>
      <c r="AC319" s="111"/>
      <c r="AD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  <c r="Z320" s="111"/>
      <c r="AA320" s="111"/>
      <c r="AB320" s="111"/>
      <c r="AC320" s="111"/>
      <c r="AD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  <c r="Z321" s="111"/>
      <c r="AA321" s="111"/>
      <c r="AB321" s="111"/>
      <c r="AC321" s="111"/>
      <c r="AD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  <c r="Z323" s="111"/>
      <c r="AA323" s="111"/>
      <c r="AB323" s="111"/>
      <c r="AC323" s="111"/>
      <c r="AD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  <c r="Z324" s="111"/>
      <c r="AA324" s="111"/>
      <c r="AB324" s="111"/>
      <c r="AC324" s="111"/>
      <c r="AD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  <c r="Z325" s="111"/>
      <c r="AA325" s="111"/>
      <c r="AB325" s="111"/>
      <c r="AC325" s="111"/>
      <c r="AD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11"/>
      <c r="AD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11"/>
      <c r="AD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11"/>
      <c r="AD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11"/>
      <c r="AD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11"/>
      <c r="AD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  <c r="Z331" s="111"/>
      <c r="AA331" s="111"/>
      <c r="AB331" s="111"/>
      <c r="AC331" s="111"/>
      <c r="AD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  <c r="Z332" s="111"/>
      <c r="AA332" s="111"/>
      <c r="AB332" s="111"/>
      <c r="AC332" s="111"/>
      <c r="AD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  <c r="Z333" s="111"/>
      <c r="AA333" s="111"/>
      <c r="AB333" s="111"/>
      <c r="AC333" s="111"/>
      <c r="AD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  <c r="Z334" s="111"/>
      <c r="AA334" s="111"/>
      <c r="AB334" s="111"/>
      <c r="AC334" s="111"/>
      <c r="AD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  <c r="Z335" s="111"/>
      <c r="AA335" s="111"/>
      <c r="AB335" s="111"/>
      <c r="AC335" s="111"/>
      <c r="AD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11"/>
      <c r="AD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  <c r="Z337" s="111"/>
      <c r="AA337" s="111"/>
      <c r="AB337" s="111"/>
      <c r="AC337" s="111"/>
      <c r="AD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  <c r="Z338" s="111"/>
      <c r="AA338" s="111"/>
      <c r="AB338" s="111"/>
      <c r="AC338" s="111"/>
      <c r="AD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  <c r="Z339" s="111"/>
      <c r="AA339" s="111"/>
      <c r="AB339" s="111"/>
      <c r="AC339" s="111"/>
      <c r="AD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  <c r="Z340" s="111"/>
      <c r="AA340" s="111"/>
      <c r="AB340" s="111"/>
      <c r="AC340" s="111"/>
      <c r="AD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  <c r="Z341" s="111"/>
      <c r="AA341" s="111"/>
      <c r="AB341" s="111"/>
      <c r="AC341" s="111"/>
      <c r="AD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11"/>
      <c r="AD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11"/>
      <c r="AD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11"/>
      <c r="AD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11"/>
      <c r="AD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  <c r="Z346" s="111"/>
      <c r="AA346" s="111"/>
      <c r="AB346" s="111"/>
      <c r="AC346" s="111"/>
      <c r="AD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11"/>
      <c r="AD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11"/>
      <c r="AD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11"/>
      <c r="AD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11"/>
      <c r="AD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11"/>
      <c r="AD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  <c r="Z352" s="111"/>
      <c r="AA352" s="111"/>
      <c r="AB352" s="111"/>
      <c r="AC352" s="111"/>
      <c r="AD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  <c r="Z353" s="111"/>
      <c r="AA353" s="111"/>
      <c r="AB353" s="111"/>
      <c r="AC353" s="111"/>
      <c r="AD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1"/>
      <c r="AA354" s="111"/>
      <c r="AB354" s="111"/>
      <c r="AC354" s="111"/>
      <c r="AD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  <c r="Z355" s="111"/>
      <c r="AA355" s="111"/>
      <c r="AB355" s="111"/>
      <c r="AC355" s="111"/>
      <c r="AD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  <c r="Z356" s="111"/>
      <c r="AA356" s="111"/>
      <c r="AB356" s="111"/>
      <c r="AC356" s="111"/>
      <c r="AD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  <c r="Z357" s="111"/>
      <c r="AA357" s="111"/>
      <c r="AB357" s="111"/>
      <c r="AC357" s="111"/>
      <c r="AD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  <c r="Z358" s="111"/>
      <c r="AA358" s="111"/>
      <c r="AB358" s="111"/>
      <c r="AC358" s="111"/>
      <c r="AD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  <c r="Z359" s="111"/>
      <c r="AA359" s="111"/>
      <c r="AB359" s="111"/>
      <c r="AC359" s="111"/>
      <c r="AD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11"/>
      <c r="AD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11"/>
      <c r="AD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11"/>
      <c r="AD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11"/>
      <c r="AD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  <c r="Z368" s="111"/>
      <c r="AA368" s="111"/>
      <c r="AB368" s="111"/>
      <c r="AC368" s="111"/>
      <c r="AD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  <c r="Z369" s="111"/>
      <c r="AA369" s="111"/>
      <c r="AB369" s="111"/>
      <c r="AC369" s="111"/>
      <c r="AD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  <c r="Z370" s="111"/>
      <c r="AA370" s="111"/>
      <c r="AB370" s="111"/>
      <c r="AC370" s="111"/>
      <c r="AD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  <c r="Z371" s="111"/>
      <c r="AA371" s="111"/>
      <c r="AB371" s="111"/>
      <c r="AC371" s="111"/>
      <c r="AD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  <c r="Z372" s="111"/>
      <c r="AA372" s="111"/>
      <c r="AB372" s="111"/>
      <c r="AC372" s="111"/>
      <c r="AD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  <c r="Z373" s="111"/>
      <c r="AA373" s="111"/>
      <c r="AB373" s="111"/>
      <c r="AC373" s="111"/>
      <c r="AD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  <c r="Z374" s="111"/>
      <c r="AA374" s="111"/>
      <c r="AB374" s="111"/>
      <c r="AC374" s="111"/>
      <c r="AD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  <c r="Z375" s="111"/>
      <c r="AA375" s="111"/>
      <c r="AB375" s="111"/>
      <c r="AC375" s="111"/>
      <c r="AD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  <c r="Z376" s="111"/>
      <c r="AA376" s="111"/>
      <c r="AB376" s="111"/>
      <c r="AC376" s="111"/>
      <c r="AD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  <c r="Z377" s="111"/>
      <c r="AA377" s="111"/>
      <c r="AB377" s="111"/>
      <c r="AC377" s="111"/>
      <c r="AD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11"/>
      <c r="AD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11"/>
      <c r="AD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  <c r="Z380" s="111"/>
      <c r="AA380" s="111"/>
      <c r="AB380" s="111"/>
      <c r="AC380" s="111"/>
      <c r="AD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  <c r="Z381" s="111"/>
      <c r="AA381" s="111"/>
      <c r="AB381" s="111"/>
      <c r="AC381" s="111"/>
      <c r="AD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  <c r="Z382" s="111"/>
      <c r="AA382" s="111"/>
      <c r="AB382" s="111"/>
      <c r="AC382" s="111"/>
      <c r="AD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  <c r="Z383" s="111"/>
      <c r="AA383" s="111"/>
      <c r="AB383" s="111"/>
      <c r="AC383" s="111"/>
      <c r="AD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  <c r="Z384" s="111"/>
      <c r="AA384" s="111"/>
      <c r="AB384" s="111"/>
      <c r="AC384" s="111"/>
      <c r="AD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11"/>
      <c r="AD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  <c r="Z387" s="111"/>
      <c r="AA387" s="111"/>
      <c r="AB387" s="111"/>
      <c r="AC387" s="111"/>
      <c r="AD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11"/>
      <c r="AD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11"/>
      <c r="AD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11"/>
      <c r="AD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11"/>
      <c r="AD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11"/>
      <c r="AD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11"/>
      <c r="AD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  <c r="Z394" s="111"/>
      <c r="AA394" s="111"/>
      <c r="AB394" s="111"/>
      <c r="AC394" s="111"/>
      <c r="AD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  <c r="Z395" s="111"/>
      <c r="AA395" s="111"/>
      <c r="AB395" s="111"/>
      <c r="AC395" s="111"/>
      <c r="AD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  <c r="Z396" s="111"/>
      <c r="AA396" s="111"/>
      <c r="AB396" s="111"/>
      <c r="AC396" s="111"/>
      <c r="AD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  <c r="Z397" s="111"/>
      <c r="AA397" s="111"/>
      <c r="AB397" s="111"/>
      <c r="AC397" s="111"/>
      <c r="AD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  <c r="Z398" s="111"/>
      <c r="AA398" s="111"/>
      <c r="AB398" s="111"/>
      <c r="AC398" s="111"/>
      <c r="AD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  <c r="Z399" s="111"/>
      <c r="AA399" s="111"/>
      <c r="AB399" s="111"/>
      <c r="AC399" s="111"/>
      <c r="AD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  <c r="Z400" s="111"/>
      <c r="AA400" s="111"/>
      <c r="AB400" s="111"/>
      <c r="AC400" s="111"/>
      <c r="AD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  <c r="Z401" s="111"/>
      <c r="AA401" s="111"/>
      <c r="AB401" s="111"/>
      <c r="AC401" s="111"/>
      <c r="AD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  <c r="Z402" s="111"/>
      <c r="AA402" s="111"/>
      <c r="AB402" s="111"/>
      <c r="AC402" s="111"/>
      <c r="AD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  <c r="Z403" s="111"/>
      <c r="AA403" s="111"/>
      <c r="AB403" s="111"/>
      <c r="AC403" s="111"/>
      <c r="AD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  <c r="Z404" s="111"/>
      <c r="AA404" s="111"/>
      <c r="AB404" s="111"/>
      <c r="AC404" s="111"/>
      <c r="AD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  <c r="Z405" s="111"/>
      <c r="AA405" s="111"/>
      <c r="AB405" s="111"/>
      <c r="AC405" s="111"/>
      <c r="AD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  <c r="Z406" s="111"/>
      <c r="AA406" s="111"/>
      <c r="AB406" s="111"/>
      <c r="AC406" s="111"/>
      <c r="AD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  <c r="Z407" s="111"/>
      <c r="AA407" s="111"/>
      <c r="AB407" s="111"/>
      <c r="AC407" s="111"/>
      <c r="AD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  <c r="Z408" s="111"/>
      <c r="AA408" s="111"/>
      <c r="AB408" s="111"/>
      <c r="AC408" s="111"/>
      <c r="AD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  <c r="Z409" s="111"/>
      <c r="AA409" s="111"/>
      <c r="AB409" s="111"/>
      <c r="AC409" s="111"/>
      <c r="AD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11"/>
      <c r="AD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11"/>
      <c r="AD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11"/>
      <c r="AD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11"/>
      <c r="AD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11"/>
      <c r="AD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11"/>
      <c r="AD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11"/>
      <c r="AD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11"/>
      <c r="AD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11"/>
      <c r="AD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11"/>
      <c r="AD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11"/>
      <c r="AD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11"/>
      <c r="AD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11"/>
      <c r="AD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11"/>
      <c r="AD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11"/>
      <c r="AD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11"/>
      <c r="AD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11"/>
      <c r="AD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11"/>
      <c r="AD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11"/>
      <c r="AD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11"/>
      <c r="AD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11"/>
      <c r="AD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11"/>
      <c r="AD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11"/>
      <c r="AD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11"/>
      <c r="AD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11"/>
      <c r="AD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11"/>
      <c r="AD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11"/>
      <c r="AD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11"/>
      <c r="AD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11"/>
      <c r="AD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11"/>
      <c r="AD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11"/>
      <c r="AD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11"/>
      <c r="AD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11"/>
      <c r="AD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11"/>
      <c r="AD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11"/>
      <c r="AD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11"/>
      <c r="AD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11"/>
      <c r="AD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11"/>
      <c r="AD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11"/>
      <c r="AD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11"/>
      <c r="AD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11"/>
      <c r="AD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11"/>
      <c r="AD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11"/>
      <c r="AD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11"/>
      <c r="AD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11"/>
      <c r="AD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11"/>
      <c r="AD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11"/>
      <c r="AD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11"/>
      <c r="AD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11"/>
      <c r="AD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11"/>
      <c r="AD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11"/>
      <c r="AD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11"/>
      <c r="AD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11"/>
      <c r="AD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11"/>
      <c r="AD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11"/>
      <c r="AD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11"/>
      <c r="AD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11"/>
      <c r="AD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11"/>
      <c r="AD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11"/>
      <c r="AD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11"/>
      <c r="AD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11"/>
      <c r="AD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11"/>
      <c r="AD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11"/>
      <c r="AD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11"/>
      <c r="AD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11"/>
      <c r="AD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11"/>
      <c r="AD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11"/>
      <c r="AD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11"/>
      <c r="AD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11"/>
      <c r="AD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11"/>
      <c r="AD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11"/>
      <c r="AD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11"/>
      <c r="AD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11"/>
      <c r="AD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11"/>
      <c r="AD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11"/>
      <c r="AD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11"/>
      <c r="AD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11"/>
      <c r="AD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11"/>
      <c r="AD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11"/>
      <c r="AD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11"/>
      <c r="AD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11"/>
      <c r="AD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11"/>
      <c r="AD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11"/>
      <c r="AD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11"/>
      <c r="AD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11"/>
      <c r="AD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11"/>
      <c r="AD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11"/>
      <c r="AD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11"/>
      <c r="AD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11"/>
      <c r="AD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11"/>
      <c r="AD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  <c r="Z500" s="111"/>
      <c r="AA500" s="111"/>
      <c r="AB500" s="111"/>
      <c r="AC500" s="111"/>
      <c r="AD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  <c r="Z501" s="111"/>
      <c r="AA501" s="111"/>
      <c r="AB501" s="111"/>
      <c r="AC501" s="111"/>
      <c r="AD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  <c r="Z502" s="111"/>
      <c r="AA502" s="111"/>
      <c r="AB502" s="111"/>
      <c r="AC502" s="111"/>
      <c r="AD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  <c r="Z503" s="111"/>
      <c r="AA503" s="111"/>
      <c r="AB503" s="111"/>
      <c r="AC503" s="111"/>
      <c r="AD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  <c r="Z504" s="111"/>
      <c r="AA504" s="111"/>
      <c r="AB504" s="111"/>
      <c r="AC504" s="111"/>
      <c r="AD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  <c r="Z505" s="111"/>
      <c r="AA505" s="111"/>
      <c r="AB505" s="111"/>
      <c r="AC505" s="111"/>
      <c r="AD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  <c r="Z506" s="111"/>
      <c r="AA506" s="111"/>
      <c r="AB506" s="111"/>
      <c r="AC506" s="111"/>
      <c r="AD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  <c r="Z507" s="111"/>
      <c r="AA507" s="111"/>
      <c r="AB507" s="111"/>
      <c r="AC507" s="111"/>
      <c r="AD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  <c r="Z508" s="111"/>
      <c r="AA508" s="111"/>
      <c r="AB508" s="111"/>
      <c r="AC508" s="111"/>
      <c r="AD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  <c r="Z509" s="111"/>
      <c r="AA509" s="111"/>
      <c r="AB509" s="111"/>
      <c r="AC509" s="111"/>
      <c r="AD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  <c r="Z510" s="111"/>
      <c r="AA510" s="111"/>
      <c r="AB510" s="111"/>
      <c r="AC510" s="111"/>
      <c r="AD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  <c r="Z511" s="111"/>
      <c r="AA511" s="111"/>
      <c r="AB511" s="111"/>
      <c r="AC511" s="111"/>
      <c r="AD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  <c r="Z512" s="111"/>
      <c r="AA512" s="111"/>
      <c r="AB512" s="111"/>
      <c r="AC512" s="111"/>
      <c r="AD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  <c r="Z513" s="111"/>
      <c r="AA513" s="111"/>
      <c r="AB513" s="111"/>
      <c r="AC513" s="111"/>
      <c r="AD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  <c r="Z514" s="111"/>
      <c r="AA514" s="111"/>
      <c r="AB514" s="111"/>
      <c r="AC514" s="111"/>
      <c r="AD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  <c r="Z515" s="111"/>
      <c r="AA515" s="111"/>
      <c r="AB515" s="111"/>
      <c r="AC515" s="111"/>
      <c r="AD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  <c r="Z516" s="111"/>
      <c r="AA516" s="111"/>
      <c r="AB516" s="111"/>
      <c r="AC516" s="111"/>
      <c r="AD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  <c r="Z517" s="111"/>
      <c r="AA517" s="111"/>
      <c r="AB517" s="111"/>
      <c r="AC517" s="111"/>
      <c r="AD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  <c r="Z518" s="111"/>
      <c r="AA518" s="111"/>
      <c r="AB518" s="111"/>
      <c r="AC518" s="111"/>
      <c r="AD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  <c r="Z519" s="111"/>
      <c r="AA519" s="111"/>
      <c r="AB519" s="111"/>
      <c r="AC519" s="111"/>
      <c r="AD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  <c r="Z520" s="111"/>
      <c r="AA520" s="111"/>
      <c r="AB520" s="111"/>
      <c r="AC520" s="111"/>
      <c r="AD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  <c r="Z521" s="111"/>
      <c r="AA521" s="111"/>
      <c r="AB521" s="111"/>
      <c r="AC521" s="111"/>
      <c r="AD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  <c r="Z522" s="111"/>
      <c r="AA522" s="111"/>
      <c r="AB522" s="111"/>
      <c r="AC522" s="111"/>
      <c r="AD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  <c r="Z523" s="111"/>
      <c r="AA523" s="111"/>
      <c r="AB523" s="111"/>
      <c r="AC523" s="111"/>
      <c r="AD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  <c r="Z524" s="111"/>
      <c r="AA524" s="111"/>
      <c r="AB524" s="111"/>
      <c r="AC524" s="111"/>
      <c r="AD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  <c r="Z525" s="111"/>
      <c r="AA525" s="111"/>
      <c r="AB525" s="111"/>
      <c r="AC525" s="111"/>
      <c r="AD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  <c r="Z526" s="111"/>
      <c r="AA526" s="111"/>
      <c r="AB526" s="111"/>
      <c r="AC526" s="111"/>
      <c r="AD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  <c r="Z527" s="111"/>
      <c r="AA527" s="111"/>
      <c r="AB527" s="111"/>
      <c r="AC527" s="111"/>
      <c r="AD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  <c r="Z528" s="111"/>
      <c r="AA528" s="111"/>
      <c r="AB528" s="111"/>
      <c r="AC528" s="111"/>
      <c r="AD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  <c r="Z529" s="111"/>
      <c r="AA529" s="111"/>
      <c r="AB529" s="111"/>
      <c r="AC529" s="111"/>
      <c r="AD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  <c r="Z530" s="111"/>
      <c r="AA530" s="111"/>
      <c r="AB530" s="111"/>
      <c r="AC530" s="111"/>
      <c r="AD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  <c r="Z531" s="111"/>
      <c r="AA531" s="111"/>
      <c r="AB531" s="111"/>
      <c r="AC531" s="111"/>
      <c r="AD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  <c r="Z532" s="111"/>
      <c r="AA532" s="111"/>
      <c r="AB532" s="111"/>
      <c r="AC532" s="111"/>
      <c r="AD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  <c r="Z533" s="111"/>
      <c r="AA533" s="111"/>
      <c r="AB533" s="111"/>
      <c r="AC533" s="111"/>
      <c r="AD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  <c r="Z534" s="111"/>
      <c r="AA534" s="111"/>
      <c r="AB534" s="111"/>
      <c r="AC534" s="111"/>
      <c r="AD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  <c r="Z535" s="111"/>
      <c r="AA535" s="111"/>
      <c r="AB535" s="111"/>
      <c r="AC535" s="111"/>
      <c r="AD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  <c r="Z536" s="111"/>
      <c r="AA536" s="111"/>
      <c r="AB536" s="111"/>
      <c r="AC536" s="111"/>
      <c r="AD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  <c r="Z537" s="111"/>
      <c r="AA537" s="111"/>
      <c r="AB537" s="111"/>
      <c r="AC537" s="111"/>
      <c r="AD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1"/>
      <c r="AA538" s="111"/>
      <c r="AB538" s="111"/>
      <c r="AC538" s="111"/>
      <c r="AD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  <c r="Z539" s="111"/>
      <c r="AA539" s="111"/>
      <c r="AB539" s="111"/>
      <c r="AC539" s="111"/>
      <c r="AD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  <c r="Z540" s="111"/>
      <c r="AA540" s="111"/>
      <c r="AB540" s="111"/>
      <c r="AC540" s="111"/>
      <c r="AD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  <c r="Z541" s="111"/>
      <c r="AA541" s="111"/>
      <c r="AB541" s="111"/>
      <c r="AC541" s="111"/>
      <c r="AD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  <c r="Z542" s="111"/>
      <c r="AA542" s="111"/>
      <c r="AB542" s="111"/>
      <c r="AC542" s="111"/>
      <c r="AD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  <c r="Z543" s="111"/>
      <c r="AA543" s="111"/>
      <c r="AB543" s="111"/>
      <c r="AC543" s="111"/>
      <c r="AD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  <c r="Z544" s="111"/>
      <c r="AA544" s="111"/>
      <c r="AB544" s="111"/>
      <c r="AC544" s="111"/>
      <c r="AD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  <c r="Z545" s="111"/>
      <c r="AA545" s="111"/>
      <c r="AB545" s="111"/>
      <c r="AC545" s="111"/>
      <c r="AD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  <c r="Z546" s="111"/>
      <c r="AA546" s="111"/>
      <c r="AB546" s="111"/>
      <c r="AC546" s="111"/>
      <c r="AD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  <c r="Z547" s="111"/>
      <c r="AA547" s="111"/>
      <c r="AB547" s="111"/>
      <c r="AC547" s="111"/>
      <c r="AD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  <c r="Z548" s="111"/>
      <c r="AA548" s="111"/>
      <c r="AB548" s="111"/>
      <c r="AC548" s="111"/>
      <c r="AD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  <c r="Z549" s="111"/>
      <c r="AA549" s="111"/>
      <c r="AB549" s="111"/>
      <c r="AC549" s="111"/>
      <c r="AD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  <c r="Z550" s="111"/>
      <c r="AA550" s="111"/>
      <c r="AB550" s="111"/>
      <c r="AC550" s="111"/>
      <c r="AD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  <c r="Z551" s="111"/>
      <c r="AA551" s="111"/>
      <c r="AB551" s="111"/>
      <c r="AC551" s="111"/>
      <c r="AD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1"/>
      <c r="AB552" s="111"/>
      <c r="AC552" s="111"/>
      <c r="AD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  <c r="Z553" s="111"/>
      <c r="AA553" s="111"/>
      <c r="AB553" s="111"/>
      <c r="AC553" s="111"/>
      <c r="AD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  <c r="Z556" s="111"/>
      <c r="AA556" s="111"/>
      <c r="AB556" s="111"/>
      <c r="AC556" s="111"/>
      <c r="AD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1"/>
      <c r="AB558" s="111"/>
      <c r="AC558" s="111"/>
      <c r="AD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  <c r="Z559" s="111"/>
      <c r="AA559" s="111"/>
      <c r="AB559" s="111"/>
      <c r="AC559" s="111"/>
      <c r="AD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  <c r="Z560" s="111"/>
      <c r="AA560" s="111"/>
      <c r="AB560" s="111"/>
      <c r="AC560" s="111"/>
      <c r="AD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  <c r="Z561" s="111"/>
      <c r="AA561" s="111"/>
      <c r="AB561" s="111"/>
      <c r="AC561" s="111"/>
      <c r="AD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  <c r="Z562" s="111"/>
      <c r="AA562" s="111"/>
      <c r="AB562" s="111"/>
      <c r="AC562" s="111"/>
      <c r="AD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  <c r="Z563" s="111"/>
      <c r="AA563" s="111"/>
      <c r="AB563" s="111"/>
      <c r="AC563" s="111"/>
      <c r="AD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  <c r="AA564" s="111"/>
      <c r="AB564" s="111"/>
      <c r="AC564" s="111"/>
      <c r="AD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  <c r="Z565" s="111"/>
      <c r="AA565" s="111"/>
      <c r="AB565" s="111"/>
      <c r="AC565" s="111"/>
      <c r="AD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  <c r="Z566" s="111"/>
      <c r="AA566" s="111"/>
      <c r="AB566" s="111"/>
      <c r="AC566" s="111"/>
      <c r="AD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  <c r="Z567" s="111"/>
      <c r="AA567" s="111"/>
      <c r="AB567" s="111"/>
      <c r="AC567" s="111"/>
      <c r="AD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  <c r="Z568" s="111"/>
      <c r="AA568" s="111"/>
      <c r="AB568" s="111"/>
      <c r="AC568" s="111"/>
      <c r="AD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  <c r="Z569" s="111"/>
      <c r="AA569" s="111"/>
      <c r="AB569" s="111"/>
      <c r="AC569" s="111"/>
      <c r="AD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  <c r="Z570" s="111"/>
      <c r="AA570" s="111"/>
      <c r="AB570" s="111"/>
      <c r="AC570" s="111"/>
      <c r="AD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  <c r="Z571" s="111"/>
      <c r="AA571" s="111"/>
      <c r="AB571" s="111"/>
      <c r="AC571" s="111"/>
      <c r="AD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  <c r="Z572" s="111"/>
      <c r="AA572" s="111"/>
      <c r="AB572" s="111"/>
      <c r="AC572" s="111"/>
      <c r="AD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  <c r="Z573" s="111"/>
      <c r="AA573" s="111"/>
      <c r="AB573" s="111"/>
      <c r="AC573" s="111"/>
      <c r="AD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  <c r="Z574" s="111"/>
      <c r="AA574" s="111"/>
      <c r="AB574" s="111"/>
      <c r="AC574" s="111"/>
      <c r="AD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  <c r="Z575" s="111"/>
      <c r="AA575" s="111"/>
      <c r="AB575" s="111"/>
      <c r="AC575" s="111"/>
      <c r="AD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  <c r="Z576" s="111"/>
      <c r="AA576" s="111"/>
      <c r="AB576" s="111"/>
      <c r="AC576" s="111"/>
      <c r="AD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  <c r="Z577" s="111"/>
      <c r="AA577" s="111"/>
      <c r="AB577" s="111"/>
      <c r="AC577" s="111"/>
      <c r="AD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1"/>
      <c r="AA580" s="111"/>
      <c r="AB580" s="111"/>
      <c r="AC580" s="111"/>
      <c r="AD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  <c r="Z581" s="111"/>
      <c r="AA581" s="111"/>
      <c r="AB581" s="111"/>
      <c r="AC581" s="111"/>
      <c r="AD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1"/>
      <c r="AB582" s="111"/>
      <c r="AC582" s="111"/>
      <c r="AD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  <c r="Z583" s="111"/>
      <c r="AA583" s="111"/>
      <c r="AB583" s="111"/>
      <c r="AC583" s="111"/>
      <c r="AD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  <c r="Z584" s="111"/>
      <c r="AA584" s="111"/>
      <c r="AB584" s="111"/>
      <c r="AC584" s="111"/>
      <c r="AD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1"/>
      <c r="AB585" s="111"/>
      <c r="AC585" s="111"/>
      <c r="AD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  <c r="Z586" s="111"/>
      <c r="AA586" s="111"/>
      <c r="AB586" s="111"/>
      <c r="AC586" s="111"/>
      <c r="AD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  <c r="Z587" s="111"/>
      <c r="AA587" s="111"/>
      <c r="AB587" s="111"/>
      <c r="AC587" s="111"/>
      <c r="AD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1"/>
      <c r="AB588" s="111"/>
      <c r="AC588" s="111"/>
      <c r="AD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  <c r="Z589" s="111"/>
      <c r="AA589" s="111"/>
      <c r="AB589" s="111"/>
      <c r="AC589" s="111"/>
      <c r="AD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  <c r="Z590" s="111"/>
      <c r="AA590" s="111"/>
      <c r="AB590" s="111"/>
      <c r="AC590" s="111"/>
      <c r="AD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  <c r="Z591" s="111"/>
      <c r="AA591" s="111"/>
      <c r="AB591" s="111"/>
      <c r="AC591" s="111"/>
      <c r="AD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  <c r="Z592" s="111"/>
      <c r="AA592" s="111"/>
      <c r="AB592" s="111"/>
      <c r="AC592" s="111"/>
      <c r="AD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  <c r="Z593" s="111"/>
      <c r="AA593" s="111"/>
      <c r="AB593" s="111"/>
      <c r="AC593" s="111"/>
      <c r="AD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  <c r="Z594" s="111"/>
      <c r="AA594" s="111"/>
      <c r="AB594" s="111"/>
      <c r="AC594" s="111"/>
      <c r="AD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  <c r="Z595" s="111"/>
      <c r="AA595" s="111"/>
      <c r="AB595" s="111"/>
      <c r="AC595" s="111"/>
      <c r="AD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  <c r="Z596" s="111"/>
      <c r="AA596" s="111"/>
      <c r="AB596" s="111"/>
      <c r="AC596" s="111"/>
      <c r="AD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  <c r="Z597" s="111"/>
      <c r="AA597" s="111"/>
      <c r="AB597" s="111"/>
      <c r="AC597" s="111"/>
      <c r="AD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  <c r="Z598" s="111"/>
      <c r="AA598" s="111"/>
      <c r="AB598" s="111"/>
      <c r="AC598" s="111"/>
      <c r="AD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  <c r="Z599" s="111"/>
      <c r="AA599" s="111"/>
      <c r="AB599" s="111"/>
      <c r="AC599" s="111"/>
      <c r="AD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  <c r="Z600" s="111"/>
      <c r="AA600" s="111"/>
      <c r="AB600" s="111"/>
      <c r="AC600" s="111"/>
      <c r="AD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  <c r="Z601" s="111"/>
      <c r="AA601" s="111"/>
      <c r="AB601" s="111"/>
      <c r="AC601" s="111"/>
      <c r="AD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  <c r="Z602" s="111"/>
      <c r="AA602" s="111"/>
      <c r="AB602" s="111"/>
      <c r="AC602" s="111"/>
      <c r="AD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  <c r="Z603" s="111"/>
      <c r="AA603" s="111"/>
      <c r="AB603" s="111"/>
      <c r="AC603" s="111"/>
      <c r="AD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  <c r="Z604" s="111"/>
      <c r="AA604" s="111"/>
      <c r="AB604" s="111"/>
      <c r="AC604" s="111"/>
      <c r="AD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  <c r="Z605" s="111"/>
      <c r="AA605" s="111"/>
      <c r="AB605" s="111"/>
      <c r="AC605" s="111"/>
      <c r="AD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  <c r="Z606" s="111"/>
      <c r="AA606" s="111"/>
      <c r="AB606" s="111"/>
      <c r="AC606" s="111"/>
      <c r="AD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  <c r="Z607" s="111"/>
      <c r="AA607" s="111"/>
      <c r="AB607" s="111"/>
      <c r="AC607" s="111"/>
      <c r="AD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  <c r="Z608" s="111"/>
      <c r="AA608" s="111"/>
      <c r="AB608" s="111"/>
      <c r="AC608" s="111"/>
      <c r="AD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  <c r="Z609" s="111"/>
      <c r="AA609" s="111"/>
      <c r="AB609" s="111"/>
      <c r="AC609" s="111"/>
      <c r="AD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  <c r="Z610" s="111"/>
      <c r="AA610" s="111"/>
      <c r="AB610" s="111"/>
      <c r="AC610" s="111"/>
      <c r="AD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  <c r="Z611" s="111"/>
      <c r="AA611" s="111"/>
      <c r="AB611" s="111"/>
      <c r="AC611" s="111"/>
      <c r="AD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  <c r="Z612" s="111"/>
      <c r="AA612" s="111"/>
      <c r="AB612" s="111"/>
      <c r="AC612" s="111"/>
      <c r="AD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  <c r="Z613" s="111"/>
      <c r="AA613" s="111"/>
      <c r="AB613" s="111"/>
      <c r="AC613" s="111"/>
      <c r="AD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  <c r="Z614" s="111"/>
      <c r="AA614" s="111"/>
      <c r="AB614" s="111"/>
      <c r="AC614" s="111"/>
      <c r="AD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  <c r="Z615" s="111"/>
      <c r="AA615" s="111"/>
      <c r="AB615" s="111"/>
      <c r="AC615" s="111"/>
      <c r="AD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  <c r="Z616" s="111"/>
      <c r="AA616" s="111"/>
      <c r="AB616" s="111"/>
      <c r="AC616" s="111"/>
      <c r="AD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  <c r="Z617" s="111"/>
      <c r="AA617" s="111"/>
      <c r="AB617" s="111"/>
      <c r="AC617" s="111"/>
      <c r="AD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  <c r="Z618" s="111"/>
      <c r="AA618" s="111"/>
      <c r="AB618" s="111"/>
      <c r="AC618" s="111"/>
      <c r="AD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  <c r="Z619" s="111"/>
      <c r="AA619" s="111"/>
      <c r="AB619" s="111"/>
      <c r="AC619" s="111"/>
      <c r="AD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  <c r="Z620" s="111"/>
      <c r="AA620" s="111"/>
      <c r="AB620" s="111"/>
      <c r="AC620" s="111"/>
      <c r="AD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  <c r="Z621" s="111"/>
      <c r="AA621" s="111"/>
      <c r="AB621" s="111"/>
      <c r="AC621" s="111"/>
      <c r="AD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  <c r="Z622" s="111"/>
      <c r="AA622" s="111"/>
      <c r="AB622" s="111"/>
      <c r="AC622" s="111"/>
      <c r="AD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  <c r="Z623" s="111"/>
      <c r="AA623" s="111"/>
      <c r="AB623" s="111"/>
      <c r="AC623" s="111"/>
      <c r="AD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  <c r="Z624" s="111"/>
      <c r="AA624" s="111"/>
      <c r="AB624" s="111"/>
      <c r="AC624" s="111"/>
      <c r="AD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  <c r="Z625" s="111"/>
      <c r="AA625" s="111"/>
      <c r="AB625" s="111"/>
      <c r="AC625" s="111"/>
      <c r="AD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  <c r="Z626" s="111"/>
      <c r="AA626" s="111"/>
      <c r="AB626" s="111"/>
      <c r="AC626" s="111"/>
      <c r="AD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  <c r="Z627" s="111"/>
      <c r="AA627" s="111"/>
      <c r="AB627" s="111"/>
      <c r="AC627" s="111"/>
      <c r="AD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  <c r="Z628" s="111"/>
      <c r="AA628" s="111"/>
      <c r="AB628" s="111"/>
      <c r="AC628" s="111"/>
      <c r="AD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  <c r="Z629" s="111"/>
      <c r="AA629" s="111"/>
      <c r="AB629" s="111"/>
      <c r="AC629" s="111"/>
      <c r="AD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  <c r="Z630" s="111"/>
      <c r="AA630" s="111"/>
      <c r="AB630" s="111"/>
      <c r="AC630" s="111"/>
      <c r="AD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  <c r="Z631" s="111"/>
      <c r="AA631" s="111"/>
      <c r="AB631" s="111"/>
      <c r="AC631" s="111"/>
      <c r="AD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  <c r="Z632" s="111"/>
      <c r="AA632" s="111"/>
      <c r="AB632" s="111"/>
      <c r="AC632" s="111"/>
      <c r="AD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  <c r="Z633" s="111"/>
      <c r="AA633" s="111"/>
      <c r="AB633" s="111"/>
      <c r="AC633" s="111"/>
      <c r="AD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  <c r="Z634" s="111"/>
      <c r="AA634" s="111"/>
      <c r="AB634" s="111"/>
      <c r="AC634" s="111"/>
      <c r="AD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  <c r="Z635" s="111"/>
      <c r="AA635" s="111"/>
      <c r="AB635" s="111"/>
      <c r="AC635" s="111"/>
      <c r="AD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  <c r="Z636" s="111"/>
      <c r="AA636" s="111"/>
      <c r="AB636" s="111"/>
      <c r="AC636" s="111"/>
      <c r="AD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  <c r="Z637" s="111"/>
      <c r="AA637" s="111"/>
      <c r="AB637" s="111"/>
      <c r="AC637" s="111"/>
      <c r="AD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  <c r="Z638" s="111"/>
      <c r="AA638" s="111"/>
      <c r="AB638" s="111"/>
      <c r="AC638" s="111"/>
      <c r="AD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  <c r="Z639" s="111"/>
      <c r="AA639" s="111"/>
      <c r="AB639" s="111"/>
      <c r="AC639" s="111"/>
      <c r="AD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  <c r="Z640" s="111"/>
      <c r="AA640" s="111"/>
      <c r="AB640" s="111"/>
      <c r="AC640" s="111"/>
      <c r="AD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  <c r="Z641" s="111"/>
      <c r="AA641" s="111"/>
      <c r="AB641" s="111"/>
      <c r="AC641" s="111"/>
      <c r="AD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  <c r="Z642" s="111"/>
      <c r="AA642" s="111"/>
      <c r="AB642" s="111"/>
      <c r="AC642" s="111"/>
      <c r="AD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  <c r="Z643" s="111"/>
      <c r="AA643" s="111"/>
      <c r="AB643" s="111"/>
      <c r="AC643" s="111"/>
      <c r="AD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  <c r="Z644" s="111"/>
      <c r="AA644" s="111"/>
      <c r="AB644" s="111"/>
      <c r="AC644" s="111"/>
      <c r="AD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  <c r="Z645" s="111"/>
      <c r="AA645" s="111"/>
      <c r="AB645" s="111"/>
      <c r="AC645" s="111"/>
      <c r="AD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  <c r="Z646" s="111"/>
      <c r="AA646" s="111"/>
      <c r="AB646" s="111"/>
      <c r="AC646" s="111"/>
      <c r="AD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  <c r="Z647" s="111"/>
      <c r="AA647" s="111"/>
      <c r="AB647" s="111"/>
      <c r="AC647" s="111"/>
      <c r="AD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  <c r="Z648" s="111"/>
      <c r="AA648" s="111"/>
      <c r="AB648" s="111"/>
      <c r="AC648" s="111"/>
      <c r="AD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  <c r="Z649" s="111"/>
      <c r="AA649" s="111"/>
      <c r="AB649" s="111"/>
      <c r="AC649" s="111"/>
      <c r="AD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  <c r="Z650" s="111"/>
      <c r="AA650" s="111"/>
      <c r="AB650" s="111"/>
      <c r="AC650" s="111"/>
      <c r="AD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  <c r="Z651" s="111"/>
      <c r="AA651" s="111"/>
      <c r="AB651" s="111"/>
      <c r="AC651" s="111"/>
      <c r="AD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  <c r="Z652" s="111"/>
      <c r="AA652" s="111"/>
      <c r="AB652" s="111"/>
      <c r="AC652" s="111"/>
      <c r="AD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  <c r="Z653" s="111"/>
      <c r="AA653" s="111"/>
      <c r="AB653" s="111"/>
      <c r="AC653" s="111"/>
      <c r="AD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  <c r="Z654" s="111"/>
      <c r="AA654" s="111"/>
      <c r="AB654" s="111"/>
      <c r="AC654" s="111"/>
      <c r="AD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  <c r="Z655" s="111"/>
      <c r="AA655" s="111"/>
      <c r="AB655" s="111"/>
      <c r="AC655" s="111"/>
      <c r="AD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  <c r="Z656" s="111"/>
      <c r="AA656" s="111"/>
      <c r="AB656" s="111"/>
      <c r="AC656" s="111"/>
      <c r="AD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  <c r="Z657" s="111"/>
      <c r="AA657" s="111"/>
      <c r="AB657" s="111"/>
      <c r="AC657" s="111"/>
      <c r="AD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  <c r="Z658" s="111"/>
      <c r="AA658" s="111"/>
      <c r="AB658" s="111"/>
      <c r="AC658" s="111"/>
      <c r="AD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  <c r="Z659" s="111"/>
      <c r="AA659" s="111"/>
      <c r="AB659" s="111"/>
      <c r="AC659" s="111"/>
      <c r="AD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  <c r="Z660" s="111"/>
      <c r="AA660" s="111"/>
      <c r="AB660" s="111"/>
      <c r="AC660" s="111"/>
      <c r="AD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  <c r="Z661" s="111"/>
      <c r="AA661" s="111"/>
      <c r="AB661" s="111"/>
      <c r="AC661" s="111"/>
      <c r="AD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  <c r="Z662" s="111"/>
      <c r="AA662" s="111"/>
      <c r="AB662" s="111"/>
      <c r="AC662" s="111"/>
      <c r="AD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  <c r="Z663" s="111"/>
      <c r="AA663" s="111"/>
      <c r="AB663" s="111"/>
      <c r="AC663" s="111"/>
      <c r="AD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  <c r="Z664" s="111"/>
      <c r="AA664" s="111"/>
      <c r="AB664" s="111"/>
      <c r="AC664" s="111"/>
      <c r="AD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  <c r="Z665" s="111"/>
      <c r="AA665" s="111"/>
      <c r="AB665" s="111"/>
      <c r="AC665" s="111"/>
      <c r="AD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  <c r="Z666" s="111"/>
      <c r="AA666" s="111"/>
      <c r="AB666" s="111"/>
      <c r="AC666" s="111"/>
      <c r="AD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  <c r="Z667" s="111"/>
      <c r="AA667" s="111"/>
      <c r="AB667" s="111"/>
      <c r="AC667" s="111"/>
      <c r="AD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  <c r="Z668" s="111"/>
      <c r="AA668" s="111"/>
      <c r="AB668" s="111"/>
      <c r="AC668" s="111"/>
      <c r="AD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  <c r="Z669" s="111"/>
      <c r="AA669" s="111"/>
      <c r="AB669" s="111"/>
      <c r="AC669" s="111"/>
      <c r="AD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  <c r="Z670" s="111"/>
      <c r="AA670" s="111"/>
      <c r="AB670" s="111"/>
      <c r="AC670" s="111"/>
      <c r="AD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  <c r="Z671" s="111"/>
      <c r="AA671" s="111"/>
      <c r="AB671" s="111"/>
      <c r="AC671" s="111"/>
      <c r="AD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  <c r="Z672" s="111"/>
      <c r="AA672" s="111"/>
      <c r="AB672" s="111"/>
      <c r="AC672" s="111"/>
      <c r="AD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  <c r="Z673" s="111"/>
      <c r="AA673" s="111"/>
      <c r="AB673" s="111"/>
      <c r="AC673" s="111"/>
      <c r="AD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  <c r="Z674" s="111"/>
      <c r="AA674" s="111"/>
      <c r="AB674" s="111"/>
      <c r="AC674" s="111"/>
      <c r="AD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  <c r="Z675" s="111"/>
      <c r="AA675" s="111"/>
      <c r="AB675" s="111"/>
      <c r="AC675" s="111"/>
      <c r="AD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  <c r="Z676" s="111"/>
      <c r="AA676" s="111"/>
      <c r="AB676" s="111"/>
      <c r="AC676" s="111"/>
      <c r="AD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  <c r="Z677" s="111"/>
      <c r="AA677" s="111"/>
      <c r="AB677" s="111"/>
      <c r="AC677" s="111"/>
      <c r="AD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  <c r="Z678" s="111"/>
      <c r="AA678" s="111"/>
      <c r="AB678" s="111"/>
      <c r="AC678" s="111"/>
      <c r="AD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  <c r="Z679" s="111"/>
      <c r="AA679" s="111"/>
      <c r="AB679" s="111"/>
      <c r="AC679" s="111"/>
      <c r="AD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  <c r="Z680" s="111"/>
      <c r="AA680" s="111"/>
      <c r="AB680" s="111"/>
      <c r="AC680" s="111"/>
      <c r="AD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  <c r="Z681" s="111"/>
      <c r="AA681" s="111"/>
      <c r="AB681" s="111"/>
      <c r="AC681" s="111"/>
      <c r="AD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  <c r="Z682" s="111"/>
      <c r="AA682" s="111"/>
      <c r="AB682" s="111"/>
      <c r="AC682" s="111"/>
      <c r="AD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  <c r="Z683" s="111"/>
      <c r="AA683" s="111"/>
      <c r="AB683" s="111"/>
      <c r="AC683" s="111"/>
      <c r="AD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  <c r="Z684" s="111"/>
      <c r="AA684" s="111"/>
      <c r="AB684" s="111"/>
      <c r="AC684" s="111"/>
      <c r="AD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  <c r="Z685" s="111"/>
      <c r="AA685" s="111"/>
      <c r="AB685" s="111"/>
      <c r="AC685" s="111"/>
      <c r="AD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  <c r="Z686" s="111"/>
      <c r="AA686" s="111"/>
      <c r="AB686" s="111"/>
      <c r="AC686" s="111"/>
      <c r="AD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  <c r="Z687" s="111"/>
      <c r="AA687" s="111"/>
      <c r="AB687" s="111"/>
      <c r="AC687" s="111"/>
      <c r="AD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  <c r="Z688" s="111"/>
      <c r="AA688" s="111"/>
      <c r="AB688" s="111"/>
      <c r="AC688" s="111"/>
      <c r="AD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  <c r="Z689" s="111"/>
      <c r="AA689" s="111"/>
      <c r="AB689" s="111"/>
      <c r="AC689" s="111"/>
      <c r="AD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  <c r="Z690" s="111"/>
      <c r="AA690" s="111"/>
      <c r="AB690" s="111"/>
      <c r="AC690" s="111"/>
      <c r="AD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  <c r="Z691" s="111"/>
      <c r="AA691" s="111"/>
      <c r="AB691" s="111"/>
      <c r="AC691" s="111"/>
      <c r="AD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  <c r="Z692" s="111"/>
      <c r="AA692" s="111"/>
      <c r="AB692" s="111"/>
      <c r="AC692" s="111"/>
      <c r="AD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  <c r="Z693" s="111"/>
      <c r="AA693" s="111"/>
      <c r="AB693" s="111"/>
      <c r="AC693" s="111"/>
      <c r="AD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  <c r="Z694" s="111"/>
      <c r="AA694" s="111"/>
      <c r="AB694" s="111"/>
      <c r="AC694" s="111"/>
      <c r="AD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  <c r="Z695" s="111"/>
      <c r="AA695" s="111"/>
      <c r="AB695" s="111"/>
      <c r="AC695" s="111"/>
      <c r="AD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  <c r="Z696" s="111"/>
      <c r="AA696" s="111"/>
      <c r="AB696" s="111"/>
      <c r="AC696" s="111"/>
      <c r="AD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  <c r="Z697" s="111"/>
      <c r="AA697" s="111"/>
      <c r="AB697" s="111"/>
      <c r="AC697" s="111"/>
      <c r="AD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  <c r="Z698" s="111"/>
      <c r="AA698" s="111"/>
      <c r="AB698" s="111"/>
      <c r="AC698" s="111"/>
      <c r="AD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  <c r="Z699" s="111"/>
      <c r="AA699" s="111"/>
      <c r="AB699" s="111"/>
      <c r="AC699" s="111"/>
      <c r="AD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  <c r="Z700" s="111"/>
      <c r="AA700" s="111"/>
      <c r="AB700" s="111"/>
      <c r="AC700" s="111"/>
      <c r="AD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  <c r="Z701" s="111"/>
      <c r="AA701" s="111"/>
      <c r="AB701" s="111"/>
      <c r="AC701" s="111"/>
      <c r="AD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  <c r="Z702" s="111"/>
      <c r="AA702" s="111"/>
      <c r="AB702" s="111"/>
      <c r="AC702" s="111"/>
      <c r="AD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  <c r="Z703" s="111"/>
      <c r="AA703" s="111"/>
      <c r="AB703" s="111"/>
      <c r="AC703" s="111"/>
      <c r="AD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  <c r="Z704" s="111"/>
      <c r="AA704" s="111"/>
      <c r="AB704" s="111"/>
      <c r="AC704" s="111"/>
      <c r="AD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  <c r="Z705" s="111"/>
      <c r="AA705" s="111"/>
      <c r="AB705" s="111"/>
      <c r="AC705" s="111"/>
      <c r="AD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  <c r="Z706" s="111"/>
      <c r="AA706" s="111"/>
      <c r="AB706" s="111"/>
      <c r="AC706" s="111"/>
      <c r="AD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  <c r="Z707" s="111"/>
      <c r="AA707" s="111"/>
      <c r="AB707" s="111"/>
      <c r="AC707" s="111"/>
      <c r="AD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  <c r="Z708" s="111"/>
      <c r="AA708" s="111"/>
      <c r="AB708" s="111"/>
      <c r="AC708" s="111"/>
      <c r="AD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  <c r="Z709" s="111"/>
      <c r="AA709" s="111"/>
      <c r="AB709" s="111"/>
      <c r="AC709" s="111"/>
      <c r="AD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  <c r="Z710" s="111"/>
      <c r="AA710" s="111"/>
      <c r="AB710" s="111"/>
      <c r="AC710" s="111"/>
      <c r="AD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  <c r="Z711" s="111"/>
      <c r="AA711" s="111"/>
      <c r="AB711" s="111"/>
      <c r="AC711" s="111"/>
      <c r="AD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  <c r="Z712" s="111"/>
      <c r="AA712" s="111"/>
      <c r="AB712" s="111"/>
      <c r="AC712" s="111"/>
      <c r="AD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  <c r="Z713" s="111"/>
      <c r="AA713" s="111"/>
      <c r="AB713" s="111"/>
      <c r="AC713" s="111"/>
      <c r="AD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  <c r="Z714" s="111"/>
      <c r="AA714" s="111"/>
      <c r="AB714" s="111"/>
      <c r="AC714" s="111"/>
      <c r="AD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  <c r="Z715" s="111"/>
      <c r="AA715" s="111"/>
      <c r="AB715" s="111"/>
      <c r="AC715" s="111"/>
      <c r="AD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  <c r="Z716" s="111"/>
      <c r="AA716" s="111"/>
      <c r="AB716" s="111"/>
      <c r="AC716" s="111"/>
      <c r="AD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  <c r="Z717" s="111"/>
      <c r="AA717" s="111"/>
      <c r="AB717" s="111"/>
      <c r="AC717" s="111"/>
      <c r="AD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  <c r="Z718" s="111"/>
      <c r="AA718" s="111"/>
      <c r="AB718" s="111"/>
      <c r="AC718" s="111"/>
      <c r="AD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  <c r="Z719" s="111"/>
      <c r="AA719" s="111"/>
      <c r="AB719" s="111"/>
      <c r="AC719" s="111"/>
      <c r="AD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  <c r="Z720" s="111"/>
      <c r="AA720" s="111"/>
      <c r="AB720" s="111"/>
      <c r="AC720" s="111"/>
      <c r="AD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  <c r="Z721" s="111"/>
      <c r="AA721" s="111"/>
      <c r="AB721" s="111"/>
      <c r="AC721" s="111"/>
      <c r="AD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  <c r="Z722" s="111"/>
      <c r="AA722" s="111"/>
      <c r="AB722" s="111"/>
      <c r="AC722" s="111"/>
      <c r="AD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  <c r="Z723" s="111"/>
      <c r="AA723" s="111"/>
      <c r="AB723" s="111"/>
      <c r="AC723" s="111"/>
      <c r="AD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  <c r="Z724" s="111"/>
      <c r="AA724" s="111"/>
      <c r="AB724" s="111"/>
      <c r="AC724" s="111"/>
      <c r="AD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  <c r="Z725" s="111"/>
      <c r="AA725" s="111"/>
      <c r="AB725" s="111"/>
      <c r="AC725" s="111"/>
      <c r="AD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  <c r="Z726" s="111"/>
      <c r="AA726" s="111"/>
      <c r="AB726" s="111"/>
      <c r="AC726" s="111"/>
      <c r="AD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  <c r="Z727" s="111"/>
      <c r="AA727" s="111"/>
      <c r="AB727" s="111"/>
      <c r="AC727" s="111"/>
      <c r="AD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  <c r="Z728" s="111"/>
      <c r="AA728" s="111"/>
      <c r="AB728" s="111"/>
      <c r="AC728" s="111"/>
      <c r="AD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  <c r="Z729" s="111"/>
      <c r="AA729" s="111"/>
      <c r="AB729" s="111"/>
      <c r="AC729" s="111"/>
      <c r="AD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  <c r="Z730" s="111"/>
      <c r="AA730" s="111"/>
      <c r="AB730" s="111"/>
      <c r="AC730" s="111"/>
      <c r="AD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  <c r="Z731" s="111"/>
      <c r="AA731" s="111"/>
      <c r="AB731" s="111"/>
      <c r="AC731" s="111"/>
      <c r="AD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  <c r="Z732" s="111"/>
      <c r="AA732" s="111"/>
      <c r="AB732" s="111"/>
      <c r="AC732" s="111"/>
      <c r="AD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  <c r="Z733" s="111"/>
      <c r="AA733" s="111"/>
      <c r="AB733" s="111"/>
      <c r="AC733" s="111"/>
      <c r="AD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  <c r="Z734" s="111"/>
      <c r="AA734" s="111"/>
      <c r="AB734" s="111"/>
      <c r="AC734" s="111"/>
      <c r="AD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  <c r="Z735" s="111"/>
      <c r="AA735" s="111"/>
      <c r="AB735" s="111"/>
      <c r="AC735" s="111"/>
      <c r="AD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  <c r="Z736" s="111"/>
      <c r="AA736" s="111"/>
      <c r="AB736" s="111"/>
      <c r="AC736" s="111"/>
      <c r="AD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  <c r="Z737" s="111"/>
      <c r="AA737" s="111"/>
      <c r="AB737" s="111"/>
      <c r="AC737" s="111"/>
      <c r="AD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  <c r="Z738" s="111"/>
      <c r="AA738" s="111"/>
      <c r="AB738" s="111"/>
      <c r="AC738" s="111"/>
      <c r="AD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  <c r="Z739" s="111"/>
      <c r="AA739" s="111"/>
      <c r="AB739" s="111"/>
      <c r="AC739" s="111"/>
      <c r="AD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  <c r="Z740" s="111"/>
      <c r="AA740" s="111"/>
      <c r="AB740" s="111"/>
      <c r="AC740" s="111"/>
      <c r="AD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  <c r="Z741" s="111"/>
      <c r="AA741" s="111"/>
      <c r="AB741" s="111"/>
      <c r="AC741" s="111"/>
      <c r="AD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  <c r="Z742" s="111"/>
      <c r="AA742" s="111"/>
      <c r="AB742" s="111"/>
      <c r="AC742" s="111"/>
      <c r="AD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  <c r="Z743" s="111"/>
      <c r="AA743" s="111"/>
      <c r="AB743" s="111"/>
      <c r="AC743" s="111"/>
      <c r="AD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  <c r="Z744" s="111"/>
      <c r="AA744" s="111"/>
      <c r="AB744" s="111"/>
      <c r="AC744" s="111"/>
      <c r="AD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  <c r="Z745" s="111"/>
      <c r="AA745" s="111"/>
      <c r="AB745" s="111"/>
      <c r="AC745" s="111"/>
      <c r="AD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  <c r="Z746" s="111"/>
      <c r="AA746" s="111"/>
      <c r="AB746" s="111"/>
      <c r="AC746" s="111"/>
      <c r="AD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  <c r="Z747" s="111"/>
      <c r="AA747" s="111"/>
      <c r="AB747" s="111"/>
      <c r="AC747" s="111"/>
      <c r="AD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  <c r="Z806" s="111"/>
      <c r="AA806" s="111"/>
      <c r="AB806" s="111"/>
      <c r="AC806" s="111"/>
      <c r="AD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  <c r="Z807" s="111"/>
      <c r="AA807" s="111"/>
      <c r="AB807" s="111"/>
      <c r="AC807" s="111"/>
      <c r="AD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  <c r="Z808" s="111"/>
      <c r="AA808" s="111"/>
      <c r="AB808" s="111"/>
      <c r="AC808" s="111"/>
      <c r="AD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  <c r="Z809" s="111"/>
      <c r="AA809" s="111"/>
      <c r="AB809" s="111"/>
      <c r="AC809" s="111"/>
      <c r="AD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  <c r="Z810" s="111"/>
      <c r="AA810" s="111"/>
      <c r="AB810" s="111"/>
      <c r="AC810" s="111"/>
      <c r="AD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  <c r="Z814" s="111"/>
      <c r="AA814" s="111"/>
      <c r="AB814" s="111"/>
      <c r="AC814" s="111"/>
      <c r="AD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  <c r="Z819" s="111"/>
      <c r="AA819" s="111"/>
      <c r="AB819" s="111"/>
      <c r="AC819" s="111"/>
      <c r="AD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  <c r="Z820" s="111"/>
      <c r="AA820" s="111"/>
      <c r="AB820" s="111"/>
      <c r="AC820" s="111"/>
      <c r="AD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  <c r="Z821" s="111"/>
      <c r="AA821" s="111"/>
      <c r="AB821" s="111"/>
      <c r="AC821" s="111"/>
      <c r="AD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  <c r="Z822" s="111"/>
      <c r="AA822" s="111"/>
      <c r="AB822" s="111"/>
      <c r="AC822" s="111"/>
      <c r="AD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  <c r="Z823" s="111"/>
      <c r="AA823" s="111"/>
      <c r="AB823" s="111"/>
      <c r="AC823" s="111"/>
      <c r="AD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  <c r="Z824" s="111"/>
      <c r="AA824" s="111"/>
      <c r="AB824" s="111"/>
      <c r="AC824" s="111"/>
      <c r="AD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  <c r="Z825" s="111"/>
      <c r="AA825" s="111"/>
      <c r="AB825" s="111"/>
      <c r="AC825" s="111"/>
      <c r="AD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  <c r="Z826" s="111"/>
      <c r="AA826" s="111"/>
      <c r="AB826" s="111"/>
      <c r="AC826" s="111"/>
      <c r="AD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  <c r="Z827" s="111"/>
      <c r="AA827" s="111"/>
      <c r="AB827" s="111"/>
      <c r="AC827" s="111"/>
      <c r="AD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  <c r="Z828" s="111"/>
      <c r="AA828" s="111"/>
      <c r="AB828" s="111"/>
      <c r="AC828" s="111"/>
      <c r="AD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  <c r="Z829" s="111"/>
      <c r="AA829" s="111"/>
      <c r="AB829" s="111"/>
      <c r="AC829" s="111"/>
      <c r="AD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  <c r="Z830" s="111"/>
      <c r="AA830" s="111"/>
      <c r="AB830" s="111"/>
      <c r="AC830" s="111"/>
      <c r="AD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  <c r="Z831" s="111"/>
      <c r="AA831" s="111"/>
      <c r="AB831" s="111"/>
      <c r="AC831" s="111"/>
      <c r="AD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  <c r="Z832" s="111"/>
      <c r="AA832" s="111"/>
      <c r="AB832" s="111"/>
      <c r="AC832" s="111"/>
      <c r="AD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  <c r="Z833" s="111"/>
      <c r="AA833" s="111"/>
      <c r="AB833" s="111"/>
      <c r="AC833" s="111"/>
      <c r="AD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  <c r="Z834" s="111"/>
      <c r="AA834" s="111"/>
      <c r="AB834" s="111"/>
      <c r="AC834" s="111"/>
      <c r="AD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  <c r="Z835" s="111"/>
      <c r="AA835" s="111"/>
      <c r="AB835" s="111"/>
      <c r="AC835" s="111"/>
      <c r="AD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  <c r="Z836" s="111"/>
      <c r="AA836" s="111"/>
      <c r="AB836" s="111"/>
      <c r="AC836" s="111"/>
      <c r="AD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  <c r="Z837" s="111"/>
      <c r="AA837" s="111"/>
      <c r="AB837" s="111"/>
      <c r="AC837" s="111"/>
      <c r="AD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  <c r="Z838" s="111"/>
      <c r="AA838" s="111"/>
      <c r="AB838" s="111"/>
      <c r="AC838" s="111"/>
      <c r="AD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  <c r="Z839" s="111"/>
      <c r="AA839" s="111"/>
      <c r="AB839" s="111"/>
      <c r="AC839" s="111"/>
      <c r="AD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  <c r="Z840" s="111"/>
      <c r="AA840" s="111"/>
      <c r="AB840" s="111"/>
      <c r="AC840" s="111"/>
      <c r="AD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  <c r="Z841" s="111"/>
      <c r="AA841" s="111"/>
      <c r="AB841" s="111"/>
      <c r="AC841" s="111"/>
      <c r="AD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  <c r="Z842" s="111"/>
      <c r="AA842" s="111"/>
      <c r="AB842" s="111"/>
      <c r="AC842" s="111"/>
      <c r="AD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  <c r="Z843" s="111"/>
      <c r="AA843" s="111"/>
      <c r="AB843" s="111"/>
      <c r="AC843" s="111"/>
      <c r="AD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  <c r="Z844" s="111"/>
      <c r="AA844" s="111"/>
      <c r="AB844" s="111"/>
      <c r="AC844" s="111"/>
      <c r="AD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  <c r="Z845" s="111"/>
      <c r="AA845" s="111"/>
      <c r="AB845" s="111"/>
      <c r="AC845" s="111"/>
      <c r="AD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  <c r="Z846" s="111"/>
      <c r="AA846" s="111"/>
      <c r="AB846" s="111"/>
      <c r="AC846" s="111"/>
      <c r="AD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  <c r="Z847" s="111"/>
      <c r="AA847" s="111"/>
      <c r="AB847" s="111"/>
      <c r="AC847" s="111"/>
      <c r="AD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  <c r="Z848" s="111"/>
      <c r="AA848" s="111"/>
      <c r="AB848" s="111"/>
      <c r="AC848" s="111"/>
      <c r="AD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  <c r="Z849" s="111"/>
      <c r="AA849" s="111"/>
      <c r="AB849" s="111"/>
      <c r="AC849" s="111"/>
      <c r="AD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  <c r="Z850" s="111"/>
      <c r="AA850" s="111"/>
      <c r="AB850" s="111"/>
      <c r="AC850" s="111"/>
      <c r="AD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  <c r="Z851" s="111"/>
      <c r="AA851" s="111"/>
      <c r="AB851" s="111"/>
      <c r="AC851" s="111"/>
      <c r="AD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  <c r="Z852" s="111"/>
      <c r="AA852" s="111"/>
      <c r="AB852" s="111"/>
      <c r="AC852" s="111"/>
      <c r="AD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  <c r="Z853" s="111"/>
      <c r="AA853" s="111"/>
      <c r="AB853" s="111"/>
      <c r="AC853" s="111"/>
      <c r="AD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  <c r="Z854" s="111"/>
      <c r="AA854" s="111"/>
      <c r="AB854" s="111"/>
      <c r="AC854" s="111"/>
      <c r="AD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  <c r="Z855" s="111"/>
      <c r="AA855" s="111"/>
      <c r="AB855" s="111"/>
      <c r="AC855" s="111"/>
      <c r="AD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  <c r="Z856" s="111"/>
      <c r="AA856" s="111"/>
      <c r="AB856" s="111"/>
      <c r="AC856" s="111"/>
      <c r="AD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  <c r="Z857" s="111"/>
      <c r="AA857" s="111"/>
      <c r="AB857" s="111"/>
      <c r="AC857" s="111"/>
      <c r="AD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  <c r="Z858" s="111"/>
      <c r="AA858" s="111"/>
      <c r="AB858" s="111"/>
      <c r="AC858" s="111"/>
      <c r="AD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  <c r="Z859" s="111"/>
      <c r="AA859" s="111"/>
      <c r="AB859" s="111"/>
      <c r="AC859" s="111"/>
      <c r="AD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  <c r="Z860" s="111"/>
      <c r="AA860" s="111"/>
      <c r="AB860" s="111"/>
      <c r="AC860" s="111"/>
      <c r="AD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  <c r="Z861" s="111"/>
      <c r="AA861" s="111"/>
      <c r="AB861" s="111"/>
      <c r="AC861" s="111"/>
      <c r="AD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  <c r="Z862" s="111"/>
      <c r="AA862" s="111"/>
      <c r="AB862" s="111"/>
      <c r="AC862" s="111"/>
      <c r="AD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  <c r="Z863" s="111"/>
      <c r="AA863" s="111"/>
      <c r="AB863" s="111"/>
      <c r="AC863" s="111"/>
      <c r="AD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  <c r="Z864" s="111"/>
      <c r="AA864" s="111"/>
      <c r="AB864" s="111"/>
      <c r="AC864" s="111"/>
      <c r="AD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  <c r="Z865" s="111"/>
      <c r="AA865" s="111"/>
      <c r="AB865" s="111"/>
      <c r="AC865" s="111"/>
      <c r="AD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  <c r="Z866" s="111"/>
      <c r="AA866" s="111"/>
      <c r="AB866" s="111"/>
      <c r="AC866" s="111"/>
      <c r="AD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  <c r="Z867" s="111"/>
      <c r="AA867" s="111"/>
      <c r="AB867" s="111"/>
      <c r="AC867" s="111"/>
      <c r="AD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  <c r="Z868" s="111"/>
      <c r="AA868" s="111"/>
      <c r="AB868" s="111"/>
      <c r="AC868" s="111"/>
      <c r="AD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  <c r="Z869" s="111"/>
      <c r="AA869" s="111"/>
      <c r="AB869" s="111"/>
      <c r="AC869" s="111"/>
      <c r="AD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  <c r="Z870" s="111"/>
      <c r="AA870" s="111"/>
      <c r="AB870" s="111"/>
      <c r="AC870" s="111"/>
      <c r="AD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  <c r="Z871" s="111"/>
      <c r="AA871" s="111"/>
      <c r="AB871" s="111"/>
      <c r="AC871" s="111"/>
      <c r="AD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  <c r="AB872" s="111"/>
      <c r="AC872" s="111"/>
      <c r="AD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  <c r="AB873" s="111"/>
      <c r="AC873" s="111"/>
      <c r="AD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  <c r="AB874" s="111"/>
      <c r="AC874" s="111"/>
      <c r="AD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  <c r="AB875" s="111"/>
      <c r="AC875" s="111"/>
      <c r="AD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  <c r="AB876" s="111"/>
      <c r="AC876" s="111"/>
      <c r="AD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  <c r="AB877" s="111"/>
      <c r="AC877" s="111"/>
      <c r="AD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  <c r="AB878" s="111"/>
      <c r="AC878" s="111"/>
      <c r="AD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  <c r="AB879" s="111"/>
      <c r="AC879" s="111"/>
      <c r="AD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  <c r="AB880" s="111"/>
      <c r="AC880" s="111"/>
      <c r="AD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  <c r="AB881" s="111"/>
      <c r="AC881" s="111"/>
      <c r="AD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  <c r="AB882" s="111"/>
      <c r="AC882" s="111"/>
      <c r="AD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  <c r="AB883" s="111"/>
      <c r="AC883" s="111"/>
      <c r="AD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  <c r="AB884" s="111"/>
      <c r="AC884" s="111"/>
      <c r="AD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  <c r="AB885" s="111"/>
      <c r="AC885" s="111"/>
      <c r="AD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  <c r="AB886" s="111"/>
      <c r="AC886" s="111"/>
      <c r="AD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  <c r="AB887" s="111"/>
      <c r="AC887" s="111"/>
      <c r="AD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  <c r="AB888" s="111"/>
      <c r="AC888" s="111"/>
      <c r="AD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  <c r="AB889" s="111"/>
      <c r="AC889" s="111"/>
      <c r="AD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  <c r="AB890" s="111"/>
      <c r="AC890" s="111"/>
      <c r="AD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  <c r="AB891" s="111"/>
      <c r="AC891" s="111"/>
      <c r="AD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  <c r="AB892" s="111"/>
      <c r="AC892" s="111"/>
      <c r="AD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  <c r="AB893" s="111"/>
      <c r="AC893" s="111"/>
      <c r="AD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  <c r="AB894" s="111"/>
      <c r="AC894" s="111"/>
      <c r="AD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  <c r="AB895" s="111"/>
      <c r="AC895" s="111"/>
      <c r="AD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  <c r="AB896" s="111"/>
      <c r="AC896" s="111"/>
      <c r="AD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  <c r="AB897" s="111"/>
      <c r="AC897" s="111"/>
      <c r="AD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  <c r="AB898" s="111"/>
      <c r="AC898" s="111"/>
      <c r="AD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  <c r="AB899" s="111"/>
      <c r="AC899" s="111"/>
      <c r="AD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  <c r="AB900" s="111"/>
      <c r="AC900" s="111"/>
      <c r="AD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  <c r="AB901" s="111"/>
      <c r="AC901" s="111"/>
      <c r="AD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  <c r="AB902" s="111"/>
      <c r="AC902" s="111"/>
      <c r="AD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  <c r="AB903" s="111"/>
      <c r="AC903" s="111"/>
      <c r="AD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  <c r="AB904" s="111"/>
      <c r="AC904" s="111"/>
      <c r="AD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  <c r="AB905" s="111"/>
      <c r="AC905" s="111"/>
      <c r="AD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  <c r="AB906" s="111"/>
      <c r="AC906" s="111"/>
      <c r="AD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  <c r="AB907" s="111"/>
      <c r="AC907" s="111"/>
      <c r="AD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  <c r="AB908" s="111"/>
      <c r="AC908" s="111"/>
      <c r="AD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  <c r="AB909" s="111"/>
      <c r="AC909" s="111"/>
      <c r="AD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  <c r="AB910" s="111"/>
      <c r="AC910" s="111"/>
      <c r="AD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  <c r="Z911" s="111"/>
      <c r="AA911" s="111"/>
      <c r="AB911" s="111"/>
      <c r="AC911" s="111"/>
      <c r="AD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  <c r="Z912" s="111"/>
      <c r="AA912" s="111"/>
      <c r="AB912" s="111"/>
      <c r="AC912" s="111"/>
      <c r="AD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  <c r="Z913" s="111"/>
      <c r="AA913" s="111"/>
      <c r="AB913" s="111"/>
      <c r="AC913" s="111"/>
      <c r="AD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  <c r="Z914" s="111"/>
      <c r="AA914" s="111"/>
      <c r="AB914" s="111"/>
      <c r="AC914" s="111"/>
      <c r="AD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  <c r="Z915" s="111"/>
      <c r="AA915" s="111"/>
      <c r="AB915" s="111"/>
      <c r="AC915" s="111"/>
      <c r="AD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  <c r="Z916" s="111"/>
      <c r="AA916" s="111"/>
      <c r="AB916" s="111"/>
      <c r="AC916" s="111"/>
      <c r="AD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  <c r="Z917" s="111"/>
      <c r="AA917" s="111"/>
      <c r="AB917" s="111"/>
      <c r="AC917" s="111"/>
      <c r="AD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  <c r="Z918" s="111"/>
      <c r="AA918" s="111"/>
      <c r="AB918" s="111"/>
      <c r="AC918" s="111"/>
      <c r="AD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  <c r="Z919" s="111"/>
      <c r="AA919" s="111"/>
      <c r="AB919" s="111"/>
      <c r="AC919" s="111"/>
      <c r="AD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  <c r="Z920" s="111"/>
      <c r="AA920" s="111"/>
      <c r="AB920" s="111"/>
      <c r="AC920" s="111"/>
      <c r="AD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  <c r="Z921" s="111"/>
      <c r="AA921" s="111"/>
      <c r="AB921" s="111"/>
      <c r="AC921" s="111"/>
      <c r="AD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  <c r="Z922" s="111"/>
      <c r="AA922" s="111"/>
      <c r="AB922" s="111"/>
      <c r="AC922" s="111"/>
      <c r="AD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  <c r="Z923" s="111"/>
      <c r="AA923" s="111"/>
      <c r="AB923" s="111"/>
      <c r="AC923" s="111"/>
      <c r="AD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  <c r="Z924" s="111"/>
      <c r="AA924" s="111"/>
      <c r="AB924" s="111"/>
      <c r="AC924" s="111"/>
      <c r="AD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  <c r="Z925" s="111"/>
      <c r="AA925" s="111"/>
      <c r="AB925" s="111"/>
      <c r="AC925" s="111"/>
      <c r="AD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  <c r="Z926" s="111"/>
      <c r="AA926" s="111"/>
      <c r="AB926" s="111"/>
      <c r="AC926" s="111"/>
      <c r="AD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  <c r="Z927" s="111"/>
      <c r="AA927" s="111"/>
      <c r="AB927" s="111"/>
      <c r="AC927" s="111"/>
      <c r="AD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  <c r="Z928" s="111"/>
      <c r="AA928" s="111"/>
      <c r="AB928" s="111"/>
      <c r="AC928" s="111"/>
      <c r="AD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  <c r="Z929" s="111"/>
      <c r="AA929" s="111"/>
      <c r="AB929" s="111"/>
      <c r="AC929" s="111"/>
      <c r="AD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  <c r="Z930" s="111"/>
      <c r="AA930" s="111"/>
      <c r="AB930" s="111"/>
      <c r="AC930" s="111"/>
      <c r="AD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  <c r="Z931" s="111"/>
      <c r="AA931" s="111"/>
      <c r="AB931" s="111"/>
      <c r="AC931" s="111"/>
      <c r="AD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  <c r="Z932" s="111"/>
      <c r="AA932" s="111"/>
      <c r="AB932" s="111"/>
      <c r="AC932" s="111"/>
      <c r="AD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  <c r="Z933" s="111"/>
      <c r="AA933" s="111"/>
      <c r="AB933" s="111"/>
      <c r="AC933" s="111"/>
      <c r="AD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  <c r="Z934" s="111"/>
      <c r="AA934" s="111"/>
      <c r="AB934" s="111"/>
      <c r="AC934" s="111"/>
      <c r="AD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  <c r="Z935" s="111"/>
      <c r="AA935" s="111"/>
      <c r="AB935" s="111"/>
      <c r="AC935" s="111"/>
      <c r="AD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  <c r="Z936" s="111"/>
      <c r="AA936" s="111"/>
      <c r="AB936" s="111"/>
      <c r="AC936" s="111"/>
      <c r="AD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  <c r="Z937" s="111"/>
      <c r="AA937" s="111"/>
      <c r="AB937" s="111"/>
      <c r="AC937" s="111"/>
      <c r="AD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  <c r="Z938" s="111"/>
      <c r="AA938" s="111"/>
      <c r="AB938" s="111"/>
      <c r="AC938" s="111"/>
      <c r="AD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  <c r="Z939" s="111"/>
      <c r="AA939" s="111"/>
      <c r="AB939" s="111"/>
      <c r="AC939" s="111"/>
      <c r="AD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  <c r="Z940" s="111"/>
      <c r="AA940" s="111"/>
      <c r="AB940" s="111"/>
      <c r="AC940" s="111"/>
      <c r="AD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  <c r="Z941" s="111"/>
      <c r="AA941" s="111"/>
      <c r="AB941" s="111"/>
      <c r="AC941" s="111"/>
      <c r="AD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  <c r="Z942" s="111"/>
      <c r="AA942" s="111"/>
      <c r="AB942" s="111"/>
      <c r="AC942" s="111"/>
      <c r="AD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  <c r="Z943" s="111"/>
      <c r="AA943" s="111"/>
      <c r="AB943" s="111"/>
      <c r="AC943" s="111"/>
      <c r="AD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  <c r="Z944" s="111"/>
      <c r="AA944" s="111"/>
      <c r="AB944" s="111"/>
      <c r="AC944" s="111"/>
      <c r="AD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  <c r="Z945" s="111"/>
      <c r="AA945" s="111"/>
      <c r="AB945" s="111"/>
      <c r="AC945" s="111"/>
      <c r="AD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  <c r="Z946" s="111"/>
      <c r="AA946" s="111"/>
      <c r="AB946" s="111"/>
      <c r="AC946" s="111"/>
      <c r="AD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  <c r="Z947" s="111"/>
      <c r="AA947" s="111"/>
      <c r="AB947" s="111"/>
      <c r="AC947" s="111"/>
      <c r="AD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  <c r="Z948" s="111"/>
      <c r="AA948" s="111"/>
      <c r="AB948" s="111"/>
      <c r="AC948" s="111"/>
      <c r="AD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  <c r="Z949" s="111"/>
      <c r="AA949" s="111"/>
      <c r="AB949" s="111"/>
      <c r="AC949" s="111"/>
      <c r="AD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  <c r="Z950" s="111"/>
      <c r="AA950" s="111"/>
      <c r="AB950" s="111"/>
      <c r="AC950" s="111"/>
      <c r="AD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  <c r="Z951" s="111"/>
      <c r="AA951" s="111"/>
      <c r="AB951" s="111"/>
      <c r="AC951" s="111"/>
      <c r="AD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  <c r="Z952" s="111"/>
      <c r="AA952" s="111"/>
      <c r="AB952" s="111"/>
      <c r="AC952" s="111"/>
      <c r="AD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  <c r="Z953" s="111"/>
      <c r="AA953" s="111"/>
      <c r="AB953" s="111"/>
      <c r="AC953" s="111"/>
      <c r="AD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  <c r="Z954" s="111"/>
      <c r="AA954" s="111"/>
      <c r="AB954" s="111"/>
      <c r="AC954" s="111"/>
      <c r="AD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  <c r="Z955" s="111"/>
      <c r="AA955" s="111"/>
      <c r="AB955" s="111"/>
      <c r="AC955" s="111"/>
      <c r="AD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  <c r="Z956" s="111"/>
      <c r="AA956" s="111"/>
      <c r="AB956" s="111"/>
      <c r="AC956" s="111"/>
      <c r="AD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  <c r="Z957" s="111"/>
      <c r="AA957" s="111"/>
      <c r="AB957" s="111"/>
      <c r="AC957" s="111"/>
      <c r="AD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  <c r="Z958" s="111"/>
      <c r="AA958" s="111"/>
      <c r="AB958" s="111"/>
      <c r="AC958" s="111"/>
      <c r="AD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  <c r="Z959" s="111"/>
      <c r="AA959" s="111"/>
      <c r="AB959" s="111"/>
      <c r="AC959" s="111"/>
      <c r="AD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  <c r="Z960" s="111"/>
      <c r="AA960" s="111"/>
      <c r="AB960" s="111"/>
      <c r="AC960" s="111"/>
      <c r="AD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  <c r="Z961" s="111"/>
      <c r="AA961" s="111"/>
      <c r="AB961" s="111"/>
      <c r="AC961" s="111"/>
      <c r="AD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  <c r="Z962" s="111"/>
      <c r="AA962" s="111"/>
      <c r="AB962" s="111"/>
      <c r="AC962" s="111"/>
      <c r="AD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  <c r="Z963" s="111"/>
      <c r="AA963" s="111"/>
      <c r="AB963" s="111"/>
      <c r="AC963" s="111"/>
      <c r="AD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  <c r="Z964" s="111"/>
      <c r="AA964" s="111"/>
      <c r="AB964" s="111"/>
      <c r="AC964" s="111"/>
      <c r="AD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  <c r="Z965" s="111"/>
      <c r="AA965" s="111"/>
      <c r="AB965" s="111"/>
      <c r="AC965" s="111"/>
      <c r="AD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  <c r="Z966" s="111"/>
      <c r="AA966" s="111"/>
      <c r="AB966" s="111"/>
      <c r="AC966" s="111"/>
      <c r="AD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  <c r="Z967" s="111"/>
      <c r="AA967" s="111"/>
      <c r="AB967" s="111"/>
      <c r="AC967" s="111"/>
      <c r="AD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  <c r="Z968" s="111"/>
      <c r="AA968" s="111"/>
      <c r="AB968" s="111"/>
      <c r="AC968" s="111"/>
      <c r="AD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  <c r="Z969" s="111"/>
      <c r="AA969" s="111"/>
      <c r="AB969" s="111"/>
      <c r="AC969" s="111"/>
      <c r="AD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  <c r="Z970" s="111"/>
      <c r="AA970" s="111"/>
      <c r="AB970" s="111"/>
      <c r="AC970" s="111"/>
      <c r="AD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  <c r="Z971" s="111"/>
      <c r="AA971" s="111"/>
      <c r="AB971" s="111"/>
      <c r="AC971" s="111"/>
      <c r="AD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  <c r="Z972" s="111"/>
      <c r="AA972" s="111"/>
      <c r="AB972" s="111"/>
      <c r="AC972" s="111"/>
      <c r="AD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  <c r="Z973" s="111"/>
      <c r="AA973" s="111"/>
      <c r="AB973" s="111"/>
      <c r="AC973" s="111"/>
      <c r="AD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  <c r="Z974" s="111"/>
      <c r="AA974" s="111"/>
      <c r="AB974" s="111"/>
      <c r="AC974" s="111"/>
      <c r="AD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  <c r="Z975" s="111"/>
      <c r="AA975" s="111"/>
      <c r="AB975" s="111"/>
      <c r="AC975" s="111"/>
      <c r="AD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  <c r="Z976" s="111"/>
      <c r="AA976" s="111"/>
      <c r="AB976" s="111"/>
      <c r="AC976" s="111"/>
      <c r="AD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  <c r="Z977" s="111"/>
      <c r="AA977" s="111"/>
      <c r="AB977" s="111"/>
      <c r="AC977" s="111"/>
      <c r="AD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  <c r="Z978" s="111"/>
      <c r="AA978" s="111"/>
      <c r="AB978" s="111"/>
      <c r="AC978" s="111"/>
      <c r="AD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  <c r="Z979" s="111"/>
      <c r="AA979" s="111"/>
      <c r="AB979" s="111"/>
      <c r="AC979" s="111"/>
      <c r="AD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  <c r="Z980" s="111"/>
      <c r="AA980" s="111"/>
      <c r="AB980" s="111"/>
      <c r="AC980" s="111"/>
      <c r="AD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  <c r="Z981" s="111"/>
      <c r="AA981" s="111"/>
      <c r="AB981" s="111"/>
      <c r="AC981" s="111"/>
      <c r="AD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  <c r="Z982" s="111"/>
      <c r="AA982" s="111"/>
      <c r="AB982" s="111"/>
      <c r="AC982" s="111"/>
      <c r="AD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  <c r="Z983" s="111"/>
      <c r="AA983" s="111"/>
      <c r="AB983" s="111"/>
      <c r="AC983" s="111"/>
      <c r="AD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  <c r="Z984" s="111"/>
      <c r="AA984" s="111"/>
      <c r="AB984" s="111"/>
      <c r="AC984" s="111"/>
      <c r="AD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  <c r="Z985" s="111"/>
      <c r="AA985" s="111"/>
      <c r="AB985" s="111"/>
      <c r="AC985" s="111"/>
      <c r="AD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  <c r="AB986" s="111"/>
      <c r="AC986" s="111"/>
      <c r="AD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  <c r="AB987" s="111"/>
      <c r="AC987" s="111"/>
      <c r="AD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  <c r="AB988" s="111"/>
      <c r="AC988" s="111"/>
      <c r="AD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  <c r="AB989" s="111"/>
      <c r="AC989" s="111"/>
      <c r="AD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  <c r="AB990" s="111"/>
      <c r="AC990" s="111"/>
      <c r="AD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  <c r="Z991" s="111"/>
      <c r="AA991" s="111"/>
      <c r="AB991" s="111"/>
      <c r="AC991" s="111"/>
      <c r="AD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  <c r="Z992" s="111"/>
      <c r="AA992" s="111"/>
      <c r="AB992" s="111"/>
      <c r="AC992" s="111"/>
      <c r="AD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  <c r="Z993" s="111"/>
      <c r="AA993" s="111"/>
      <c r="AB993" s="111"/>
      <c r="AC993" s="111"/>
      <c r="AD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  <c r="Z994" s="111"/>
      <c r="AA994" s="111"/>
      <c r="AB994" s="111"/>
      <c r="AC994" s="111"/>
      <c r="AD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  <c r="Z995" s="111"/>
      <c r="AA995" s="111"/>
      <c r="AB995" s="111"/>
      <c r="AC995" s="111"/>
      <c r="AD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  <c r="Z996" s="111"/>
      <c r="AA996" s="111"/>
      <c r="AB996" s="111"/>
      <c r="AC996" s="111"/>
      <c r="AD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  <c r="Z997" s="111"/>
      <c r="AA997" s="111"/>
      <c r="AB997" s="111"/>
      <c r="AC997" s="111"/>
      <c r="AD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  <c r="Z998" s="111"/>
      <c r="AA998" s="111"/>
      <c r="AB998" s="111"/>
      <c r="AC998" s="111"/>
      <c r="AD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  <c r="Z999" s="111"/>
      <c r="AA999" s="111"/>
      <c r="AB999" s="111"/>
      <c r="AC999" s="111"/>
      <c r="AD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  <c r="Z1000" s="111"/>
      <c r="AA1000" s="111"/>
      <c r="AB1000" s="111"/>
      <c r="AC1000" s="111"/>
      <c r="AD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  <c r="Z1001" s="111"/>
      <c r="AA1001" s="111"/>
      <c r="AB1001" s="111"/>
      <c r="AC1001" s="111"/>
      <c r="AD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  <c r="Z1002" s="111"/>
      <c r="AA1002" s="111"/>
      <c r="AB1002" s="111"/>
      <c r="AC1002" s="111"/>
      <c r="AD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  <c r="Z1003" s="111"/>
      <c r="AA1003" s="111"/>
      <c r="AB1003" s="111"/>
      <c r="AC1003" s="111"/>
      <c r="AD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  <c r="Z1004" s="111"/>
      <c r="AA1004" s="111"/>
      <c r="AB1004" s="111"/>
      <c r="AC1004" s="111"/>
      <c r="AD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  <c r="Z1005" s="111"/>
      <c r="AA1005" s="111"/>
      <c r="AB1005" s="111"/>
      <c r="AC1005" s="111"/>
      <c r="AD1005" s="111"/>
    </row>
    <row r="1006">
      <c r="A1006" s="111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  <c r="Z1006" s="111"/>
      <c r="AA1006" s="111"/>
      <c r="AB1006" s="111"/>
      <c r="AC1006" s="111"/>
      <c r="AD1006" s="111"/>
    </row>
  </sheetData>
  <mergeCells count="3">
    <mergeCell ref="A3:F3"/>
    <mergeCell ref="H3:L3"/>
    <mergeCell ref="N3:R3"/>
  </mergeCells>
  <conditionalFormatting sqref="C5:C25 J5:J27 P5:P24">
    <cfRule type="containsText" dxfId="0" priority="1" operator="containsText" text="Incorrect">
      <formula>NOT(ISERROR(SEARCH(("Incorrect"),(C5))))</formula>
    </cfRule>
  </conditionalFormatting>
  <conditionalFormatting sqref="B5:B25 I5:I27 O5:O24">
    <cfRule type="cellIs" dxfId="1" priority="2" operator="greaterThan">
      <formula>2.5</formula>
    </cfRule>
  </conditionalFormatting>
  <conditionalFormatting sqref="U32:U36">
    <cfRule type="cellIs" dxfId="0" priority="3" operator="lessThan">
      <formula>"80%"</formula>
    </cfRule>
  </conditionalFormatting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8.29"/>
    <col customWidth="1" min="6" max="6" width="31.14"/>
    <col customWidth="1" min="7" max="7" width="4.86"/>
    <col customWidth="1" min="8" max="8" width="5.43"/>
    <col customWidth="1" min="9" max="9" width="11.86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230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</row>
    <row r="3">
      <c r="A3" s="110" t="s">
        <v>231</v>
      </c>
      <c r="G3" s="111"/>
      <c r="H3" s="110" t="s">
        <v>232</v>
      </c>
      <c r="M3" s="111"/>
      <c r="N3" s="110" t="s">
        <v>233</v>
      </c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Y4" s="154"/>
      <c r="Z4" s="154"/>
      <c r="AA4" s="154"/>
      <c r="AB4" s="154"/>
      <c r="AC4" s="154"/>
      <c r="AD4" s="154"/>
    </row>
    <row r="5">
      <c r="A5" s="89">
        <v>1.0</v>
      </c>
      <c r="B5" s="20">
        <v>5.37</v>
      </c>
      <c r="C5" s="20" t="s">
        <v>13</v>
      </c>
      <c r="D5" s="89" t="s">
        <v>145</v>
      </c>
      <c r="E5" s="89" t="s">
        <v>192</v>
      </c>
      <c r="F5" s="89" t="s">
        <v>193</v>
      </c>
      <c r="G5" s="111"/>
      <c r="H5" s="89">
        <v>1.0</v>
      </c>
      <c r="I5" s="20">
        <v>1.98</v>
      </c>
      <c r="J5" s="20" t="s">
        <v>7</v>
      </c>
      <c r="K5" s="89" t="s">
        <v>8</v>
      </c>
      <c r="L5" s="89" t="s">
        <v>29</v>
      </c>
      <c r="M5" s="111"/>
      <c r="N5" s="154">
        <v>1.0</v>
      </c>
      <c r="O5" s="20">
        <v>2.67</v>
      </c>
      <c r="P5" s="20" t="s">
        <v>7</v>
      </c>
      <c r="Q5" s="154" t="s">
        <v>88</v>
      </c>
      <c r="R5" s="154" t="s">
        <v>126</v>
      </c>
      <c r="S5" s="111"/>
      <c r="T5" s="154"/>
      <c r="U5" s="154"/>
      <c r="W5" s="154"/>
      <c r="X5" s="154"/>
      <c r="Y5" s="160"/>
      <c r="Z5" s="160"/>
      <c r="AA5" s="160"/>
      <c r="AB5" s="160"/>
      <c r="AC5" s="160"/>
      <c r="AD5" s="160"/>
    </row>
    <row r="6">
      <c r="A6" s="89">
        <v>2.0</v>
      </c>
      <c r="B6" s="20">
        <v>0.53</v>
      </c>
      <c r="C6" s="20" t="s">
        <v>7</v>
      </c>
      <c r="D6" s="89" t="s">
        <v>146</v>
      </c>
      <c r="E6" s="89" t="s">
        <v>192</v>
      </c>
      <c r="F6" s="89" t="s">
        <v>193</v>
      </c>
      <c r="G6" s="111"/>
      <c r="H6" s="89">
        <v>2.0</v>
      </c>
      <c r="I6" s="20">
        <v>2.81</v>
      </c>
      <c r="J6" s="20" t="s">
        <v>13</v>
      </c>
      <c r="K6" s="89" t="s">
        <v>8</v>
      </c>
      <c r="L6" s="89" t="s">
        <v>29</v>
      </c>
      <c r="M6" s="89"/>
      <c r="N6" s="154">
        <v>2.0</v>
      </c>
      <c r="O6" s="20">
        <v>4.96</v>
      </c>
      <c r="P6" s="20" t="s">
        <v>7</v>
      </c>
      <c r="Q6" s="154" t="s">
        <v>88</v>
      </c>
      <c r="R6" s="154" t="s">
        <v>126</v>
      </c>
      <c r="S6" s="111"/>
      <c r="T6" s="154"/>
      <c r="U6" s="154"/>
      <c r="W6" s="154"/>
      <c r="X6" s="154"/>
      <c r="Y6" s="160"/>
      <c r="Z6" s="160"/>
      <c r="AA6" s="160"/>
      <c r="AB6" s="160"/>
      <c r="AC6" s="160"/>
      <c r="AD6" s="160"/>
    </row>
    <row r="7">
      <c r="A7" s="89">
        <v>3.0</v>
      </c>
      <c r="B7" s="20">
        <v>0.82</v>
      </c>
      <c r="C7" s="20" t="s">
        <v>7</v>
      </c>
      <c r="D7" s="89" t="s">
        <v>146</v>
      </c>
      <c r="E7" s="89" t="s">
        <v>194</v>
      </c>
      <c r="F7" s="89" t="s">
        <v>195</v>
      </c>
      <c r="G7" s="111"/>
      <c r="H7" s="89">
        <v>3.0</v>
      </c>
      <c r="I7" s="20">
        <v>3.87</v>
      </c>
      <c r="J7" s="20" t="s">
        <v>7</v>
      </c>
      <c r="K7" s="89" t="s">
        <v>196</v>
      </c>
      <c r="L7" s="89" t="s">
        <v>198</v>
      </c>
      <c r="M7" s="111"/>
      <c r="N7" s="154">
        <v>3.0</v>
      </c>
      <c r="O7" s="20">
        <v>4.59</v>
      </c>
      <c r="P7" s="20" t="s">
        <v>13</v>
      </c>
      <c r="Q7" s="154" t="s">
        <v>88</v>
      </c>
      <c r="R7" s="154" t="s">
        <v>124</v>
      </c>
      <c r="S7" s="111"/>
      <c r="T7" s="154"/>
      <c r="U7" s="154"/>
      <c r="W7" s="154"/>
      <c r="X7" s="154"/>
      <c r="Y7" s="160"/>
      <c r="Z7" s="160"/>
      <c r="AA7" s="160"/>
      <c r="AB7" s="160"/>
      <c r="AC7" s="160"/>
      <c r="AD7" s="160"/>
    </row>
    <row r="8">
      <c r="A8" s="89">
        <v>4.0</v>
      </c>
      <c r="B8" s="20">
        <v>2.98</v>
      </c>
      <c r="C8" s="20" t="s">
        <v>7</v>
      </c>
      <c r="D8" s="89" t="s">
        <v>146</v>
      </c>
      <c r="E8" s="89" t="s">
        <v>194</v>
      </c>
      <c r="F8" s="89" t="s">
        <v>221</v>
      </c>
      <c r="G8" s="111"/>
      <c r="H8" s="89">
        <v>4.0</v>
      </c>
      <c r="I8" s="20">
        <v>2.17</v>
      </c>
      <c r="J8" s="20" t="s">
        <v>7</v>
      </c>
      <c r="K8" s="89" t="s">
        <v>196</v>
      </c>
      <c r="L8" s="89" t="s">
        <v>197</v>
      </c>
      <c r="M8" s="111"/>
      <c r="N8" s="154">
        <v>4.0</v>
      </c>
      <c r="O8" s="20">
        <v>4.06</v>
      </c>
      <c r="P8" s="20" t="s">
        <v>7</v>
      </c>
      <c r="Q8" s="154" t="s">
        <v>88</v>
      </c>
      <c r="R8" s="154" t="s">
        <v>122</v>
      </c>
      <c r="S8" s="111"/>
      <c r="T8" s="154"/>
      <c r="U8" s="154"/>
      <c r="W8" s="154"/>
      <c r="X8" s="154"/>
      <c r="Y8" s="160"/>
      <c r="Z8" s="160"/>
      <c r="AA8" s="160"/>
      <c r="AB8" s="160"/>
      <c r="AC8" s="160"/>
      <c r="AD8" s="160"/>
    </row>
    <row r="9">
      <c r="A9" s="89">
        <v>5.0</v>
      </c>
      <c r="B9" s="20">
        <v>2.07</v>
      </c>
      <c r="C9" s="20" t="s">
        <v>7</v>
      </c>
      <c r="D9" s="89" t="s">
        <v>145</v>
      </c>
      <c r="E9" s="89" t="s">
        <v>192</v>
      </c>
      <c r="F9" s="89" t="s">
        <v>199</v>
      </c>
      <c r="G9" s="111"/>
      <c r="H9" s="89">
        <v>5.0</v>
      </c>
      <c r="I9" s="20">
        <v>0.99</v>
      </c>
      <c r="J9" s="20" t="s">
        <v>7</v>
      </c>
      <c r="K9" s="89" t="s">
        <v>196</v>
      </c>
      <c r="L9" s="89" t="s">
        <v>197</v>
      </c>
      <c r="M9" s="111"/>
      <c r="N9" s="154">
        <v>5.0</v>
      </c>
      <c r="O9" s="20">
        <v>4.06</v>
      </c>
      <c r="P9" s="20" t="s">
        <v>13</v>
      </c>
      <c r="Q9" s="154" t="s">
        <v>87</v>
      </c>
      <c r="R9" s="154" t="s">
        <v>127</v>
      </c>
      <c r="S9" s="111"/>
      <c r="T9" s="154"/>
      <c r="U9" s="154"/>
      <c r="W9" s="154"/>
      <c r="X9" s="154"/>
      <c r="Y9" s="160"/>
      <c r="Z9" s="160"/>
      <c r="AA9" s="160"/>
      <c r="AB9" s="160"/>
      <c r="AC9" s="160"/>
      <c r="AD9" s="160"/>
    </row>
    <row r="10">
      <c r="A10" s="89">
        <v>6.0</v>
      </c>
      <c r="B10" s="20">
        <v>0.94</v>
      </c>
      <c r="C10" s="20" t="s">
        <v>7</v>
      </c>
      <c r="D10" s="89" t="s">
        <v>145</v>
      </c>
      <c r="E10" s="89" t="s">
        <v>194</v>
      </c>
      <c r="F10" s="89" t="s">
        <v>199</v>
      </c>
      <c r="G10" s="111"/>
      <c r="H10" s="89">
        <v>6.0</v>
      </c>
      <c r="I10" s="20">
        <v>1.45</v>
      </c>
      <c r="J10" s="20" t="s">
        <v>13</v>
      </c>
      <c r="K10" s="89" t="s">
        <v>196</v>
      </c>
      <c r="L10" s="89" t="s">
        <v>198</v>
      </c>
      <c r="M10" s="111"/>
      <c r="N10" s="154">
        <v>6.0</v>
      </c>
      <c r="O10" s="20">
        <v>0.81</v>
      </c>
      <c r="P10" s="20" t="s">
        <v>7</v>
      </c>
      <c r="Q10" s="154" t="s">
        <v>87</v>
      </c>
      <c r="R10" s="154" t="s">
        <v>127</v>
      </c>
      <c r="S10" s="111"/>
      <c r="T10" s="154"/>
      <c r="U10" s="154"/>
      <c r="W10" s="154"/>
      <c r="X10" s="154"/>
      <c r="Y10" s="160"/>
      <c r="Z10" s="160"/>
      <c r="AA10" s="160"/>
      <c r="AB10" s="160"/>
      <c r="AC10" s="160"/>
      <c r="AD10" s="160"/>
    </row>
    <row r="11">
      <c r="A11" s="89">
        <v>7.0</v>
      </c>
      <c r="B11" s="20">
        <v>4.4</v>
      </c>
      <c r="C11" s="20" t="s">
        <v>7</v>
      </c>
      <c r="D11" s="89" t="s">
        <v>146</v>
      </c>
      <c r="E11" s="89" t="s">
        <v>192</v>
      </c>
      <c r="F11" s="89" t="s">
        <v>195</v>
      </c>
      <c r="G11" s="111"/>
      <c r="H11" s="89">
        <v>7.0</v>
      </c>
      <c r="I11" s="20">
        <v>3.88</v>
      </c>
      <c r="J11" s="20" t="s">
        <v>7</v>
      </c>
      <c r="K11" s="89" t="s">
        <v>8</v>
      </c>
      <c r="L11" s="89" t="s">
        <v>23</v>
      </c>
      <c r="M11" s="111"/>
      <c r="N11" s="154">
        <v>7.0</v>
      </c>
      <c r="O11" s="20">
        <v>0.28</v>
      </c>
      <c r="P11" s="20" t="s">
        <v>7</v>
      </c>
      <c r="Q11" s="154" t="s">
        <v>87</v>
      </c>
      <c r="R11" s="154" t="s">
        <v>127</v>
      </c>
      <c r="S11" s="111"/>
      <c r="T11" s="154"/>
      <c r="U11" s="154"/>
      <c r="W11" s="154"/>
      <c r="X11" s="154"/>
      <c r="Y11" s="160"/>
      <c r="Z11" s="160"/>
      <c r="AA11" s="160"/>
      <c r="AB11" s="160"/>
      <c r="AC11" s="160"/>
      <c r="AD11" s="160"/>
    </row>
    <row r="12">
      <c r="A12" s="89">
        <v>8.0</v>
      </c>
      <c r="B12" s="20">
        <v>2.01</v>
      </c>
      <c r="C12" s="20" t="s">
        <v>7</v>
      </c>
      <c r="D12" s="89" t="s">
        <v>146</v>
      </c>
      <c r="E12" s="89" t="s">
        <v>192</v>
      </c>
      <c r="F12" s="89" t="s">
        <v>195</v>
      </c>
      <c r="G12" s="111"/>
      <c r="H12" s="89">
        <v>8.0</v>
      </c>
      <c r="I12" s="20">
        <v>2.63</v>
      </c>
      <c r="J12" s="20" t="s">
        <v>13</v>
      </c>
      <c r="K12" s="89" t="s">
        <v>8</v>
      </c>
      <c r="L12" s="89" t="s">
        <v>29</v>
      </c>
      <c r="M12" s="111"/>
      <c r="N12" s="154">
        <v>8.0</v>
      </c>
      <c r="O12" s="20">
        <v>2.01</v>
      </c>
      <c r="P12" s="20" t="s">
        <v>7</v>
      </c>
      <c r="Q12" s="154" t="s">
        <v>88</v>
      </c>
      <c r="R12" s="154" t="s">
        <v>126</v>
      </c>
      <c r="S12" s="111"/>
      <c r="T12" s="154"/>
      <c r="U12" s="154"/>
      <c r="W12" s="154"/>
      <c r="X12" s="154"/>
      <c r="Y12" s="160"/>
      <c r="Z12" s="160"/>
      <c r="AA12" s="160"/>
      <c r="AB12" s="160"/>
      <c r="AC12" s="160"/>
      <c r="AD12" s="160"/>
    </row>
    <row r="13">
      <c r="A13" s="89">
        <v>9.0</v>
      </c>
      <c r="B13" s="20">
        <v>1.88</v>
      </c>
      <c r="C13" s="20" t="s">
        <v>7</v>
      </c>
      <c r="D13" s="89" t="s">
        <v>145</v>
      </c>
      <c r="E13" s="89" t="s">
        <v>192</v>
      </c>
      <c r="F13" s="89" t="s">
        <v>199</v>
      </c>
      <c r="G13" s="111"/>
      <c r="H13" s="89">
        <v>9.0</v>
      </c>
      <c r="I13" s="20">
        <v>5.08</v>
      </c>
      <c r="J13" s="20" t="s">
        <v>7</v>
      </c>
      <c r="K13" s="89" t="s">
        <v>196</v>
      </c>
      <c r="L13" s="89" t="s">
        <v>197</v>
      </c>
      <c r="M13" s="111"/>
      <c r="N13" s="154">
        <v>9.0</v>
      </c>
      <c r="O13" s="20">
        <v>2.96</v>
      </c>
      <c r="P13" s="20" t="s">
        <v>13</v>
      </c>
      <c r="Q13" s="154" t="s">
        <v>87</v>
      </c>
      <c r="R13" s="154" t="s">
        <v>124</v>
      </c>
      <c r="S13" s="111"/>
      <c r="T13" s="154"/>
      <c r="U13" s="154"/>
      <c r="W13" s="154"/>
      <c r="X13" s="154"/>
      <c r="Y13" s="160"/>
      <c r="Z13" s="160"/>
      <c r="AA13" s="160"/>
      <c r="AB13" s="160"/>
      <c r="AC13" s="160"/>
      <c r="AD13" s="160"/>
    </row>
    <row r="14">
      <c r="A14" s="89">
        <v>10.0</v>
      </c>
      <c r="B14" s="20">
        <v>1.7</v>
      </c>
      <c r="C14" s="20" t="s">
        <v>7</v>
      </c>
      <c r="D14" s="89" t="s">
        <v>146</v>
      </c>
      <c r="E14" s="89" t="s">
        <v>194</v>
      </c>
      <c r="F14" s="89" t="s">
        <v>195</v>
      </c>
      <c r="G14" s="89"/>
      <c r="H14" s="89">
        <v>10.0</v>
      </c>
      <c r="I14" s="20">
        <v>0.97</v>
      </c>
      <c r="J14" s="20" t="s">
        <v>7</v>
      </c>
      <c r="K14" s="89" t="s">
        <v>196</v>
      </c>
      <c r="L14" s="89" t="s">
        <v>198</v>
      </c>
      <c r="M14" s="111"/>
      <c r="N14" s="154">
        <v>10.0</v>
      </c>
      <c r="O14" s="20">
        <v>0.89</v>
      </c>
      <c r="P14" s="20" t="s">
        <v>13</v>
      </c>
      <c r="Q14" s="154" t="s">
        <v>87</v>
      </c>
      <c r="R14" s="154" t="s">
        <v>127</v>
      </c>
      <c r="S14" s="111"/>
      <c r="T14" s="154"/>
      <c r="U14" s="154"/>
      <c r="W14" s="154"/>
      <c r="X14" s="154"/>
      <c r="Y14" s="160"/>
      <c r="Z14" s="160"/>
      <c r="AA14" s="160"/>
      <c r="AB14" s="160"/>
      <c r="AC14" s="160"/>
      <c r="AD14" s="160"/>
    </row>
    <row r="15">
      <c r="A15" s="89">
        <v>11.0</v>
      </c>
      <c r="B15" s="20">
        <v>6.61</v>
      </c>
      <c r="C15" s="20" t="s">
        <v>13</v>
      </c>
      <c r="D15" s="89" t="s">
        <v>146</v>
      </c>
      <c r="E15" s="89" t="s">
        <v>192</v>
      </c>
      <c r="F15" s="89" t="s">
        <v>195</v>
      </c>
      <c r="G15" s="111"/>
      <c r="H15" s="89">
        <v>11.0</v>
      </c>
      <c r="I15" s="20">
        <v>1.35</v>
      </c>
      <c r="J15" s="20" t="s">
        <v>7</v>
      </c>
      <c r="K15" s="89" t="s">
        <v>196</v>
      </c>
      <c r="L15" s="89" t="s">
        <v>197</v>
      </c>
      <c r="M15" s="111"/>
      <c r="N15" s="154">
        <v>11.0</v>
      </c>
      <c r="O15" s="20">
        <v>1.38</v>
      </c>
      <c r="P15" s="20" t="s">
        <v>7</v>
      </c>
      <c r="Q15" s="154" t="s">
        <v>87</v>
      </c>
      <c r="R15" s="154" t="s">
        <v>127</v>
      </c>
      <c r="S15" s="111"/>
      <c r="T15" s="154"/>
      <c r="U15" s="154"/>
      <c r="W15" s="154"/>
      <c r="X15" s="154"/>
      <c r="Y15" s="160"/>
      <c r="Z15" s="160"/>
      <c r="AA15" s="160"/>
      <c r="AB15" s="160"/>
      <c r="AC15" s="160"/>
      <c r="AD15" s="160"/>
    </row>
    <row r="16">
      <c r="A16" s="89">
        <v>12.0</v>
      </c>
      <c r="B16" s="20">
        <v>1.79</v>
      </c>
      <c r="C16" s="20" t="s">
        <v>7</v>
      </c>
      <c r="D16" s="89" t="s">
        <v>146</v>
      </c>
      <c r="E16" s="89" t="s">
        <v>194</v>
      </c>
      <c r="F16" s="89" t="s">
        <v>193</v>
      </c>
      <c r="G16" s="111"/>
      <c r="H16" s="89">
        <v>12.0</v>
      </c>
      <c r="I16" s="20">
        <v>0.65</v>
      </c>
      <c r="J16" s="20" t="s">
        <v>7</v>
      </c>
      <c r="K16" s="89" t="s">
        <v>196</v>
      </c>
      <c r="L16" s="89" t="s">
        <v>198</v>
      </c>
      <c r="M16" s="111"/>
      <c r="N16" s="154">
        <v>12.0</v>
      </c>
      <c r="O16" s="20">
        <v>0.65</v>
      </c>
      <c r="P16" s="20" t="s">
        <v>13</v>
      </c>
      <c r="Q16" s="154" t="s">
        <v>87</v>
      </c>
      <c r="R16" s="154" t="s">
        <v>127</v>
      </c>
      <c r="S16" s="111"/>
      <c r="T16" s="154"/>
      <c r="U16" s="154"/>
      <c r="W16" s="154"/>
      <c r="X16" s="154"/>
      <c r="Y16" s="160"/>
      <c r="Z16" s="160"/>
      <c r="AA16" s="160"/>
      <c r="AB16" s="160"/>
      <c r="AC16" s="160"/>
      <c r="AD16" s="160"/>
    </row>
    <row r="17">
      <c r="A17" s="89">
        <v>13.0</v>
      </c>
      <c r="B17" s="20">
        <v>0.7</v>
      </c>
      <c r="C17" s="20" t="s">
        <v>7</v>
      </c>
      <c r="D17" s="89" t="s">
        <v>145</v>
      </c>
      <c r="E17" s="89" t="s">
        <v>194</v>
      </c>
      <c r="F17" s="89" t="s">
        <v>195</v>
      </c>
      <c r="G17" s="111"/>
      <c r="H17" s="89">
        <v>13.0</v>
      </c>
      <c r="I17" s="20">
        <v>3.63</v>
      </c>
      <c r="J17" s="20" t="s">
        <v>7</v>
      </c>
      <c r="K17" s="89" t="s">
        <v>8</v>
      </c>
      <c r="L17" s="89" t="s">
        <v>29</v>
      </c>
      <c r="M17" s="111"/>
      <c r="N17" s="154">
        <v>13.0</v>
      </c>
      <c r="O17" s="20">
        <v>2.73</v>
      </c>
      <c r="P17" s="20" t="s">
        <v>7</v>
      </c>
      <c r="Q17" s="154" t="s">
        <v>87</v>
      </c>
      <c r="R17" s="154" t="s">
        <v>126</v>
      </c>
      <c r="S17" s="111"/>
      <c r="T17" s="154"/>
      <c r="U17" s="154"/>
      <c r="W17" s="154"/>
      <c r="X17" s="154"/>
      <c r="Y17" s="160"/>
      <c r="Z17" s="160"/>
      <c r="AA17" s="160"/>
      <c r="AB17" s="160"/>
      <c r="AC17" s="160"/>
      <c r="AD17" s="160"/>
    </row>
    <row r="18">
      <c r="A18" s="89">
        <v>14.0</v>
      </c>
      <c r="B18" s="20">
        <v>1.13</v>
      </c>
      <c r="C18" s="20" t="s">
        <v>7</v>
      </c>
      <c r="D18" s="89" t="s">
        <v>146</v>
      </c>
      <c r="E18" s="89" t="s">
        <v>192</v>
      </c>
      <c r="F18" s="89" t="s">
        <v>221</v>
      </c>
      <c r="G18" s="111"/>
      <c r="H18" s="89">
        <v>14.0</v>
      </c>
      <c r="I18" s="20">
        <v>2.32</v>
      </c>
      <c r="J18" s="20" t="s">
        <v>7</v>
      </c>
      <c r="K18" s="89" t="s">
        <v>8</v>
      </c>
      <c r="L18" s="89" t="s">
        <v>23</v>
      </c>
      <c r="M18" s="111"/>
      <c r="N18" s="154">
        <v>14.0</v>
      </c>
      <c r="O18" s="20">
        <v>4.26</v>
      </c>
      <c r="P18" s="20" t="s">
        <v>13</v>
      </c>
      <c r="Q18" s="154" t="s">
        <v>88</v>
      </c>
      <c r="R18" s="154" t="s">
        <v>122</v>
      </c>
      <c r="S18" s="111"/>
      <c r="T18" s="154"/>
      <c r="U18" s="154"/>
      <c r="W18" s="154"/>
      <c r="X18" s="154"/>
      <c r="Y18" s="160"/>
      <c r="Z18" s="160"/>
      <c r="AA18" s="160"/>
      <c r="AB18" s="160"/>
      <c r="AC18" s="160"/>
      <c r="AD18" s="160"/>
    </row>
    <row r="19">
      <c r="A19" s="89">
        <v>15.0</v>
      </c>
      <c r="B19" s="20">
        <v>1.27</v>
      </c>
      <c r="C19" s="20" t="s">
        <v>7</v>
      </c>
      <c r="D19" s="89" t="s">
        <v>145</v>
      </c>
      <c r="E19" s="89" t="s">
        <v>192</v>
      </c>
      <c r="F19" s="89" t="s">
        <v>199</v>
      </c>
      <c r="G19" s="111"/>
      <c r="H19" s="89">
        <v>15.0</v>
      </c>
      <c r="I19" s="20">
        <v>1.81</v>
      </c>
      <c r="J19" s="20" t="s">
        <v>7</v>
      </c>
      <c r="K19" s="89" t="s">
        <v>196</v>
      </c>
      <c r="L19" s="89" t="s">
        <v>197</v>
      </c>
      <c r="M19" s="111"/>
      <c r="N19" s="154">
        <v>15.0</v>
      </c>
      <c r="O19" s="20">
        <v>2.28</v>
      </c>
      <c r="P19" s="20" t="s">
        <v>13</v>
      </c>
      <c r="Q19" s="154" t="s">
        <v>88</v>
      </c>
      <c r="R19" s="154" t="s">
        <v>124</v>
      </c>
      <c r="S19" s="111"/>
      <c r="T19" s="154"/>
      <c r="U19" s="154"/>
      <c r="W19" s="154"/>
      <c r="X19" s="154"/>
      <c r="Y19" s="160"/>
      <c r="Z19" s="160"/>
      <c r="AA19" s="160"/>
      <c r="AB19" s="160"/>
      <c r="AC19" s="160"/>
      <c r="AD19" s="160"/>
    </row>
    <row r="20">
      <c r="A20" s="89">
        <v>16.0</v>
      </c>
      <c r="B20" s="20">
        <v>3.48</v>
      </c>
      <c r="C20" s="20" t="s">
        <v>13</v>
      </c>
      <c r="D20" s="89" t="s">
        <v>146</v>
      </c>
      <c r="E20" s="89" t="s">
        <v>192</v>
      </c>
      <c r="F20" s="89" t="s">
        <v>221</v>
      </c>
      <c r="G20" s="111"/>
      <c r="H20" s="89">
        <v>16.0</v>
      </c>
      <c r="I20" s="20">
        <v>0.72</v>
      </c>
      <c r="J20" s="20" t="s">
        <v>7</v>
      </c>
      <c r="K20" s="89" t="s">
        <v>196</v>
      </c>
      <c r="L20" s="89" t="s">
        <v>197</v>
      </c>
      <c r="M20" s="111"/>
      <c r="N20" s="154">
        <v>16.0</v>
      </c>
      <c r="O20" s="20">
        <v>2.39</v>
      </c>
      <c r="P20" s="20" t="s">
        <v>13</v>
      </c>
      <c r="Q20" s="154" t="s">
        <v>88</v>
      </c>
      <c r="R20" s="154" t="s">
        <v>122</v>
      </c>
      <c r="S20" s="111"/>
      <c r="T20" s="154"/>
      <c r="U20" s="154"/>
      <c r="W20" s="154"/>
      <c r="X20" s="154"/>
      <c r="Y20" s="160"/>
      <c r="Z20" s="160"/>
      <c r="AA20" s="160"/>
      <c r="AB20" s="160"/>
      <c r="AC20" s="160"/>
      <c r="AD20" s="160"/>
    </row>
    <row r="21">
      <c r="A21" s="89">
        <v>17.0</v>
      </c>
      <c r="B21" s="20">
        <v>1.55</v>
      </c>
      <c r="C21" s="20" t="s">
        <v>13</v>
      </c>
      <c r="D21" s="89" t="s">
        <v>145</v>
      </c>
      <c r="E21" s="89" t="s">
        <v>194</v>
      </c>
      <c r="F21" s="89" t="s">
        <v>195</v>
      </c>
      <c r="G21" s="111"/>
      <c r="H21" s="89">
        <v>17.0</v>
      </c>
      <c r="I21" s="20">
        <v>0.47</v>
      </c>
      <c r="J21" s="20" t="s">
        <v>7</v>
      </c>
      <c r="K21" s="89" t="s">
        <v>196</v>
      </c>
      <c r="L21" s="89" t="s">
        <v>198</v>
      </c>
      <c r="M21" s="111"/>
      <c r="N21" s="154">
        <v>17.0</v>
      </c>
      <c r="O21" s="20">
        <v>1.2</v>
      </c>
      <c r="P21" s="20" t="s">
        <v>7</v>
      </c>
      <c r="Q21" s="154" t="s">
        <v>88</v>
      </c>
      <c r="R21" s="154" t="s">
        <v>122</v>
      </c>
      <c r="S21" s="111"/>
      <c r="T21" s="154"/>
      <c r="U21" s="154"/>
      <c r="W21" s="154"/>
      <c r="X21" s="154"/>
      <c r="Y21" s="160"/>
      <c r="Z21" s="160"/>
      <c r="AA21" s="160"/>
      <c r="AB21" s="160"/>
      <c r="AC21" s="160"/>
      <c r="AD21" s="160"/>
    </row>
    <row r="22">
      <c r="A22" s="89">
        <v>18.0</v>
      </c>
      <c r="B22" s="20">
        <v>1.87</v>
      </c>
      <c r="C22" s="20" t="s">
        <v>7</v>
      </c>
      <c r="D22" s="89" t="s">
        <v>146</v>
      </c>
      <c r="E22" s="89" t="s">
        <v>192</v>
      </c>
      <c r="F22" s="89" t="s">
        <v>193</v>
      </c>
      <c r="G22" s="111"/>
      <c r="H22" s="89">
        <v>18.0</v>
      </c>
      <c r="I22" s="20">
        <v>1.83</v>
      </c>
      <c r="J22" s="20" t="s">
        <v>7</v>
      </c>
      <c r="K22" s="89" t="s">
        <v>8</v>
      </c>
      <c r="L22" s="89" t="s">
        <v>23</v>
      </c>
      <c r="M22" s="111"/>
      <c r="N22" s="154">
        <v>18.0</v>
      </c>
      <c r="O22" s="20">
        <v>1.6</v>
      </c>
      <c r="P22" s="20" t="s">
        <v>13</v>
      </c>
      <c r="Q22" s="154" t="s">
        <v>88</v>
      </c>
      <c r="R22" s="154" t="s">
        <v>122</v>
      </c>
      <c r="S22" s="111"/>
      <c r="T22" s="154"/>
      <c r="U22" s="154"/>
      <c r="W22" s="154"/>
      <c r="X22" s="154"/>
      <c r="Y22" s="160"/>
      <c r="Z22" s="160"/>
      <c r="AA22" s="160"/>
      <c r="AB22" s="160"/>
      <c r="AC22" s="160"/>
      <c r="AD22" s="160"/>
    </row>
    <row r="23">
      <c r="A23" s="89">
        <v>19.0</v>
      </c>
      <c r="B23" s="20">
        <v>1.7</v>
      </c>
      <c r="C23" s="20" t="s">
        <v>7</v>
      </c>
      <c r="D23" s="89" t="s">
        <v>145</v>
      </c>
      <c r="E23" s="89" t="s">
        <v>194</v>
      </c>
      <c r="F23" s="89" t="s">
        <v>199</v>
      </c>
      <c r="G23" s="111"/>
      <c r="H23" s="89">
        <v>19.0</v>
      </c>
      <c r="I23" s="20">
        <v>2.3</v>
      </c>
      <c r="J23" s="20" t="s">
        <v>13</v>
      </c>
      <c r="K23" s="89" t="s">
        <v>8</v>
      </c>
      <c r="L23" s="89" t="s">
        <v>23</v>
      </c>
      <c r="M23" s="111"/>
      <c r="N23" s="154">
        <v>19.0</v>
      </c>
      <c r="O23" s="20">
        <v>1.03</v>
      </c>
      <c r="P23" s="20" t="s">
        <v>13</v>
      </c>
      <c r="Q23" s="154" t="s">
        <v>87</v>
      </c>
      <c r="R23" s="154" t="s">
        <v>124</v>
      </c>
      <c r="S23" s="111"/>
      <c r="T23" s="154"/>
      <c r="U23" s="154"/>
      <c r="W23" s="154"/>
      <c r="X23" s="154"/>
      <c r="Y23" s="160"/>
      <c r="Z23" s="160"/>
      <c r="AA23" s="160"/>
      <c r="AB23" s="160"/>
      <c r="AC23" s="160"/>
      <c r="AD23" s="160"/>
    </row>
    <row r="24">
      <c r="A24" s="89">
        <v>20.0</v>
      </c>
      <c r="B24" s="20">
        <v>1.01</v>
      </c>
      <c r="C24" s="20" t="s">
        <v>7</v>
      </c>
      <c r="D24" s="89" t="s">
        <v>146</v>
      </c>
      <c r="E24" s="89" t="s">
        <v>194</v>
      </c>
      <c r="F24" s="89" t="s">
        <v>195</v>
      </c>
      <c r="G24" s="111"/>
      <c r="H24" s="89">
        <v>20.0</v>
      </c>
      <c r="I24" s="20">
        <v>2.43</v>
      </c>
      <c r="J24" s="20" t="s">
        <v>13</v>
      </c>
      <c r="K24" s="89" t="s">
        <v>196</v>
      </c>
      <c r="L24" s="89" t="s">
        <v>198</v>
      </c>
      <c r="M24" s="111"/>
      <c r="N24" s="154">
        <v>20.0</v>
      </c>
      <c r="O24" s="20">
        <v>0.12</v>
      </c>
      <c r="P24" s="20" t="s">
        <v>7</v>
      </c>
      <c r="Q24" s="154" t="s">
        <v>87</v>
      </c>
      <c r="R24" s="154" t="s">
        <v>126</v>
      </c>
      <c r="S24" s="111"/>
      <c r="T24" s="154"/>
      <c r="U24" s="154"/>
      <c r="W24" s="154"/>
      <c r="X24" s="154"/>
      <c r="Y24" s="111"/>
      <c r="Z24" s="111"/>
      <c r="AA24" s="111"/>
      <c r="AB24" s="111"/>
      <c r="AC24" s="111"/>
      <c r="AD24" s="111"/>
    </row>
    <row r="25">
      <c r="A25" s="89">
        <v>21.0</v>
      </c>
      <c r="B25" s="20">
        <v>1.04</v>
      </c>
      <c r="C25" s="20" t="s">
        <v>7</v>
      </c>
      <c r="D25" s="89" t="s">
        <v>145</v>
      </c>
      <c r="E25" s="89" t="s">
        <v>192</v>
      </c>
      <c r="F25" s="89" t="s">
        <v>193</v>
      </c>
      <c r="G25" s="111"/>
      <c r="H25" s="89">
        <v>21.0</v>
      </c>
      <c r="I25" s="20">
        <v>0.87</v>
      </c>
      <c r="J25" s="20" t="s">
        <v>7</v>
      </c>
      <c r="K25" s="89" t="s">
        <v>196</v>
      </c>
      <c r="L25" s="89" t="s">
        <v>197</v>
      </c>
      <c r="M25" s="111"/>
      <c r="N25" s="111"/>
      <c r="O25" s="116">
        <f>AVERAGE(O5:O24)</f>
        <v>2.2465</v>
      </c>
      <c r="P25" s="111"/>
      <c r="Q25" s="111"/>
      <c r="R25" s="111"/>
      <c r="S25" s="111"/>
    </row>
    <row r="26">
      <c r="A26" s="111"/>
      <c r="B26" s="116">
        <f>AVERAGE(B5:B25)</f>
        <v>2.135714286</v>
      </c>
      <c r="C26" s="111"/>
      <c r="D26" s="111"/>
      <c r="E26" s="111"/>
      <c r="F26" s="111"/>
      <c r="G26" s="111"/>
      <c r="H26" s="89">
        <v>22.0</v>
      </c>
      <c r="I26" s="20">
        <v>0.53</v>
      </c>
      <c r="J26" s="20" t="s">
        <v>7</v>
      </c>
      <c r="K26" s="89" t="s">
        <v>196</v>
      </c>
      <c r="L26" s="89" t="s">
        <v>197</v>
      </c>
      <c r="M26" s="111"/>
      <c r="N26" s="111"/>
      <c r="O26" s="111"/>
      <c r="P26" s="111"/>
      <c r="Q26" s="111"/>
      <c r="R26" s="111"/>
      <c r="S26" s="111"/>
      <c r="T26" s="161"/>
      <c r="U26" s="89"/>
      <c r="V26" s="89"/>
      <c r="W26" s="89"/>
      <c r="X26" s="89"/>
      <c r="Y26" s="111"/>
      <c r="Z26" s="111"/>
      <c r="AA26" s="111"/>
      <c r="AB26" s="111"/>
      <c r="AC26" s="111"/>
      <c r="AD26" s="111"/>
    </row>
    <row r="27">
      <c r="A27" s="111"/>
      <c r="B27" s="111"/>
      <c r="C27" s="111"/>
      <c r="D27" s="111"/>
      <c r="E27" s="111"/>
      <c r="F27" s="111"/>
      <c r="G27" s="111"/>
      <c r="H27" s="89">
        <v>23.0</v>
      </c>
      <c r="I27" s="20">
        <v>0.25</v>
      </c>
      <c r="J27" s="20" t="s">
        <v>7</v>
      </c>
      <c r="K27" s="89" t="s">
        <v>8</v>
      </c>
      <c r="L27" s="89" t="s">
        <v>23</v>
      </c>
      <c r="M27" s="111"/>
      <c r="N27" s="111"/>
      <c r="O27" s="111"/>
      <c r="P27" s="111" t="s">
        <v>203</v>
      </c>
      <c r="Q27" s="117">
        <f>SUM(O5:O24)</f>
        <v>44.93</v>
      </c>
      <c r="R27" s="111"/>
      <c r="S27" s="111"/>
      <c r="T27" s="89"/>
      <c r="U27" s="89"/>
      <c r="V27" s="89"/>
      <c r="W27" s="89"/>
      <c r="X27" s="89"/>
      <c r="Y27" s="111"/>
      <c r="Z27" s="111"/>
      <c r="AA27" s="111"/>
      <c r="AB27" s="111"/>
      <c r="AC27" s="111"/>
      <c r="AD27" s="111"/>
    </row>
    <row r="28">
      <c r="A28" s="111"/>
      <c r="B28" s="111"/>
      <c r="C28" s="111" t="s">
        <v>204</v>
      </c>
      <c r="D28" s="118">
        <f>SUM(B5:B25)</f>
        <v>44.85</v>
      </c>
      <c r="E28" s="111"/>
      <c r="F28" s="111"/>
      <c r="G28" s="111"/>
      <c r="H28" s="111"/>
      <c r="I28" s="116">
        <f>AVERAGE(I5:I27)</f>
        <v>1.956086957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4.603333333</v>
      </c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</row>
    <row r="29">
      <c r="A29" s="111"/>
      <c r="B29" s="111"/>
      <c r="C29" s="111" t="s">
        <v>205</v>
      </c>
      <c r="D29" s="120">
        <f t="array" ref="D29">AVERAGE(SORTN($B$5:$B$25,3,0,1,FALSE))</f>
        <v>5.46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0.35</v>
      </c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</row>
    <row r="30">
      <c r="A30" s="111"/>
      <c r="B30" s="111"/>
      <c r="C30" s="111" t="s">
        <v>206</v>
      </c>
      <c r="D30" s="120">
        <f t="array" ref="D30">AVERAGE(SORTN($B$5:$B$25,3,0,1,True))</f>
        <v>0.6833333333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44.99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  <c r="Z31" s="111"/>
      <c r="AA31" s="111"/>
      <c r="AB31" s="111"/>
      <c r="AC31" s="111"/>
      <c r="AD31" s="111"/>
    </row>
    <row r="32">
      <c r="A32" s="111"/>
      <c r="B32" s="111"/>
      <c r="C32" s="89" t="s">
        <v>7</v>
      </c>
      <c r="D32" s="111">
        <f t="shared" ref="D32:D33" si="1">COUNTIF($C$5:$C$25,C32)</f>
        <v>17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9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5</v>
      </c>
      <c r="R32" s="57">
        <f t="shared" ref="R32:R35" si="3">AVERAGEIF($R$5:$R$24,P32,$O$5:$O$24)</f>
        <v>2.702</v>
      </c>
      <c r="S32" s="58">
        <f t="shared" ref="S32:S35" si="4">COUNTIFS(R$5:R$24,P32,$P$5:$P$24,$S$31)</f>
        <v>2</v>
      </c>
      <c r="T32" s="59">
        <f t="shared" ref="T32:T35" si="5">COUNTIFS($R$5:$R$24,P32,$P$5:$P$24,$T$31)</f>
        <v>3</v>
      </c>
      <c r="U32" s="60">
        <f t="shared" ref="U32:U36" si="6">S32/Q32</f>
        <v>0.4</v>
      </c>
      <c r="V32" s="111"/>
      <c r="W32" s="111"/>
      <c r="X32" s="111"/>
      <c r="Y32" s="111"/>
      <c r="Z32" s="111"/>
      <c r="AA32" s="111"/>
      <c r="AB32" s="111"/>
      <c r="AC32" s="111"/>
      <c r="AD32" s="111"/>
    </row>
    <row r="33">
      <c r="A33" s="111"/>
      <c r="B33" s="111"/>
      <c r="C33" s="89" t="s">
        <v>13</v>
      </c>
      <c r="D33" s="111">
        <f t="shared" si="1"/>
        <v>4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21.63</v>
      </c>
      <c r="L33" s="111"/>
      <c r="M33" s="111"/>
      <c r="N33" s="111"/>
      <c r="O33" s="111"/>
      <c r="P33" s="124" t="s">
        <v>124</v>
      </c>
      <c r="Q33" s="56">
        <f t="shared" si="2"/>
        <v>4</v>
      </c>
      <c r="R33" s="57">
        <f t="shared" si="3"/>
        <v>2.715</v>
      </c>
      <c r="S33" s="58">
        <f t="shared" si="4"/>
        <v>0</v>
      </c>
      <c r="T33" s="59">
        <f t="shared" si="5"/>
        <v>4</v>
      </c>
      <c r="U33" s="60">
        <f t="shared" si="6"/>
        <v>0</v>
      </c>
      <c r="V33" s="111"/>
      <c r="W33" s="111"/>
      <c r="X33" s="111"/>
      <c r="Y33" s="111"/>
      <c r="Z33" s="111"/>
      <c r="AA33" s="111"/>
      <c r="AB33" s="111"/>
      <c r="AC33" s="111"/>
      <c r="AD33" s="111"/>
    </row>
    <row r="34">
      <c r="A34" s="111"/>
      <c r="B34" s="111"/>
      <c r="C34" s="89" t="s">
        <v>17</v>
      </c>
      <c r="D34" s="125">
        <f>D32/SUM(D32:D33)</f>
        <v>0.8095238095</v>
      </c>
      <c r="E34" s="111"/>
      <c r="F34" s="111"/>
      <c r="G34" s="111"/>
      <c r="H34" s="111"/>
      <c r="I34" s="123"/>
      <c r="J34" s="111" t="s">
        <v>210</v>
      </c>
      <c r="K34" s="120">
        <f>K33/K32</f>
        <v>2.403333333</v>
      </c>
      <c r="L34" s="111"/>
      <c r="M34" s="111"/>
      <c r="N34" s="111"/>
      <c r="O34" s="111"/>
      <c r="P34" s="124" t="s">
        <v>126</v>
      </c>
      <c r="Q34" s="56">
        <f t="shared" si="2"/>
        <v>5</v>
      </c>
      <c r="R34" s="57">
        <f t="shared" si="3"/>
        <v>2.498</v>
      </c>
      <c r="S34" s="58">
        <f t="shared" si="4"/>
        <v>5</v>
      </c>
      <c r="T34" s="59">
        <f t="shared" si="5"/>
        <v>0</v>
      </c>
      <c r="U34" s="60">
        <f t="shared" si="6"/>
        <v>1</v>
      </c>
      <c r="V34" s="111"/>
      <c r="W34" s="111"/>
      <c r="X34" s="111"/>
      <c r="Y34" s="111"/>
      <c r="Z34" s="111"/>
      <c r="AA34" s="111"/>
      <c r="AB34" s="111"/>
      <c r="AC34" s="111"/>
      <c r="AD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6</v>
      </c>
      <c r="L35" s="111"/>
      <c r="M35" s="111"/>
      <c r="N35" s="111"/>
      <c r="O35" s="111"/>
      <c r="P35" s="124" t="s">
        <v>127</v>
      </c>
      <c r="Q35" s="56">
        <f t="shared" si="2"/>
        <v>6</v>
      </c>
      <c r="R35" s="57">
        <f t="shared" si="3"/>
        <v>1.345</v>
      </c>
      <c r="S35" s="58">
        <f t="shared" si="4"/>
        <v>3</v>
      </c>
      <c r="T35" s="59">
        <f t="shared" si="5"/>
        <v>3</v>
      </c>
      <c r="U35" s="60">
        <f t="shared" si="6"/>
        <v>0.5</v>
      </c>
      <c r="V35" s="111"/>
      <c r="W35" s="111"/>
      <c r="X35" s="111"/>
      <c r="Y35" s="111"/>
      <c r="Z35" s="111"/>
      <c r="AA35" s="111"/>
      <c r="AB35" s="111"/>
      <c r="AC35" s="111"/>
      <c r="AD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3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10</v>
      </c>
      <c r="T36" s="126">
        <f t="shared" si="8"/>
        <v>10</v>
      </c>
      <c r="U36" s="127">
        <f t="shared" si="6"/>
        <v>0.5</v>
      </c>
      <c r="V36" s="111"/>
      <c r="W36" s="111"/>
      <c r="X36" s="111"/>
      <c r="Y36" s="111"/>
      <c r="Z36" s="111"/>
      <c r="AA36" s="111"/>
      <c r="AB36" s="111"/>
      <c r="AC36" s="111"/>
      <c r="AD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0.6666666667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14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23.36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1.668571429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4.0</v>
      </c>
      <c r="L43" s="111"/>
      <c r="M43" s="111"/>
      <c r="N43" s="111"/>
      <c r="O43" s="111"/>
      <c r="P43" s="111"/>
      <c r="Q43" s="89"/>
      <c r="R43" s="89"/>
      <c r="S43" s="89"/>
      <c r="T43" s="89"/>
      <c r="U43" s="89"/>
      <c r="V43" s="111"/>
      <c r="W43" s="111"/>
      <c r="X43" s="111"/>
      <c r="Y43" s="111"/>
      <c r="Z43" s="111"/>
      <c r="AA43" s="111"/>
      <c r="AB43" s="111"/>
      <c r="AC43" s="111"/>
      <c r="AD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SUM(I7:I10)</f>
        <v>8.48</v>
      </c>
      <c r="L44" s="89" t="s">
        <v>213</v>
      </c>
      <c r="M44" s="111"/>
      <c r="N44" s="89"/>
      <c r="O44" s="89"/>
      <c r="P44" s="89"/>
      <c r="Q44" s="89"/>
      <c r="R44" s="89"/>
      <c r="S44" s="89"/>
      <c r="T44" s="89"/>
      <c r="U44" s="89"/>
      <c r="V44" s="111"/>
      <c r="W44" s="111"/>
      <c r="X44" s="111"/>
      <c r="Y44" s="111"/>
      <c r="Z44" s="111"/>
      <c r="AA44" s="111"/>
      <c r="AB44" s="111"/>
      <c r="AC44" s="111"/>
      <c r="AD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SUM(I13:I16)</f>
        <v>8.05</v>
      </c>
      <c r="L45" s="89" t="s">
        <v>213</v>
      </c>
      <c r="M45" s="111"/>
      <c r="N45" s="89"/>
      <c r="O45" s="89"/>
      <c r="P45" s="144"/>
      <c r="Q45" s="144"/>
      <c r="R45" s="144"/>
      <c r="S45" s="144"/>
      <c r="T45" s="144"/>
      <c r="U45" s="89"/>
      <c r="V45" s="111"/>
      <c r="W45" s="111"/>
      <c r="X45" s="111"/>
      <c r="Y45" s="111"/>
      <c r="Z45" s="111"/>
      <c r="AA45" s="111"/>
      <c r="AB45" s="111"/>
      <c r="AC45" s="111"/>
      <c r="AD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89" t="s">
        <v>215</v>
      </c>
      <c r="K46" s="120">
        <f>SUM(I19:I21)</f>
        <v>3</v>
      </c>
      <c r="L46" s="89" t="s">
        <v>213</v>
      </c>
      <c r="M46" s="111"/>
      <c r="N46" s="89"/>
      <c r="O46" s="89"/>
      <c r="P46" s="144"/>
      <c r="Q46" s="144"/>
      <c r="R46" s="144"/>
      <c r="S46" s="144"/>
      <c r="T46" s="144"/>
      <c r="U46" s="89"/>
      <c r="V46" s="111"/>
      <c r="W46" s="111"/>
      <c r="X46" s="111"/>
      <c r="Y46" s="111"/>
      <c r="Z46" s="111"/>
      <c r="AA46" s="111"/>
      <c r="AB46" s="111"/>
      <c r="AC46" s="111"/>
      <c r="AD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11"/>
      <c r="J47" s="89" t="s">
        <v>216</v>
      </c>
      <c r="K47" s="120">
        <f>SUM(I24:I26)</f>
        <v>3.83</v>
      </c>
      <c r="L47" s="89" t="s">
        <v>213</v>
      </c>
      <c r="M47" s="111"/>
      <c r="N47" s="89"/>
      <c r="O47" s="89"/>
      <c r="P47" s="144"/>
      <c r="Q47" s="144"/>
      <c r="R47" s="144"/>
      <c r="S47" s="144"/>
      <c r="T47" s="144"/>
      <c r="U47" s="89"/>
      <c r="V47" s="111"/>
      <c r="W47" s="111"/>
      <c r="X47" s="111"/>
      <c r="Y47" s="111"/>
      <c r="Z47" s="111"/>
      <c r="AA47" s="111"/>
      <c r="AB47" s="111"/>
      <c r="AC47" s="111"/>
      <c r="AD47" s="111"/>
    </row>
    <row r="48" ht="15.7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AVERAGE(K44:K47)</f>
        <v>5.84</v>
      </c>
      <c r="L48" s="89" t="s">
        <v>213</v>
      </c>
      <c r="M48" s="111"/>
      <c r="N48" s="89"/>
      <c r="O48" s="89"/>
      <c r="P48" s="144"/>
      <c r="Q48" s="144"/>
      <c r="R48" s="144"/>
      <c r="S48" s="144"/>
      <c r="T48" s="144"/>
      <c r="U48" s="89"/>
      <c r="V48" s="111"/>
      <c r="W48" s="111"/>
      <c r="X48" s="111"/>
      <c r="Y48" s="111"/>
      <c r="Z48" s="111"/>
      <c r="AA48" s="111"/>
      <c r="AB48" s="111"/>
      <c r="AC48" s="111"/>
      <c r="AD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144"/>
      <c r="Q49" s="144"/>
      <c r="R49" s="144"/>
      <c r="S49" s="144"/>
      <c r="T49" s="144"/>
      <c r="U49" s="89"/>
      <c r="V49" s="111"/>
      <c r="W49" s="111"/>
      <c r="X49" s="111"/>
      <c r="Y49" s="111"/>
      <c r="Z49" s="111"/>
      <c r="AA49" s="111"/>
      <c r="AB49" s="111"/>
      <c r="AC49" s="111"/>
      <c r="AD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12</v>
      </c>
      <c r="L50" s="111"/>
      <c r="M50" s="111"/>
      <c r="N50" s="89"/>
      <c r="O50" s="89"/>
      <c r="P50" s="144"/>
      <c r="Q50" s="144"/>
      <c r="R50" s="144"/>
      <c r="S50" s="144"/>
      <c r="T50" s="144"/>
      <c r="U50" s="89"/>
      <c r="V50" s="111"/>
      <c r="W50" s="111"/>
      <c r="X50" s="111"/>
      <c r="Y50" s="111"/>
      <c r="Z50" s="111"/>
      <c r="AA50" s="111"/>
      <c r="AB50" s="111"/>
      <c r="AC50" s="111"/>
      <c r="AD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2</v>
      </c>
      <c r="L51" s="111"/>
      <c r="M51" s="111"/>
      <c r="N51" s="89"/>
      <c r="O51" s="89"/>
      <c r="P51" s="144"/>
      <c r="Q51" s="144"/>
      <c r="R51" s="144"/>
      <c r="S51" s="144"/>
      <c r="T51" s="144"/>
      <c r="U51" s="89"/>
      <c r="V51" s="111"/>
      <c r="W51" s="111"/>
      <c r="X51" s="111"/>
      <c r="Y51" s="111"/>
      <c r="Z51" s="111"/>
      <c r="AA51" s="111"/>
      <c r="AB51" s="111"/>
      <c r="AC51" s="111"/>
      <c r="AD51" s="111"/>
    </row>
    <row r="52">
      <c r="A52" s="111"/>
      <c r="B52" s="111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0.8571428571</v>
      </c>
      <c r="L52" s="111"/>
      <c r="M52" s="111"/>
      <c r="N52" s="89"/>
      <c r="O52" s="89"/>
      <c r="P52" s="144"/>
      <c r="Q52" s="144"/>
      <c r="R52" s="144"/>
      <c r="S52" s="144"/>
      <c r="T52" s="144"/>
      <c r="U52" s="89"/>
      <c r="V52" s="111"/>
      <c r="W52" s="111"/>
      <c r="X52" s="111"/>
      <c r="Y52" s="111"/>
      <c r="Z52" s="111"/>
      <c r="AA52" s="111"/>
      <c r="AB52" s="111"/>
      <c r="AC52" s="111"/>
      <c r="AD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144"/>
      <c r="Q53" s="144"/>
      <c r="R53" s="144"/>
      <c r="S53" s="144"/>
      <c r="T53" s="144"/>
      <c r="U53" s="89"/>
      <c r="V53" s="111"/>
      <c r="W53" s="111"/>
      <c r="X53" s="111"/>
      <c r="Y53" s="111"/>
      <c r="Z53" s="111"/>
      <c r="AA53" s="111"/>
      <c r="AB53" s="111"/>
      <c r="AC53" s="111"/>
      <c r="AD53" s="111"/>
    </row>
    <row r="54">
      <c r="A54" s="111"/>
      <c r="B54" s="111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144"/>
      <c r="Q54" s="144"/>
      <c r="R54" s="144"/>
      <c r="S54" s="144"/>
      <c r="T54" s="144"/>
      <c r="U54" s="89"/>
      <c r="V54" s="111"/>
      <c r="W54" s="111"/>
      <c r="X54" s="111"/>
      <c r="Y54" s="111"/>
      <c r="Z54" s="111"/>
      <c r="AA54" s="111"/>
      <c r="AB54" s="111"/>
      <c r="AC54" s="111"/>
      <c r="AD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144"/>
      <c r="Q55" s="144"/>
      <c r="R55" s="144"/>
      <c r="S55" s="144"/>
      <c r="T55" s="144"/>
      <c r="U55" s="89"/>
      <c r="V55" s="111"/>
      <c r="W55" s="111"/>
      <c r="X55" s="111"/>
      <c r="Y55" s="111"/>
      <c r="Z55" s="111"/>
      <c r="AA55" s="111"/>
      <c r="AB55" s="111"/>
      <c r="AC55" s="111"/>
      <c r="AD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R56" s="145"/>
      <c r="S56" s="144"/>
      <c r="T56" s="144"/>
      <c r="U56" s="89"/>
      <c r="V56" s="111"/>
      <c r="W56" s="111"/>
      <c r="X56" s="111"/>
      <c r="Y56" s="111"/>
      <c r="Z56" s="111"/>
      <c r="AA56" s="111"/>
      <c r="AB56" s="111"/>
      <c r="AC56" s="111"/>
      <c r="AD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R57" s="144"/>
      <c r="S57" s="144"/>
      <c r="T57" s="144"/>
      <c r="U57" s="89"/>
      <c r="V57" s="111"/>
      <c r="W57" s="111"/>
      <c r="X57" s="111"/>
      <c r="Y57" s="111"/>
      <c r="Z57" s="111"/>
      <c r="AA57" s="111"/>
      <c r="AB57" s="111"/>
      <c r="AC57" s="111"/>
      <c r="AD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144"/>
      <c r="Q58" s="144"/>
      <c r="R58" s="144"/>
      <c r="S58" s="144"/>
      <c r="T58" s="144"/>
      <c r="U58" s="89"/>
      <c r="V58" s="111"/>
      <c r="W58" s="111"/>
      <c r="X58" s="111"/>
      <c r="Y58" s="111"/>
      <c r="Z58" s="111"/>
      <c r="AA58" s="111"/>
      <c r="AB58" s="111"/>
      <c r="AC58" s="111"/>
      <c r="AD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144"/>
      <c r="Q59" s="144"/>
      <c r="R59" s="144"/>
      <c r="S59" s="144"/>
      <c r="T59" s="144"/>
      <c r="U59" s="89"/>
      <c r="V59" s="111"/>
      <c r="W59" s="111"/>
      <c r="X59" s="111"/>
      <c r="Y59" s="111"/>
      <c r="Z59" s="111"/>
      <c r="AA59" s="111"/>
      <c r="AB59" s="111"/>
      <c r="AC59" s="111"/>
      <c r="AD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144"/>
      <c r="Q60" s="144"/>
      <c r="R60" s="144"/>
      <c r="S60" s="144"/>
      <c r="T60" s="144"/>
      <c r="U60" s="89"/>
      <c r="V60" s="111"/>
      <c r="W60" s="111"/>
      <c r="X60" s="111"/>
      <c r="Y60" s="111"/>
      <c r="Z60" s="111"/>
      <c r="AA60" s="111"/>
      <c r="AB60" s="111"/>
      <c r="AC60" s="111"/>
      <c r="AD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144"/>
      <c r="Q61" s="144"/>
      <c r="R61" s="144"/>
      <c r="S61" s="144"/>
      <c r="T61" s="144"/>
      <c r="U61" s="89"/>
      <c r="V61" s="111"/>
      <c r="W61" s="111"/>
      <c r="X61" s="111"/>
      <c r="Y61" s="111"/>
      <c r="Z61" s="111"/>
      <c r="AA61" s="111"/>
      <c r="AB61" s="111"/>
      <c r="AC61" s="111"/>
      <c r="AD61" s="111"/>
    </row>
    <row r="62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144"/>
      <c r="Q62" s="144"/>
      <c r="R62" s="144"/>
      <c r="S62" s="144"/>
      <c r="T62" s="144"/>
      <c r="U62" s="89"/>
      <c r="V62" s="111"/>
      <c r="W62" s="111"/>
      <c r="X62" s="111"/>
      <c r="Y62" s="111"/>
      <c r="Z62" s="111"/>
      <c r="AA62" s="111"/>
      <c r="AB62" s="111"/>
      <c r="AC62" s="111"/>
      <c r="AD62" s="111"/>
    </row>
    <row r="63">
      <c r="A63" s="89"/>
      <c r="B63" s="89"/>
      <c r="C63" s="89"/>
      <c r="D63" s="89"/>
      <c r="E63" s="89"/>
      <c r="F63" s="89"/>
      <c r="G63" s="111"/>
      <c r="H63" s="111"/>
      <c r="I63" s="111"/>
      <c r="J63" s="111"/>
      <c r="K63" s="111"/>
      <c r="L63" s="111"/>
      <c r="M63" s="111"/>
      <c r="N63" s="89"/>
      <c r="O63" s="89"/>
      <c r="P63" s="144"/>
      <c r="Q63" s="144"/>
      <c r="R63" s="144"/>
      <c r="S63" s="144"/>
      <c r="T63" s="144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</row>
    <row r="64">
      <c r="A64" s="89"/>
      <c r="B64" s="89"/>
      <c r="C64" s="89"/>
      <c r="D64" s="89"/>
      <c r="E64" s="89"/>
      <c r="F64" s="89"/>
      <c r="G64" s="111"/>
      <c r="H64" s="111"/>
      <c r="I64" s="111"/>
      <c r="J64" s="111"/>
      <c r="K64" s="111"/>
      <c r="L64" s="111"/>
      <c r="M64" s="111"/>
      <c r="N64" s="89"/>
      <c r="O64" s="89"/>
      <c r="P64" s="144"/>
      <c r="Q64" s="144"/>
      <c r="R64" s="144"/>
      <c r="S64" s="144"/>
      <c r="T64" s="144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</row>
    <row r="65">
      <c r="A65" s="89"/>
      <c r="B65" s="89"/>
      <c r="C65" s="89"/>
      <c r="D65" s="89"/>
      <c r="E65" s="89"/>
      <c r="F65" s="89"/>
      <c r="G65" s="111"/>
      <c r="H65" s="111"/>
      <c r="I65" s="111"/>
      <c r="J65" s="111"/>
      <c r="K65" s="111"/>
      <c r="L65" s="111"/>
      <c r="M65" s="111"/>
      <c r="N65" s="89"/>
      <c r="O65" s="89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</row>
    <row r="66">
      <c r="A66" s="89"/>
      <c r="B66" s="89"/>
      <c r="C66" s="89"/>
      <c r="D66" s="89"/>
      <c r="E66" s="89"/>
      <c r="F66" s="89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</row>
    <row r="67">
      <c r="A67" s="89"/>
      <c r="B67" s="89"/>
      <c r="C67" s="89"/>
      <c r="D67" s="89"/>
      <c r="E67" s="89"/>
      <c r="F67" s="89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</row>
    <row r="68">
      <c r="A68" s="89"/>
      <c r="B68" s="89"/>
      <c r="C68" s="89"/>
      <c r="D68" s="89"/>
      <c r="E68" s="89"/>
      <c r="F68" s="89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</row>
    <row r="69">
      <c r="A69" s="89"/>
      <c r="B69" s="89"/>
      <c r="C69" s="89"/>
      <c r="D69" s="89"/>
      <c r="E69" s="89"/>
      <c r="F69" s="89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</row>
    <row r="70">
      <c r="A70" s="89"/>
      <c r="B70" s="89"/>
      <c r="C70" s="89"/>
      <c r="D70" s="89"/>
      <c r="E70" s="89"/>
      <c r="F70" s="89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</row>
    <row r="71">
      <c r="A71" s="89"/>
      <c r="B71" s="89"/>
      <c r="C71" s="89"/>
      <c r="D71" s="89"/>
      <c r="E71" s="89"/>
      <c r="F71" s="89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</row>
    <row r="72">
      <c r="A72" s="89"/>
      <c r="B72" s="89"/>
      <c r="C72" s="89"/>
      <c r="D72" s="89"/>
      <c r="E72" s="89"/>
      <c r="F72" s="89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</row>
    <row r="73">
      <c r="A73" s="89"/>
      <c r="B73" s="89"/>
      <c r="C73" s="89"/>
      <c r="D73" s="89"/>
      <c r="E73" s="89"/>
      <c r="F73" s="89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</row>
    <row r="74">
      <c r="A74" s="89"/>
      <c r="B74" s="89"/>
      <c r="C74" s="89"/>
      <c r="D74" s="89"/>
      <c r="E74" s="89"/>
      <c r="F74" s="89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</row>
    <row r="75">
      <c r="A75" s="89"/>
      <c r="B75" s="89"/>
      <c r="C75" s="89"/>
      <c r="D75" s="89"/>
      <c r="E75" s="89"/>
      <c r="F75" s="89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</row>
    <row r="76">
      <c r="A76" s="89"/>
      <c r="B76" s="89"/>
      <c r="C76" s="89"/>
      <c r="D76" s="89"/>
      <c r="E76" s="89"/>
      <c r="F76" s="89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</row>
    <row r="77">
      <c r="A77" s="89"/>
      <c r="B77" s="89"/>
      <c r="C77" s="89"/>
      <c r="D77" s="89"/>
      <c r="E77" s="89"/>
      <c r="F77" s="89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</row>
    <row r="78">
      <c r="A78" s="89"/>
      <c r="B78" s="89"/>
      <c r="C78" s="89"/>
      <c r="D78" s="89"/>
      <c r="E78" s="89"/>
      <c r="F78" s="89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</row>
    <row r="79">
      <c r="A79" s="89"/>
      <c r="B79" s="89"/>
      <c r="C79" s="89"/>
      <c r="D79" s="89"/>
      <c r="E79" s="89"/>
      <c r="F79" s="89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</row>
    <row r="80">
      <c r="A80" s="89"/>
      <c r="B80" s="89"/>
      <c r="C80" s="89"/>
      <c r="D80" s="89"/>
      <c r="E80" s="89"/>
      <c r="F80" s="89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</row>
    <row r="81">
      <c r="A81" s="89"/>
      <c r="B81" s="89"/>
      <c r="C81" s="89"/>
      <c r="D81" s="89"/>
      <c r="E81" s="89"/>
      <c r="F81" s="89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</row>
    <row r="82">
      <c r="A82" s="89"/>
      <c r="B82" s="89"/>
      <c r="C82" s="89"/>
      <c r="D82" s="89"/>
      <c r="E82" s="89"/>
      <c r="F82" s="89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</row>
    <row r="83">
      <c r="A83" s="89"/>
      <c r="B83" s="89"/>
      <c r="C83" s="89"/>
      <c r="D83" s="89"/>
      <c r="E83" s="89"/>
      <c r="F83" s="89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</row>
    <row r="84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</row>
    <row r="8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</row>
    <row r="86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</row>
    <row r="87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</row>
    <row r="88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</row>
    <row r="89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</row>
    <row r="90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</row>
    <row r="91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</row>
    <row r="9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</row>
    <row r="93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</row>
    <row r="94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</row>
    <row r="9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</row>
    <row r="96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</row>
    <row r="97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</row>
    <row r="98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  <c r="Z102" s="111"/>
      <c r="AA102" s="111"/>
      <c r="AB102" s="111"/>
      <c r="AC102" s="111"/>
      <c r="AD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  <c r="Z104" s="111"/>
      <c r="AA104" s="111"/>
      <c r="AB104" s="111"/>
      <c r="AC104" s="111"/>
      <c r="AD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  <c r="Z266" s="111"/>
      <c r="AA266" s="111"/>
      <c r="AB266" s="111"/>
      <c r="AC266" s="111"/>
      <c r="AD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  <c r="Z268" s="111"/>
      <c r="AA268" s="111"/>
      <c r="AB268" s="111"/>
      <c r="AC268" s="111"/>
      <c r="AD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  <c r="Z270" s="111"/>
      <c r="AA270" s="111"/>
      <c r="AB270" s="111"/>
      <c r="AC270" s="111"/>
      <c r="AD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11"/>
      <c r="AA272" s="111"/>
      <c r="AB272" s="111"/>
      <c r="AC272" s="111"/>
      <c r="AD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  <c r="Z274" s="111"/>
      <c r="AA274" s="111"/>
      <c r="AB274" s="111"/>
      <c r="AC274" s="111"/>
      <c r="AD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  <c r="Z275" s="111"/>
      <c r="AA275" s="111"/>
      <c r="AB275" s="111"/>
      <c r="AC275" s="111"/>
      <c r="AD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  <c r="Z276" s="111"/>
      <c r="AA276" s="111"/>
      <c r="AB276" s="111"/>
      <c r="AC276" s="111"/>
      <c r="AD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  <c r="Z277" s="111"/>
      <c r="AA277" s="111"/>
      <c r="AB277" s="111"/>
      <c r="AC277" s="111"/>
      <c r="AD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  <c r="Z278" s="111"/>
      <c r="AA278" s="111"/>
      <c r="AB278" s="111"/>
      <c r="AC278" s="111"/>
      <c r="AD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  <c r="Z279" s="111"/>
      <c r="AA279" s="111"/>
      <c r="AB279" s="111"/>
      <c r="AC279" s="111"/>
      <c r="AD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  <c r="Z280" s="111"/>
      <c r="AA280" s="111"/>
      <c r="AB280" s="111"/>
      <c r="AC280" s="111"/>
      <c r="AD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11"/>
      <c r="AD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11"/>
      <c r="AD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11"/>
      <c r="AD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11"/>
      <c r="AD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11"/>
      <c r="AD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  <c r="Z286" s="111"/>
      <c r="AA286" s="111"/>
      <c r="AB286" s="111"/>
      <c r="AC286" s="111"/>
      <c r="AD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11"/>
      <c r="AD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11"/>
      <c r="AD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11"/>
      <c r="AD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  <c r="Z290" s="111"/>
      <c r="AA290" s="111"/>
      <c r="AB290" s="111"/>
      <c r="AC290" s="111"/>
      <c r="AD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11"/>
      <c r="AD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11"/>
      <c r="AD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11"/>
      <c r="AD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11"/>
      <c r="AD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11"/>
      <c r="AD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11"/>
      <c r="AD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11"/>
      <c r="AD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11"/>
      <c r="AD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  <c r="Z302" s="111"/>
      <c r="AA302" s="111"/>
      <c r="AB302" s="111"/>
      <c r="AC302" s="111"/>
      <c r="AD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11"/>
      <c r="AD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11"/>
      <c r="AD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11"/>
      <c r="AD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11"/>
      <c r="AD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  <c r="Z307" s="111"/>
      <c r="AA307" s="111"/>
      <c r="AB307" s="111"/>
      <c r="AC307" s="111"/>
      <c r="AD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11"/>
      <c r="AD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11"/>
      <c r="AD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11"/>
      <c r="AD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/>
      <c r="AB312" s="111"/>
      <c r="AC312" s="111"/>
      <c r="AD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11"/>
      <c r="AD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11"/>
      <c r="AD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11"/>
      <c r="AD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11"/>
      <c r="AD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11"/>
      <c r="AD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  <c r="Z318" s="111"/>
      <c r="AA318" s="111"/>
      <c r="AB318" s="111"/>
      <c r="AC318" s="111"/>
      <c r="AD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  <c r="Z319" s="111"/>
      <c r="AA319" s="111"/>
      <c r="AB319" s="111"/>
      <c r="AC319" s="111"/>
      <c r="AD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  <c r="Z320" s="111"/>
      <c r="AA320" s="111"/>
      <c r="AB320" s="111"/>
      <c r="AC320" s="111"/>
      <c r="AD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  <c r="Z321" s="111"/>
      <c r="AA321" s="111"/>
      <c r="AB321" s="111"/>
      <c r="AC321" s="111"/>
      <c r="AD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  <c r="Z323" s="111"/>
      <c r="AA323" s="111"/>
      <c r="AB323" s="111"/>
      <c r="AC323" s="111"/>
      <c r="AD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  <c r="Z324" s="111"/>
      <c r="AA324" s="111"/>
      <c r="AB324" s="111"/>
      <c r="AC324" s="111"/>
      <c r="AD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  <c r="Z325" s="111"/>
      <c r="AA325" s="111"/>
      <c r="AB325" s="111"/>
      <c r="AC325" s="111"/>
      <c r="AD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11"/>
      <c r="AD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11"/>
      <c r="AD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11"/>
      <c r="AD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11"/>
      <c r="AD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11"/>
      <c r="AD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  <c r="Z331" s="111"/>
      <c r="AA331" s="111"/>
      <c r="AB331" s="111"/>
      <c r="AC331" s="111"/>
      <c r="AD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  <c r="Z332" s="111"/>
      <c r="AA332" s="111"/>
      <c r="AB332" s="111"/>
      <c r="AC332" s="111"/>
      <c r="AD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  <c r="Z333" s="111"/>
      <c r="AA333" s="111"/>
      <c r="AB333" s="111"/>
      <c r="AC333" s="111"/>
      <c r="AD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  <c r="Z334" s="111"/>
      <c r="AA334" s="111"/>
      <c r="AB334" s="111"/>
      <c r="AC334" s="111"/>
      <c r="AD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  <c r="Z335" s="111"/>
      <c r="AA335" s="111"/>
      <c r="AB335" s="111"/>
      <c r="AC335" s="111"/>
      <c r="AD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11"/>
      <c r="AD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  <c r="Z337" s="111"/>
      <c r="AA337" s="111"/>
      <c r="AB337" s="111"/>
      <c r="AC337" s="111"/>
      <c r="AD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  <c r="Z338" s="111"/>
      <c r="AA338" s="111"/>
      <c r="AB338" s="111"/>
      <c r="AC338" s="111"/>
      <c r="AD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  <c r="Z339" s="111"/>
      <c r="AA339" s="111"/>
      <c r="AB339" s="111"/>
      <c r="AC339" s="111"/>
      <c r="AD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  <c r="Z340" s="111"/>
      <c r="AA340" s="111"/>
      <c r="AB340" s="111"/>
      <c r="AC340" s="111"/>
      <c r="AD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  <c r="Z341" s="111"/>
      <c r="AA341" s="111"/>
      <c r="AB341" s="111"/>
      <c r="AC341" s="111"/>
      <c r="AD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11"/>
      <c r="AD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11"/>
      <c r="AD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11"/>
      <c r="AD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11"/>
      <c r="AD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  <c r="Z346" s="111"/>
      <c r="AA346" s="111"/>
      <c r="AB346" s="111"/>
      <c r="AC346" s="111"/>
      <c r="AD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11"/>
      <c r="AD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11"/>
      <c r="AD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11"/>
      <c r="AD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11"/>
      <c r="AD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11"/>
      <c r="AD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  <c r="Z352" s="111"/>
      <c r="AA352" s="111"/>
      <c r="AB352" s="111"/>
      <c r="AC352" s="111"/>
      <c r="AD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  <c r="Z353" s="111"/>
      <c r="AA353" s="111"/>
      <c r="AB353" s="111"/>
      <c r="AC353" s="111"/>
      <c r="AD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1"/>
      <c r="AA354" s="111"/>
      <c r="AB354" s="111"/>
      <c r="AC354" s="111"/>
      <c r="AD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  <c r="Z355" s="111"/>
      <c r="AA355" s="111"/>
      <c r="AB355" s="111"/>
      <c r="AC355" s="111"/>
      <c r="AD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  <c r="Z356" s="111"/>
      <c r="AA356" s="111"/>
      <c r="AB356" s="111"/>
      <c r="AC356" s="111"/>
      <c r="AD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  <c r="Z357" s="111"/>
      <c r="AA357" s="111"/>
      <c r="AB357" s="111"/>
      <c r="AC357" s="111"/>
      <c r="AD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  <c r="Z358" s="111"/>
      <c r="AA358" s="111"/>
      <c r="AB358" s="111"/>
      <c r="AC358" s="111"/>
      <c r="AD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  <c r="Z359" s="111"/>
      <c r="AA359" s="111"/>
      <c r="AB359" s="111"/>
      <c r="AC359" s="111"/>
      <c r="AD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11"/>
      <c r="AD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11"/>
      <c r="AD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11"/>
      <c r="AD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11"/>
      <c r="AD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  <c r="Z368" s="111"/>
      <c r="AA368" s="111"/>
      <c r="AB368" s="111"/>
      <c r="AC368" s="111"/>
      <c r="AD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  <c r="Z369" s="111"/>
      <c r="AA369" s="111"/>
      <c r="AB369" s="111"/>
      <c r="AC369" s="111"/>
      <c r="AD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  <c r="Z370" s="111"/>
      <c r="AA370" s="111"/>
      <c r="AB370" s="111"/>
      <c r="AC370" s="111"/>
      <c r="AD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  <c r="Z371" s="111"/>
      <c r="AA371" s="111"/>
      <c r="AB371" s="111"/>
      <c r="AC371" s="111"/>
      <c r="AD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  <c r="Z372" s="111"/>
      <c r="AA372" s="111"/>
      <c r="AB372" s="111"/>
      <c r="AC372" s="111"/>
      <c r="AD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  <c r="Z373" s="111"/>
      <c r="AA373" s="111"/>
      <c r="AB373" s="111"/>
      <c r="AC373" s="111"/>
      <c r="AD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  <c r="Z374" s="111"/>
      <c r="AA374" s="111"/>
      <c r="AB374" s="111"/>
      <c r="AC374" s="111"/>
      <c r="AD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  <c r="Z375" s="111"/>
      <c r="AA375" s="111"/>
      <c r="AB375" s="111"/>
      <c r="AC375" s="111"/>
      <c r="AD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  <c r="Z376" s="111"/>
      <c r="AA376" s="111"/>
      <c r="AB376" s="111"/>
      <c r="AC376" s="111"/>
      <c r="AD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  <c r="Z377" s="111"/>
      <c r="AA377" s="111"/>
      <c r="AB377" s="111"/>
      <c r="AC377" s="111"/>
      <c r="AD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11"/>
      <c r="AD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11"/>
      <c r="AD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  <c r="Z380" s="111"/>
      <c r="AA380" s="111"/>
      <c r="AB380" s="111"/>
      <c r="AC380" s="111"/>
      <c r="AD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  <c r="Z381" s="111"/>
      <c r="AA381" s="111"/>
      <c r="AB381" s="111"/>
      <c r="AC381" s="111"/>
      <c r="AD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  <c r="Z382" s="111"/>
      <c r="AA382" s="111"/>
      <c r="AB382" s="111"/>
      <c r="AC382" s="111"/>
      <c r="AD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  <c r="Z383" s="111"/>
      <c r="AA383" s="111"/>
      <c r="AB383" s="111"/>
      <c r="AC383" s="111"/>
      <c r="AD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  <c r="Z384" s="111"/>
      <c r="AA384" s="111"/>
      <c r="AB384" s="111"/>
      <c r="AC384" s="111"/>
      <c r="AD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11"/>
      <c r="AD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  <c r="Z387" s="111"/>
      <c r="AA387" s="111"/>
      <c r="AB387" s="111"/>
      <c r="AC387" s="111"/>
      <c r="AD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11"/>
      <c r="AD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11"/>
      <c r="AD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11"/>
      <c r="AD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11"/>
      <c r="AD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11"/>
      <c r="AD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11"/>
      <c r="AD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  <c r="Z394" s="111"/>
      <c r="AA394" s="111"/>
      <c r="AB394" s="111"/>
      <c r="AC394" s="111"/>
      <c r="AD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  <c r="Z395" s="111"/>
      <c r="AA395" s="111"/>
      <c r="AB395" s="111"/>
      <c r="AC395" s="111"/>
      <c r="AD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  <c r="Z396" s="111"/>
      <c r="AA396" s="111"/>
      <c r="AB396" s="111"/>
      <c r="AC396" s="111"/>
      <c r="AD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  <c r="Z397" s="111"/>
      <c r="AA397" s="111"/>
      <c r="AB397" s="111"/>
      <c r="AC397" s="111"/>
      <c r="AD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  <c r="Z398" s="111"/>
      <c r="AA398" s="111"/>
      <c r="AB398" s="111"/>
      <c r="AC398" s="111"/>
      <c r="AD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  <c r="Z399" s="111"/>
      <c r="AA399" s="111"/>
      <c r="AB399" s="111"/>
      <c r="AC399" s="111"/>
      <c r="AD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  <c r="Z400" s="111"/>
      <c r="AA400" s="111"/>
      <c r="AB400" s="111"/>
      <c r="AC400" s="111"/>
      <c r="AD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  <c r="Z401" s="111"/>
      <c r="AA401" s="111"/>
      <c r="AB401" s="111"/>
      <c r="AC401" s="111"/>
      <c r="AD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  <c r="Z402" s="111"/>
      <c r="AA402" s="111"/>
      <c r="AB402" s="111"/>
      <c r="AC402" s="111"/>
      <c r="AD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  <c r="Z403" s="111"/>
      <c r="AA403" s="111"/>
      <c r="AB403" s="111"/>
      <c r="AC403" s="111"/>
      <c r="AD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  <c r="Z404" s="111"/>
      <c r="AA404" s="111"/>
      <c r="AB404" s="111"/>
      <c r="AC404" s="111"/>
      <c r="AD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  <c r="Z405" s="111"/>
      <c r="AA405" s="111"/>
      <c r="AB405" s="111"/>
      <c r="AC405" s="111"/>
      <c r="AD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  <c r="Z406" s="111"/>
      <c r="AA406" s="111"/>
      <c r="AB406" s="111"/>
      <c r="AC406" s="111"/>
      <c r="AD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  <c r="Z407" s="111"/>
      <c r="AA407" s="111"/>
      <c r="AB407" s="111"/>
      <c r="AC407" s="111"/>
      <c r="AD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  <c r="Z408" s="111"/>
      <c r="AA408" s="111"/>
      <c r="AB408" s="111"/>
      <c r="AC408" s="111"/>
      <c r="AD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  <c r="Z409" s="111"/>
      <c r="AA409" s="111"/>
      <c r="AB409" s="111"/>
      <c r="AC409" s="111"/>
      <c r="AD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11"/>
      <c r="AD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11"/>
      <c r="AD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11"/>
      <c r="AD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11"/>
      <c r="AD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11"/>
      <c r="AD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11"/>
      <c r="AD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11"/>
      <c r="AD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11"/>
      <c r="AD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11"/>
      <c r="AD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11"/>
      <c r="AD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11"/>
      <c r="AD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11"/>
      <c r="AD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11"/>
      <c r="AD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11"/>
      <c r="AD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11"/>
      <c r="AD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11"/>
      <c r="AD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11"/>
      <c r="AD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11"/>
      <c r="AD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11"/>
      <c r="AD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11"/>
      <c r="AD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11"/>
      <c r="AD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11"/>
      <c r="AD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11"/>
      <c r="AD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11"/>
      <c r="AD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11"/>
      <c r="AD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11"/>
      <c r="AD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11"/>
      <c r="AD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11"/>
      <c r="AD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11"/>
      <c r="AD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11"/>
      <c r="AD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11"/>
      <c r="AD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11"/>
      <c r="AD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11"/>
      <c r="AD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11"/>
      <c r="AD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11"/>
      <c r="AD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11"/>
      <c r="AD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11"/>
      <c r="AD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11"/>
      <c r="AD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11"/>
      <c r="AD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11"/>
      <c r="AD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11"/>
      <c r="AD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11"/>
      <c r="AD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11"/>
      <c r="AD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11"/>
      <c r="AD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11"/>
      <c r="AD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11"/>
      <c r="AD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11"/>
      <c r="AD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11"/>
      <c r="AD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11"/>
      <c r="AD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11"/>
      <c r="AD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11"/>
      <c r="AD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11"/>
      <c r="AD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11"/>
      <c r="AD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11"/>
      <c r="AD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11"/>
      <c r="AD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11"/>
      <c r="AD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11"/>
      <c r="AD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11"/>
      <c r="AD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11"/>
      <c r="AD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11"/>
      <c r="AD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11"/>
      <c r="AD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11"/>
      <c r="AD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11"/>
      <c r="AD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11"/>
      <c r="AD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11"/>
      <c r="AD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11"/>
      <c r="AD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11"/>
      <c r="AD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11"/>
      <c r="AD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11"/>
      <c r="AD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11"/>
      <c r="AD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11"/>
      <c r="AD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11"/>
      <c r="AD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11"/>
      <c r="AD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11"/>
      <c r="AD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11"/>
      <c r="AD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11"/>
      <c r="AD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11"/>
      <c r="AD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11"/>
      <c r="AD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11"/>
      <c r="AD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11"/>
      <c r="AD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11"/>
      <c r="AD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11"/>
      <c r="AD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11"/>
      <c r="AD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11"/>
      <c r="AD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11"/>
      <c r="AD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11"/>
      <c r="AD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11"/>
      <c r="AD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11"/>
      <c r="AD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11"/>
      <c r="AD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11"/>
      <c r="AD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  <c r="Z500" s="111"/>
      <c r="AA500" s="111"/>
      <c r="AB500" s="111"/>
      <c r="AC500" s="111"/>
      <c r="AD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  <c r="Z501" s="111"/>
      <c r="AA501" s="111"/>
      <c r="AB501" s="111"/>
      <c r="AC501" s="111"/>
      <c r="AD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  <c r="Z502" s="111"/>
      <c r="AA502" s="111"/>
      <c r="AB502" s="111"/>
      <c r="AC502" s="111"/>
      <c r="AD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  <c r="Z503" s="111"/>
      <c r="AA503" s="111"/>
      <c r="AB503" s="111"/>
      <c r="AC503" s="111"/>
      <c r="AD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  <c r="Z504" s="111"/>
      <c r="AA504" s="111"/>
      <c r="AB504" s="111"/>
      <c r="AC504" s="111"/>
      <c r="AD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  <c r="Z505" s="111"/>
      <c r="AA505" s="111"/>
      <c r="AB505" s="111"/>
      <c r="AC505" s="111"/>
      <c r="AD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  <c r="Z506" s="111"/>
      <c r="AA506" s="111"/>
      <c r="AB506" s="111"/>
      <c r="AC506" s="111"/>
      <c r="AD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  <c r="Z507" s="111"/>
      <c r="AA507" s="111"/>
      <c r="AB507" s="111"/>
      <c r="AC507" s="111"/>
      <c r="AD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  <c r="Z508" s="111"/>
      <c r="AA508" s="111"/>
      <c r="AB508" s="111"/>
      <c r="AC508" s="111"/>
      <c r="AD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  <c r="Z509" s="111"/>
      <c r="AA509" s="111"/>
      <c r="AB509" s="111"/>
      <c r="AC509" s="111"/>
      <c r="AD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  <c r="Z510" s="111"/>
      <c r="AA510" s="111"/>
      <c r="AB510" s="111"/>
      <c r="AC510" s="111"/>
      <c r="AD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  <c r="Z511" s="111"/>
      <c r="AA511" s="111"/>
      <c r="AB511" s="111"/>
      <c r="AC511" s="111"/>
      <c r="AD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  <c r="Z512" s="111"/>
      <c r="AA512" s="111"/>
      <c r="AB512" s="111"/>
      <c r="AC512" s="111"/>
      <c r="AD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  <c r="Z513" s="111"/>
      <c r="AA513" s="111"/>
      <c r="AB513" s="111"/>
      <c r="AC513" s="111"/>
      <c r="AD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  <c r="Z514" s="111"/>
      <c r="AA514" s="111"/>
      <c r="AB514" s="111"/>
      <c r="AC514" s="111"/>
      <c r="AD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  <c r="Z515" s="111"/>
      <c r="AA515" s="111"/>
      <c r="AB515" s="111"/>
      <c r="AC515" s="111"/>
      <c r="AD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  <c r="Z516" s="111"/>
      <c r="AA516" s="111"/>
      <c r="AB516" s="111"/>
      <c r="AC516" s="111"/>
      <c r="AD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  <c r="Z517" s="111"/>
      <c r="AA517" s="111"/>
      <c r="AB517" s="111"/>
      <c r="AC517" s="111"/>
      <c r="AD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  <c r="Z518" s="111"/>
      <c r="AA518" s="111"/>
      <c r="AB518" s="111"/>
      <c r="AC518" s="111"/>
      <c r="AD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  <c r="Z519" s="111"/>
      <c r="AA519" s="111"/>
      <c r="AB519" s="111"/>
      <c r="AC519" s="111"/>
      <c r="AD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  <c r="Z520" s="111"/>
      <c r="AA520" s="111"/>
      <c r="AB520" s="111"/>
      <c r="AC520" s="111"/>
      <c r="AD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  <c r="Z521" s="111"/>
      <c r="AA521" s="111"/>
      <c r="AB521" s="111"/>
      <c r="AC521" s="111"/>
      <c r="AD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  <c r="Z522" s="111"/>
      <c r="AA522" s="111"/>
      <c r="AB522" s="111"/>
      <c r="AC522" s="111"/>
      <c r="AD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  <c r="Z523" s="111"/>
      <c r="AA523" s="111"/>
      <c r="AB523" s="111"/>
      <c r="AC523" s="111"/>
      <c r="AD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  <c r="Z524" s="111"/>
      <c r="AA524" s="111"/>
      <c r="AB524" s="111"/>
      <c r="AC524" s="111"/>
      <c r="AD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  <c r="Z525" s="111"/>
      <c r="AA525" s="111"/>
      <c r="AB525" s="111"/>
      <c r="AC525" s="111"/>
      <c r="AD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  <c r="Z526" s="111"/>
      <c r="AA526" s="111"/>
      <c r="AB526" s="111"/>
      <c r="AC526" s="111"/>
      <c r="AD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  <c r="Z527" s="111"/>
      <c r="AA527" s="111"/>
      <c r="AB527" s="111"/>
      <c r="AC527" s="111"/>
      <c r="AD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  <c r="Z528" s="111"/>
      <c r="AA528" s="111"/>
      <c r="AB528" s="111"/>
      <c r="AC528" s="111"/>
      <c r="AD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  <c r="Z529" s="111"/>
      <c r="AA529" s="111"/>
      <c r="AB529" s="111"/>
      <c r="AC529" s="111"/>
      <c r="AD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  <c r="Z530" s="111"/>
      <c r="AA530" s="111"/>
      <c r="AB530" s="111"/>
      <c r="AC530" s="111"/>
      <c r="AD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  <c r="Z531" s="111"/>
      <c r="AA531" s="111"/>
      <c r="AB531" s="111"/>
      <c r="AC531" s="111"/>
      <c r="AD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  <c r="Z532" s="111"/>
      <c r="AA532" s="111"/>
      <c r="AB532" s="111"/>
      <c r="AC532" s="111"/>
      <c r="AD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  <c r="Z533" s="111"/>
      <c r="AA533" s="111"/>
      <c r="AB533" s="111"/>
      <c r="AC533" s="111"/>
      <c r="AD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  <c r="Z534" s="111"/>
      <c r="AA534" s="111"/>
      <c r="AB534" s="111"/>
      <c r="AC534" s="111"/>
      <c r="AD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  <c r="Z535" s="111"/>
      <c r="AA535" s="111"/>
      <c r="AB535" s="111"/>
      <c r="AC535" s="111"/>
      <c r="AD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  <c r="Z536" s="111"/>
      <c r="AA536" s="111"/>
      <c r="AB536" s="111"/>
      <c r="AC536" s="111"/>
      <c r="AD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  <c r="Z537" s="111"/>
      <c r="AA537" s="111"/>
      <c r="AB537" s="111"/>
      <c r="AC537" s="111"/>
      <c r="AD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1"/>
      <c r="AA538" s="111"/>
      <c r="AB538" s="111"/>
      <c r="AC538" s="111"/>
      <c r="AD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  <c r="Z539" s="111"/>
      <c r="AA539" s="111"/>
      <c r="AB539" s="111"/>
      <c r="AC539" s="111"/>
      <c r="AD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  <c r="Z540" s="111"/>
      <c r="AA540" s="111"/>
      <c r="AB540" s="111"/>
      <c r="AC540" s="111"/>
      <c r="AD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  <c r="Z541" s="111"/>
      <c r="AA541" s="111"/>
      <c r="AB541" s="111"/>
      <c r="AC541" s="111"/>
      <c r="AD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  <c r="Z542" s="111"/>
      <c r="AA542" s="111"/>
      <c r="AB542" s="111"/>
      <c r="AC542" s="111"/>
      <c r="AD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  <c r="Z543" s="111"/>
      <c r="AA543" s="111"/>
      <c r="AB543" s="111"/>
      <c r="AC543" s="111"/>
      <c r="AD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  <c r="Z544" s="111"/>
      <c r="AA544" s="111"/>
      <c r="AB544" s="111"/>
      <c r="AC544" s="111"/>
      <c r="AD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  <c r="Z545" s="111"/>
      <c r="AA545" s="111"/>
      <c r="AB545" s="111"/>
      <c r="AC545" s="111"/>
      <c r="AD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  <c r="Z546" s="111"/>
      <c r="AA546" s="111"/>
      <c r="AB546" s="111"/>
      <c r="AC546" s="111"/>
      <c r="AD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  <c r="Z547" s="111"/>
      <c r="AA547" s="111"/>
      <c r="AB547" s="111"/>
      <c r="AC547" s="111"/>
      <c r="AD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  <c r="Z548" s="111"/>
      <c r="AA548" s="111"/>
      <c r="AB548" s="111"/>
      <c r="AC548" s="111"/>
      <c r="AD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  <c r="Z549" s="111"/>
      <c r="AA549" s="111"/>
      <c r="AB549" s="111"/>
      <c r="AC549" s="111"/>
      <c r="AD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  <c r="Z550" s="111"/>
      <c r="AA550" s="111"/>
      <c r="AB550" s="111"/>
      <c r="AC550" s="111"/>
      <c r="AD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  <c r="Z551" s="111"/>
      <c r="AA551" s="111"/>
      <c r="AB551" s="111"/>
      <c r="AC551" s="111"/>
      <c r="AD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1"/>
      <c r="AB552" s="111"/>
      <c r="AC552" s="111"/>
      <c r="AD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  <c r="Z553" s="111"/>
      <c r="AA553" s="111"/>
      <c r="AB553" s="111"/>
      <c r="AC553" s="111"/>
      <c r="AD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  <c r="Z556" s="111"/>
      <c r="AA556" s="111"/>
      <c r="AB556" s="111"/>
      <c r="AC556" s="111"/>
      <c r="AD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1"/>
      <c r="AB558" s="111"/>
      <c r="AC558" s="111"/>
      <c r="AD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  <c r="Z559" s="111"/>
      <c r="AA559" s="111"/>
      <c r="AB559" s="111"/>
      <c r="AC559" s="111"/>
      <c r="AD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  <c r="Z560" s="111"/>
      <c r="AA560" s="111"/>
      <c r="AB560" s="111"/>
      <c r="AC560" s="111"/>
      <c r="AD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  <c r="Z561" s="111"/>
      <c r="AA561" s="111"/>
      <c r="AB561" s="111"/>
      <c r="AC561" s="111"/>
      <c r="AD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  <c r="Z562" s="111"/>
      <c r="AA562" s="111"/>
      <c r="AB562" s="111"/>
      <c r="AC562" s="111"/>
      <c r="AD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  <c r="Z563" s="111"/>
      <c r="AA563" s="111"/>
      <c r="AB563" s="111"/>
      <c r="AC563" s="111"/>
      <c r="AD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  <c r="AA564" s="111"/>
      <c r="AB564" s="111"/>
      <c r="AC564" s="111"/>
      <c r="AD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  <c r="Z565" s="111"/>
      <c r="AA565" s="111"/>
      <c r="AB565" s="111"/>
      <c r="AC565" s="111"/>
      <c r="AD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  <c r="Z566" s="111"/>
      <c r="AA566" s="111"/>
      <c r="AB566" s="111"/>
      <c r="AC566" s="111"/>
      <c r="AD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  <c r="Z567" s="111"/>
      <c r="AA567" s="111"/>
      <c r="AB567" s="111"/>
      <c r="AC567" s="111"/>
      <c r="AD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  <c r="Z568" s="111"/>
      <c r="AA568" s="111"/>
      <c r="AB568" s="111"/>
      <c r="AC568" s="111"/>
      <c r="AD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  <c r="Z569" s="111"/>
      <c r="AA569" s="111"/>
      <c r="AB569" s="111"/>
      <c r="AC569" s="111"/>
      <c r="AD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  <c r="Z570" s="111"/>
      <c r="AA570" s="111"/>
      <c r="AB570" s="111"/>
      <c r="AC570" s="111"/>
      <c r="AD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  <c r="Z571" s="111"/>
      <c r="AA571" s="111"/>
      <c r="AB571" s="111"/>
      <c r="AC571" s="111"/>
      <c r="AD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  <c r="Z572" s="111"/>
      <c r="AA572" s="111"/>
      <c r="AB572" s="111"/>
      <c r="AC572" s="111"/>
      <c r="AD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  <c r="Z573" s="111"/>
      <c r="AA573" s="111"/>
      <c r="AB573" s="111"/>
      <c r="AC573" s="111"/>
      <c r="AD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  <c r="Z574" s="111"/>
      <c r="AA574" s="111"/>
      <c r="AB574" s="111"/>
      <c r="AC574" s="111"/>
      <c r="AD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  <c r="Z575" s="111"/>
      <c r="AA575" s="111"/>
      <c r="AB575" s="111"/>
      <c r="AC575" s="111"/>
      <c r="AD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  <c r="Z576" s="111"/>
      <c r="AA576" s="111"/>
      <c r="AB576" s="111"/>
      <c r="AC576" s="111"/>
      <c r="AD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  <c r="Z577" s="111"/>
      <c r="AA577" s="111"/>
      <c r="AB577" s="111"/>
      <c r="AC577" s="111"/>
      <c r="AD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1"/>
      <c r="AA580" s="111"/>
      <c r="AB580" s="111"/>
      <c r="AC580" s="111"/>
      <c r="AD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  <c r="Z581" s="111"/>
      <c r="AA581" s="111"/>
      <c r="AB581" s="111"/>
      <c r="AC581" s="111"/>
      <c r="AD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1"/>
      <c r="AB582" s="111"/>
      <c r="AC582" s="111"/>
      <c r="AD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  <c r="Z583" s="111"/>
      <c r="AA583" s="111"/>
      <c r="AB583" s="111"/>
      <c r="AC583" s="111"/>
      <c r="AD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  <c r="Z584" s="111"/>
      <c r="AA584" s="111"/>
      <c r="AB584" s="111"/>
      <c r="AC584" s="111"/>
      <c r="AD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1"/>
      <c r="AB585" s="111"/>
      <c r="AC585" s="111"/>
      <c r="AD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  <c r="Z586" s="111"/>
      <c r="AA586" s="111"/>
      <c r="AB586" s="111"/>
      <c r="AC586" s="111"/>
      <c r="AD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  <c r="Z587" s="111"/>
      <c r="AA587" s="111"/>
      <c r="AB587" s="111"/>
      <c r="AC587" s="111"/>
      <c r="AD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1"/>
      <c r="AB588" s="111"/>
      <c r="AC588" s="111"/>
      <c r="AD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  <c r="Z589" s="111"/>
      <c r="AA589" s="111"/>
      <c r="AB589" s="111"/>
      <c r="AC589" s="111"/>
      <c r="AD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  <c r="Z590" s="111"/>
      <c r="AA590" s="111"/>
      <c r="AB590" s="111"/>
      <c r="AC590" s="111"/>
      <c r="AD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  <c r="Z591" s="111"/>
      <c r="AA591" s="111"/>
      <c r="AB591" s="111"/>
      <c r="AC591" s="111"/>
      <c r="AD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  <c r="Z592" s="111"/>
      <c r="AA592" s="111"/>
      <c r="AB592" s="111"/>
      <c r="AC592" s="111"/>
      <c r="AD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  <c r="Z593" s="111"/>
      <c r="AA593" s="111"/>
      <c r="AB593" s="111"/>
      <c r="AC593" s="111"/>
      <c r="AD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  <c r="Z594" s="111"/>
      <c r="AA594" s="111"/>
      <c r="AB594" s="111"/>
      <c r="AC594" s="111"/>
      <c r="AD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  <c r="Z595" s="111"/>
      <c r="AA595" s="111"/>
      <c r="AB595" s="111"/>
      <c r="AC595" s="111"/>
      <c r="AD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  <c r="Z596" s="111"/>
      <c r="AA596" s="111"/>
      <c r="AB596" s="111"/>
      <c r="AC596" s="111"/>
      <c r="AD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  <c r="Z597" s="111"/>
      <c r="AA597" s="111"/>
      <c r="AB597" s="111"/>
      <c r="AC597" s="111"/>
      <c r="AD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  <c r="Z598" s="111"/>
      <c r="AA598" s="111"/>
      <c r="AB598" s="111"/>
      <c r="AC598" s="111"/>
      <c r="AD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  <c r="Z599" s="111"/>
      <c r="AA599" s="111"/>
      <c r="AB599" s="111"/>
      <c r="AC599" s="111"/>
      <c r="AD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  <c r="Z600" s="111"/>
      <c r="AA600" s="111"/>
      <c r="AB600" s="111"/>
      <c r="AC600" s="111"/>
      <c r="AD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  <c r="Z601" s="111"/>
      <c r="AA601" s="111"/>
      <c r="AB601" s="111"/>
      <c r="AC601" s="111"/>
      <c r="AD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  <c r="Z602" s="111"/>
      <c r="AA602" s="111"/>
      <c r="AB602" s="111"/>
      <c r="AC602" s="111"/>
      <c r="AD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  <c r="Z603" s="111"/>
      <c r="AA603" s="111"/>
      <c r="AB603" s="111"/>
      <c r="AC603" s="111"/>
      <c r="AD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  <c r="Z604" s="111"/>
      <c r="AA604" s="111"/>
      <c r="AB604" s="111"/>
      <c r="AC604" s="111"/>
      <c r="AD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  <c r="Z605" s="111"/>
      <c r="AA605" s="111"/>
      <c r="AB605" s="111"/>
      <c r="AC605" s="111"/>
      <c r="AD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  <c r="Z606" s="111"/>
      <c r="AA606" s="111"/>
      <c r="AB606" s="111"/>
      <c r="AC606" s="111"/>
      <c r="AD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  <c r="Z607" s="111"/>
      <c r="AA607" s="111"/>
      <c r="AB607" s="111"/>
      <c r="AC607" s="111"/>
      <c r="AD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  <c r="Z608" s="111"/>
      <c r="AA608" s="111"/>
      <c r="AB608" s="111"/>
      <c r="AC608" s="111"/>
      <c r="AD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  <c r="Z609" s="111"/>
      <c r="AA609" s="111"/>
      <c r="AB609" s="111"/>
      <c r="AC609" s="111"/>
      <c r="AD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  <c r="Z610" s="111"/>
      <c r="AA610" s="111"/>
      <c r="AB610" s="111"/>
      <c r="AC610" s="111"/>
      <c r="AD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  <c r="Z611" s="111"/>
      <c r="AA611" s="111"/>
      <c r="AB611" s="111"/>
      <c r="AC611" s="111"/>
      <c r="AD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  <c r="Z612" s="111"/>
      <c r="AA612" s="111"/>
      <c r="AB612" s="111"/>
      <c r="AC612" s="111"/>
      <c r="AD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  <c r="Z613" s="111"/>
      <c r="AA613" s="111"/>
      <c r="AB613" s="111"/>
      <c r="AC613" s="111"/>
      <c r="AD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  <c r="Z614" s="111"/>
      <c r="AA614" s="111"/>
      <c r="AB614" s="111"/>
      <c r="AC614" s="111"/>
      <c r="AD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  <c r="Z615" s="111"/>
      <c r="AA615" s="111"/>
      <c r="AB615" s="111"/>
      <c r="AC615" s="111"/>
      <c r="AD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  <c r="Z616" s="111"/>
      <c r="AA616" s="111"/>
      <c r="AB616" s="111"/>
      <c r="AC616" s="111"/>
      <c r="AD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  <c r="Z617" s="111"/>
      <c r="AA617" s="111"/>
      <c r="AB617" s="111"/>
      <c r="AC617" s="111"/>
      <c r="AD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  <c r="Z618" s="111"/>
      <c r="AA618" s="111"/>
      <c r="AB618" s="111"/>
      <c r="AC618" s="111"/>
      <c r="AD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  <c r="Z619" s="111"/>
      <c r="AA619" s="111"/>
      <c r="AB619" s="111"/>
      <c r="AC619" s="111"/>
      <c r="AD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  <c r="Z620" s="111"/>
      <c r="AA620" s="111"/>
      <c r="AB620" s="111"/>
      <c r="AC620" s="111"/>
      <c r="AD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  <c r="Z621" s="111"/>
      <c r="AA621" s="111"/>
      <c r="AB621" s="111"/>
      <c r="AC621" s="111"/>
      <c r="AD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  <c r="Z622" s="111"/>
      <c r="AA622" s="111"/>
      <c r="AB622" s="111"/>
      <c r="AC622" s="111"/>
      <c r="AD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  <c r="Z623" s="111"/>
      <c r="AA623" s="111"/>
      <c r="AB623" s="111"/>
      <c r="AC623" s="111"/>
      <c r="AD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  <c r="Z624" s="111"/>
      <c r="AA624" s="111"/>
      <c r="AB624" s="111"/>
      <c r="AC624" s="111"/>
      <c r="AD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  <c r="Z625" s="111"/>
      <c r="AA625" s="111"/>
      <c r="AB625" s="111"/>
      <c r="AC625" s="111"/>
      <c r="AD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  <c r="Z626" s="111"/>
      <c r="AA626" s="111"/>
      <c r="AB626" s="111"/>
      <c r="AC626" s="111"/>
      <c r="AD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  <c r="Z627" s="111"/>
      <c r="AA627" s="111"/>
      <c r="AB627" s="111"/>
      <c r="AC627" s="111"/>
      <c r="AD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  <c r="Z628" s="111"/>
      <c r="AA628" s="111"/>
      <c r="AB628" s="111"/>
      <c r="AC628" s="111"/>
      <c r="AD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  <c r="Z629" s="111"/>
      <c r="AA629" s="111"/>
      <c r="AB629" s="111"/>
      <c r="AC629" s="111"/>
      <c r="AD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  <c r="Z630" s="111"/>
      <c r="AA630" s="111"/>
      <c r="AB630" s="111"/>
      <c r="AC630" s="111"/>
      <c r="AD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  <c r="Z631" s="111"/>
      <c r="AA631" s="111"/>
      <c r="AB631" s="111"/>
      <c r="AC631" s="111"/>
      <c r="AD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  <c r="Z632" s="111"/>
      <c r="AA632" s="111"/>
      <c r="AB632" s="111"/>
      <c r="AC632" s="111"/>
      <c r="AD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  <c r="Z633" s="111"/>
      <c r="AA633" s="111"/>
      <c r="AB633" s="111"/>
      <c r="AC633" s="111"/>
      <c r="AD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  <c r="Z634" s="111"/>
      <c r="AA634" s="111"/>
      <c r="AB634" s="111"/>
      <c r="AC634" s="111"/>
      <c r="AD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  <c r="Z635" s="111"/>
      <c r="AA635" s="111"/>
      <c r="AB635" s="111"/>
      <c r="AC635" s="111"/>
      <c r="AD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  <c r="Z636" s="111"/>
      <c r="AA636" s="111"/>
      <c r="AB636" s="111"/>
      <c r="AC636" s="111"/>
      <c r="AD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  <c r="Z637" s="111"/>
      <c r="AA637" s="111"/>
      <c r="AB637" s="111"/>
      <c r="AC637" s="111"/>
      <c r="AD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  <c r="Z638" s="111"/>
      <c r="AA638" s="111"/>
      <c r="AB638" s="111"/>
      <c r="AC638" s="111"/>
      <c r="AD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  <c r="Z639" s="111"/>
      <c r="AA639" s="111"/>
      <c r="AB639" s="111"/>
      <c r="AC639" s="111"/>
      <c r="AD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  <c r="Z640" s="111"/>
      <c r="AA640" s="111"/>
      <c r="AB640" s="111"/>
      <c r="AC640" s="111"/>
      <c r="AD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  <c r="Z641" s="111"/>
      <c r="AA641" s="111"/>
      <c r="AB641" s="111"/>
      <c r="AC641" s="111"/>
      <c r="AD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  <c r="Z642" s="111"/>
      <c r="AA642" s="111"/>
      <c r="AB642" s="111"/>
      <c r="AC642" s="111"/>
      <c r="AD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  <c r="Z643" s="111"/>
      <c r="AA643" s="111"/>
      <c r="AB643" s="111"/>
      <c r="AC643" s="111"/>
      <c r="AD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  <c r="Z644" s="111"/>
      <c r="AA644" s="111"/>
      <c r="AB644" s="111"/>
      <c r="AC644" s="111"/>
      <c r="AD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  <c r="Z645" s="111"/>
      <c r="AA645" s="111"/>
      <c r="AB645" s="111"/>
      <c r="AC645" s="111"/>
      <c r="AD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  <c r="Z646" s="111"/>
      <c r="AA646" s="111"/>
      <c r="AB646" s="111"/>
      <c r="AC646" s="111"/>
      <c r="AD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  <c r="Z647" s="111"/>
      <c r="AA647" s="111"/>
      <c r="AB647" s="111"/>
      <c r="AC647" s="111"/>
      <c r="AD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  <c r="Z648" s="111"/>
      <c r="AA648" s="111"/>
      <c r="AB648" s="111"/>
      <c r="AC648" s="111"/>
      <c r="AD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  <c r="Z649" s="111"/>
      <c r="AA649" s="111"/>
      <c r="AB649" s="111"/>
      <c r="AC649" s="111"/>
      <c r="AD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  <c r="Z650" s="111"/>
      <c r="AA650" s="111"/>
      <c r="AB650" s="111"/>
      <c r="AC650" s="111"/>
      <c r="AD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  <c r="Z651" s="111"/>
      <c r="AA651" s="111"/>
      <c r="AB651" s="111"/>
      <c r="AC651" s="111"/>
      <c r="AD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  <c r="Z652" s="111"/>
      <c r="AA652" s="111"/>
      <c r="AB652" s="111"/>
      <c r="AC652" s="111"/>
      <c r="AD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  <c r="Z653" s="111"/>
      <c r="AA653" s="111"/>
      <c r="AB653" s="111"/>
      <c r="AC653" s="111"/>
      <c r="AD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  <c r="Z654" s="111"/>
      <c r="AA654" s="111"/>
      <c r="AB654" s="111"/>
      <c r="AC654" s="111"/>
      <c r="AD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  <c r="Z655" s="111"/>
      <c r="AA655" s="111"/>
      <c r="AB655" s="111"/>
      <c r="AC655" s="111"/>
      <c r="AD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  <c r="Z656" s="111"/>
      <c r="AA656" s="111"/>
      <c r="AB656" s="111"/>
      <c r="AC656" s="111"/>
      <c r="AD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  <c r="Z657" s="111"/>
      <c r="AA657" s="111"/>
      <c r="AB657" s="111"/>
      <c r="AC657" s="111"/>
      <c r="AD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  <c r="Z658" s="111"/>
      <c r="AA658" s="111"/>
      <c r="AB658" s="111"/>
      <c r="AC658" s="111"/>
      <c r="AD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  <c r="Z659" s="111"/>
      <c r="AA659" s="111"/>
      <c r="AB659" s="111"/>
      <c r="AC659" s="111"/>
      <c r="AD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  <c r="Z660" s="111"/>
      <c r="AA660" s="111"/>
      <c r="AB660" s="111"/>
      <c r="AC660" s="111"/>
      <c r="AD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  <c r="Z661" s="111"/>
      <c r="AA661" s="111"/>
      <c r="AB661" s="111"/>
      <c r="AC661" s="111"/>
      <c r="AD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  <c r="Z662" s="111"/>
      <c r="AA662" s="111"/>
      <c r="AB662" s="111"/>
      <c r="AC662" s="111"/>
      <c r="AD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  <c r="Z663" s="111"/>
      <c r="AA663" s="111"/>
      <c r="AB663" s="111"/>
      <c r="AC663" s="111"/>
      <c r="AD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  <c r="Z664" s="111"/>
      <c r="AA664" s="111"/>
      <c r="AB664" s="111"/>
      <c r="AC664" s="111"/>
      <c r="AD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  <c r="Z665" s="111"/>
      <c r="AA665" s="111"/>
      <c r="AB665" s="111"/>
      <c r="AC665" s="111"/>
      <c r="AD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  <c r="Z666" s="111"/>
      <c r="AA666" s="111"/>
      <c r="AB666" s="111"/>
      <c r="AC666" s="111"/>
      <c r="AD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  <c r="Z667" s="111"/>
      <c r="AA667" s="111"/>
      <c r="AB667" s="111"/>
      <c r="AC667" s="111"/>
      <c r="AD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  <c r="Z668" s="111"/>
      <c r="AA668" s="111"/>
      <c r="AB668" s="111"/>
      <c r="AC668" s="111"/>
      <c r="AD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  <c r="Z669" s="111"/>
      <c r="AA669" s="111"/>
      <c r="AB669" s="111"/>
      <c r="AC669" s="111"/>
      <c r="AD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  <c r="Z670" s="111"/>
      <c r="AA670" s="111"/>
      <c r="AB670" s="111"/>
      <c r="AC670" s="111"/>
      <c r="AD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  <c r="Z671" s="111"/>
      <c r="AA671" s="111"/>
      <c r="AB671" s="111"/>
      <c r="AC671" s="111"/>
      <c r="AD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  <c r="Z672" s="111"/>
      <c r="AA672" s="111"/>
      <c r="AB672" s="111"/>
      <c r="AC672" s="111"/>
      <c r="AD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  <c r="Z673" s="111"/>
      <c r="AA673" s="111"/>
      <c r="AB673" s="111"/>
      <c r="AC673" s="111"/>
      <c r="AD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  <c r="Z674" s="111"/>
      <c r="AA674" s="111"/>
      <c r="AB674" s="111"/>
      <c r="AC674" s="111"/>
      <c r="AD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  <c r="Z675" s="111"/>
      <c r="AA675" s="111"/>
      <c r="AB675" s="111"/>
      <c r="AC675" s="111"/>
      <c r="AD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  <c r="Z676" s="111"/>
      <c r="AA676" s="111"/>
      <c r="AB676" s="111"/>
      <c r="AC676" s="111"/>
      <c r="AD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  <c r="Z677" s="111"/>
      <c r="AA677" s="111"/>
      <c r="AB677" s="111"/>
      <c r="AC677" s="111"/>
      <c r="AD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  <c r="Z678" s="111"/>
      <c r="AA678" s="111"/>
      <c r="AB678" s="111"/>
      <c r="AC678" s="111"/>
      <c r="AD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  <c r="Z679" s="111"/>
      <c r="AA679" s="111"/>
      <c r="AB679" s="111"/>
      <c r="AC679" s="111"/>
      <c r="AD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  <c r="Z680" s="111"/>
      <c r="AA680" s="111"/>
      <c r="AB680" s="111"/>
      <c r="AC680" s="111"/>
      <c r="AD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  <c r="Z681" s="111"/>
      <c r="AA681" s="111"/>
      <c r="AB681" s="111"/>
      <c r="AC681" s="111"/>
      <c r="AD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  <c r="Z682" s="111"/>
      <c r="AA682" s="111"/>
      <c r="AB682" s="111"/>
      <c r="AC682" s="111"/>
      <c r="AD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  <c r="Z683" s="111"/>
      <c r="AA683" s="111"/>
      <c r="AB683" s="111"/>
      <c r="AC683" s="111"/>
      <c r="AD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  <c r="Z684" s="111"/>
      <c r="AA684" s="111"/>
      <c r="AB684" s="111"/>
      <c r="AC684" s="111"/>
      <c r="AD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  <c r="Z685" s="111"/>
      <c r="AA685" s="111"/>
      <c r="AB685" s="111"/>
      <c r="AC685" s="111"/>
      <c r="AD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  <c r="Z686" s="111"/>
      <c r="AA686" s="111"/>
      <c r="AB686" s="111"/>
      <c r="AC686" s="111"/>
      <c r="AD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  <c r="Z687" s="111"/>
      <c r="AA687" s="111"/>
      <c r="AB687" s="111"/>
      <c r="AC687" s="111"/>
      <c r="AD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  <c r="Z688" s="111"/>
      <c r="AA688" s="111"/>
      <c r="AB688" s="111"/>
      <c r="AC688" s="111"/>
      <c r="AD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  <c r="Z689" s="111"/>
      <c r="AA689" s="111"/>
      <c r="AB689" s="111"/>
      <c r="AC689" s="111"/>
      <c r="AD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  <c r="Z690" s="111"/>
      <c r="AA690" s="111"/>
      <c r="AB690" s="111"/>
      <c r="AC690" s="111"/>
      <c r="AD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  <c r="Z691" s="111"/>
      <c r="AA691" s="111"/>
      <c r="AB691" s="111"/>
      <c r="AC691" s="111"/>
      <c r="AD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  <c r="Z692" s="111"/>
      <c r="AA692" s="111"/>
      <c r="AB692" s="111"/>
      <c r="AC692" s="111"/>
      <c r="AD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  <c r="Z693" s="111"/>
      <c r="AA693" s="111"/>
      <c r="AB693" s="111"/>
      <c r="AC693" s="111"/>
      <c r="AD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  <c r="Z694" s="111"/>
      <c r="AA694" s="111"/>
      <c r="AB694" s="111"/>
      <c r="AC694" s="111"/>
      <c r="AD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  <c r="Z695" s="111"/>
      <c r="AA695" s="111"/>
      <c r="AB695" s="111"/>
      <c r="AC695" s="111"/>
      <c r="AD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  <c r="Z696" s="111"/>
      <c r="AA696" s="111"/>
      <c r="AB696" s="111"/>
      <c r="AC696" s="111"/>
      <c r="AD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  <c r="Z697" s="111"/>
      <c r="AA697" s="111"/>
      <c r="AB697" s="111"/>
      <c r="AC697" s="111"/>
      <c r="AD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  <c r="Z698" s="111"/>
      <c r="AA698" s="111"/>
      <c r="AB698" s="111"/>
      <c r="AC698" s="111"/>
      <c r="AD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  <c r="Z699" s="111"/>
      <c r="AA699" s="111"/>
      <c r="AB699" s="111"/>
      <c r="AC699" s="111"/>
      <c r="AD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  <c r="Z700" s="111"/>
      <c r="AA700" s="111"/>
      <c r="AB700" s="111"/>
      <c r="AC700" s="111"/>
      <c r="AD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  <c r="Z701" s="111"/>
      <c r="AA701" s="111"/>
      <c r="AB701" s="111"/>
      <c r="AC701" s="111"/>
      <c r="AD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  <c r="Z702" s="111"/>
      <c r="AA702" s="111"/>
      <c r="AB702" s="111"/>
      <c r="AC702" s="111"/>
      <c r="AD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  <c r="Z703" s="111"/>
      <c r="AA703" s="111"/>
      <c r="AB703" s="111"/>
      <c r="AC703" s="111"/>
      <c r="AD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  <c r="Z704" s="111"/>
      <c r="AA704" s="111"/>
      <c r="AB704" s="111"/>
      <c r="AC704" s="111"/>
      <c r="AD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  <c r="Z705" s="111"/>
      <c r="AA705" s="111"/>
      <c r="AB705" s="111"/>
      <c r="AC705" s="111"/>
      <c r="AD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  <c r="Z706" s="111"/>
      <c r="AA706" s="111"/>
      <c r="AB706" s="111"/>
      <c r="AC706" s="111"/>
      <c r="AD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  <c r="Z707" s="111"/>
      <c r="AA707" s="111"/>
      <c r="AB707" s="111"/>
      <c r="AC707" s="111"/>
      <c r="AD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  <c r="Z708" s="111"/>
      <c r="AA708" s="111"/>
      <c r="AB708" s="111"/>
      <c r="AC708" s="111"/>
      <c r="AD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  <c r="Z709" s="111"/>
      <c r="AA709" s="111"/>
      <c r="AB709" s="111"/>
      <c r="AC709" s="111"/>
      <c r="AD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  <c r="Z710" s="111"/>
      <c r="AA710" s="111"/>
      <c r="AB710" s="111"/>
      <c r="AC710" s="111"/>
      <c r="AD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  <c r="Z711" s="111"/>
      <c r="AA711" s="111"/>
      <c r="AB711" s="111"/>
      <c r="AC711" s="111"/>
      <c r="AD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  <c r="Z712" s="111"/>
      <c r="AA712" s="111"/>
      <c r="AB712" s="111"/>
      <c r="AC712" s="111"/>
      <c r="AD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  <c r="Z713" s="111"/>
      <c r="AA713" s="111"/>
      <c r="AB713" s="111"/>
      <c r="AC713" s="111"/>
      <c r="AD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  <c r="Z714" s="111"/>
      <c r="AA714" s="111"/>
      <c r="AB714" s="111"/>
      <c r="AC714" s="111"/>
      <c r="AD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  <c r="Z715" s="111"/>
      <c r="AA715" s="111"/>
      <c r="AB715" s="111"/>
      <c r="AC715" s="111"/>
      <c r="AD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  <c r="Z716" s="111"/>
      <c r="AA716" s="111"/>
      <c r="AB716" s="111"/>
      <c r="AC716" s="111"/>
      <c r="AD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  <c r="Z717" s="111"/>
      <c r="AA717" s="111"/>
      <c r="AB717" s="111"/>
      <c r="AC717" s="111"/>
      <c r="AD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  <c r="Z718" s="111"/>
      <c r="AA718" s="111"/>
      <c r="AB718" s="111"/>
      <c r="AC718" s="111"/>
      <c r="AD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  <c r="Z719" s="111"/>
      <c r="AA719" s="111"/>
      <c r="AB719" s="111"/>
      <c r="AC719" s="111"/>
      <c r="AD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  <c r="Z720" s="111"/>
      <c r="AA720" s="111"/>
      <c r="AB720" s="111"/>
      <c r="AC720" s="111"/>
      <c r="AD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  <c r="Z721" s="111"/>
      <c r="AA721" s="111"/>
      <c r="AB721" s="111"/>
      <c r="AC721" s="111"/>
      <c r="AD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  <c r="Z722" s="111"/>
      <c r="AA722" s="111"/>
      <c r="AB722" s="111"/>
      <c r="AC722" s="111"/>
      <c r="AD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  <c r="Z723" s="111"/>
      <c r="AA723" s="111"/>
      <c r="AB723" s="111"/>
      <c r="AC723" s="111"/>
      <c r="AD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  <c r="Z724" s="111"/>
      <c r="AA724" s="111"/>
      <c r="AB724" s="111"/>
      <c r="AC724" s="111"/>
      <c r="AD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  <c r="Z725" s="111"/>
      <c r="AA725" s="111"/>
      <c r="AB725" s="111"/>
      <c r="AC725" s="111"/>
      <c r="AD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  <c r="Z726" s="111"/>
      <c r="AA726" s="111"/>
      <c r="AB726" s="111"/>
      <c r="AC726" s="111"/>
      <c r="AD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  <c r="Z727" s="111"/>
      <c r="AA727" s="111"/>
      <c r="AB727" s="111"/>
      <c r="AC727" s="111"/>
      <c r="AD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  <c r="Z728" s="111"/>
      <c r="AA728" s="111"/>
      <c r="AB728" s="111"/>
      <c r="AC728" s="111"/>
      <c r="AD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  <c r="Z729" s="111"/>
      <c r="AA729" s="111"/>
      <c r="AB729" s="111"/>
      <c r="AC729" s="111"/>
      <c r="AD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  <c r="Z730" s="111"/>
      <c r="AA730" s="111"/>
      <c r="AB730" s="111"/>
      <c r="AC730" s="111"/>
      <c r="AD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  <c r="Z731" s="111"/>
      <c r="AA731" s="111"/>
      <c r="AB731" s="111"/>
      <c r="AC731" s="111"/>
      <c r="AD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  <c r="Z732" s="111"/>
      <c r="AA732" s="111"/>
      <c r="AB732" s="111"/>
      <c r="AC732" s="111"/>
      <c r="AD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  <c r="Z733" s="111"/>
      <c r="AA733" s="111"/>
      <c r="AB733" s="111"/>
      <c r="AC733" s="111"/>
      <c r="AD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  <c r="Z734" s="111"/>
      <c r="AA734" s="111"/>
      <c r="AB734" s="111"/>
      <c r="AC734" s="111"/>
      <c r="AD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  <c r="Z735" s="111"/>
      <c r="AA735" s="111"/>
      <c r="AB735" s="111"/>
      <c r="AC735" s="111"/>
      <c r="AD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  <c r="Z736" s="111"/>
      <c r="AA736" s="111"/>
      <c r="AB736" s="111"/>
      <c r="AC736" s="111"/>
      <c r="AD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  <c r="Z737" s="111"/>
      <c r="AA737" s="111"/>
      <c r="AB737" s="111"/>
      <c r="AC737" s="111"/>
      <c r="AD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  <c r="Z738" s="111"/>
      <c r="AA738" s="111"/>
      <c r="AB738" s="111"/>
      <c r="AC738" s="111"/>
      <c r="AD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  <c r="Z739" s="111"/>
      <c r="AA739" s="111"/>
      <c r="AB739" s="111"/>
      <c r="AC739" s="111"/>
      <c r="AD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  <c r="Z740" s="111"/>
      <c r="AA740" s="111"/>
      <c r="AB740" s="111"/>
      <c r="AC740" s="111"/>
      <c r="AD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  <c r="Z741" s="111"/>
      <c r="AA741" s="111"/>
      <c r="AB741" s="111"/>
      <c r="AC741" s="111"/>
      <c r="AD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  <c r="Z742" s="111"/>
      <c r="AA742" s="111"/>
      <c r="AB742" s="111"/>
      <c r="AC742" s="111"/>
      <c r="AD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  <c r="Z743" s="111"/>
      <c r="AA743" s="111"/>
      <c r="AB743" s="111"/>
      <c r="AC743" s="111"/>
      <c r="AD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  <c r="Z744" s="111"/>
      <c r="AA744" s="111"/>
      <c r="AB744" s="111"/>
      <c r="AC744" s="111"/>
      <c r="AD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  <c r="Z745" s="111"/>
      <c r="AA745" s="111"/>
      <c r="AB745" s="111"/>
      <c r="AC745" s="111"/>
      <c r="AD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  <c r="Z746" s="111"/>
      <c r="AA746" s="111"/>
      <c r="AB746" s="111"/>
      <c r="AC746" s="111"/>
      <c r="AD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  <c r="Z747" s="111"/>
      <c r="AA747" s="111"/>
      <c r="AB747" s="111"/>
      <c r="AC747" s="111"/>
      <c r="AD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  <c r="Z806" s="111"/>
      <c r="AA806" s="111"/>
      <c r="AB806" s="111"/>
      <c r="AC806" s="111"/>
      <c r="AD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  <c r="Z807" s="111"/>
      <c r="AA807" s="111"/>
      <c r="AB807" s="111"/>
      <c r="AC807" s="111"/>
      <c r="AD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  <c r="Z808" s="111"/>
      <c r="AA808" s="111"/>
      <c r="AB808" s="111"/>
      <c r="AC808" s="111"/>
      <c r="AD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  <c r="Z809" s="111"/>
      <c r="AA809" s="111"/>
      <c r="AB809" s="111"/>
      <c r="AC809" s="111"/>
      <c r="AD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  <c r="Z810" s="111"/>
      <c r="AA810" s="111"/>
      <c r="AB810" s="111"/>
      <c r="AC810" s="111"/>
      <c r="AD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  <c r="Z814" s="111"/>
      <c r="AA814" s="111"/>
      <c r="AB814" s="111"/>
      <c r="AC814" s="111"/>
      <c r="AD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  <c r="Z819" s="111"/>
      <c r="AA819" s="111"/>
      <c r="AB819" s="111"/>
      <c r="AC819" s="111"/>
      <c r="AD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  <c r="Z820" s="111"/>
      <c r="AA820" s="111"/>
      <c r="AB820" s="111"/>
      <c r="AC820" s="111"/>
      <c r="AD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  <c r="Z821" s="111"/>
      <c r="AA821" s="111"/>
      <c r="AB821" s="111"/>
      <c r="AC821" s="111"/>
      <c r="AD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  <c r="Z822" s="111"/>
      <c r="AA822" s="111"/>
      <c r="AB822" s="111"/>
      <c r="AC822" s="111"/>
      <c r="AD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  <c r="Z823" s="111"/>
      <c r="AA823" s="111"/>
      <c r="AB823" s="111"/>
      <c r="AC823" s="111"/>
      <c r="AD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  <c r="Z824" s="111"/>
      <c r="AA824" s="111"/>
      <c r="AB824" s="111"/>
      <c r="AC824" s="111"/>
      <c r="AD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  <c r="Z825" s="111"/>
      <c r="AA825" s="111"/>
      <c r="AB825" s="111"/>
      <c r="AC825" s="111"/>
      <c r="AD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  <c r="Z826" s="111"/>
      <c r="AA826" s="111"/>
      <c r="AB826" s="111"/>
      <c r="AC826" s="111"/>
      <c r="AD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  <c r="Z827" s="111"/>
      <c r="AA827" s="111"/>
      <c r="AB827" s="111"/>
      <c r="AC827" s="111"/>
      <c r="AD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  <c r="Z828" s="111"/>
      <c r="AA828" s="111"/>
      <c r="AB828" s="111"/>
      <c r="AC828" s="111"/>
      <c r="AD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  <c r="Z829" s="111"/>
      <c r="AA829" s="111"/>
      <c r="AB829" s="111"/>
      <c r="AC829" s="111"/>
      <c r="AD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  <c r="Z830" s="111"/>
      <c r="AA830" s="111"/>
      <c r="AB830" s="111"/>
      <c r="AC830" s="111"/>
      <c r="AD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  <c r="Z831" s="111"/>
      <c r="AA831" s="111"/>
      <c r="AB831" s="111"/>
      <c r="AC831" s="111"/>
      <c r="AD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  <c r="Z832" s="111"/>
      <c r="AA832" s="111"/>
      <c r="AB832" s="111"/>
      <c r="AC832" s="111"/>
      <c r="AD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  <c r="Z833" s="111"/>
      <c r="AA833" s="111"/>
      <c r="AB833" s="111"/>
      <c r="AC833" s="111"/>
      <c r="AD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  <c r="Z834" s="111"/>
      <c r="AA834" s="111"/>
      <c r="AB834" s="111"/>
      <c r="AC834" s="111"/>
      <c r="AD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  <c r="Z835" s="111"/>
      <c r="AA835" s="111"/>
      <c r="AB835" s="111"/>
      <c r="AC835" s="111"/>
      <c r="AD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  <c r="Z836" s="111"/>
      <c r="AA836" s="111"/>
      <c r="AB836" s="111"/>
      <c r="AC836" s="111"/>
      <c r="AD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  <c r="Z837" s="111"/>
      <c r="AA837" s="111"/>
      <c r="AB837" s="111"/>
      <c r="AC837" s="111"/>
      <c r="AD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  <c r="Z838" s="111"/>
      <c r="AA838" s="111"/>
      <c r="AB838" s="111"/>
      <c r="AC838" s="111"/>
      <c r="AD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  <c r="Z839" s="111"/>
      <c r="AA839" s="111"/>
      <c r="AB839" s="111"/>
      <c r="AC839" s="111"/>
      <c r="AD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  <c r="Z840" s="111"/>
      <c r="AA840" s="111"/>
      <c r="AB840" s="111"/>
      <c r="AC840" s="111"/>
      <c r="AD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  <c r="Z841" s="111"/>
      <c r="AA841" s="111"/>
      <c r="AB841" s="111"/>
      <c r="AC841" s="111"/>
      <c r="AD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  <c r="Z842" s="111"/>
      <c r="AA842" s="111"/>
      <c r="AB842" s="111"/>
      <c r="AC842" s="111"/>
      <c r="AD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  <c r="Z843" s="111"/>
      <c r="AA843" s="111"/>
      <c r="AB843" s="111"/>
      <c r="AC843" s="111"/>
      <c r="AD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  <c r="Z844" s="111"/>
      <c r="AA844" s="111"/>
      <c r="AB844" s="111"/>
      <c r="AC844" s="111"/>
      <c r="AD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  <c r="Z845" s="111"/>
      <c r="AA845" s="111"/>
      <c r="AB845" s="111"/>
      <c r="AC845" s="111"/>
      <c r="AD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  <c r="Z846" s="111"/>
      <c r="AA846" s="111"/>
      <c r="AB846" s="111"/>
      <c r="AC846" s="111"/>
      <c r="AD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  <c r="Z847" s="111"/>
      <c r="AA847" s="111"/>
      <c r="AB847" s="111"/>
      <c r="AC847" s="111"/>
      <c r="AD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  <c r="Z848" s="111"/>
      <c r="AA848" s="111"/>
      <c r="AB848" s="111"/>
      <c r="AC848" s="111"/>
      <c r="AD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  <c r="Z849" s="111"/>
      <c r="AA849" s="111"/>
      <c r="AB849" s="111"/>
      <c r="AC849" s="111"/>
      <c r="AD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  <c r="Z850" s="111"/>
      <c r="AA850" s="111"/>
      <c r="AB850" s="111"/>
      <c r="AC850" s="111"/>
      <c r="AD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  <c r="Z851" s="111"/>
      <c r="AA851" s="111"/>
      <c r="AB851" s="111"/>
      <c r="AC851" s="111"/>
      <c r="AD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  <c r="Z852" s="111"/>
      <c r="AA852" s="111"/>
      <c r="AB852" s="111"/>
      <c r="AC852" s="111"/>
      <c r="AD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  <c r="Z853" s="111"/>
      <c r="AA853" s="111"/>
      <c r="AB853" s="111"/>
      <c r="AC853" s="111"/>
      <c r="AD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  <c r="Z854" s="111"/>
      <c r="AA854" s="111"/>
      <c r="AB854" s="111"/>
      <c r="AC854" s="111"/>
      <c r="AD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  <c r="Z855" s="111"/>
      <c r="AA855" s="111"/>
      <c r="AB855" s="111"/>
      <c r="AC855" s="111"/>
      <c r="AD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  <c r="Z856" s="111"/>
      <c r="AA856" s="111"/>
      <c r="AB856" s="111"/>
      <c r="AC856" s="111"/>
      <c r="AD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  <c r="Z857" s="111"/>
      <c r="AA857" s="111"/>
      <c r="AB857" s="111"/>
      <c r="AC857" s="111"/>
      <c r="AD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  <c r="Z858" s="111"/>
      <c r="AA858" s="111"/>
      <c r="AB858" s="111"/>
      <c r="AC858" s="111"/>
      <c r="AD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  <c r="Z859" s="111"/>
      <c r="AA859" s="111"/>
      <c r="AB859" s="111"/>
      <c r="AC859" s="111"/>
      <c r="AD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  <c r="Z860" s="111"/>
      <c r="AA860" s="111"/>
      <c r="AB860" s="111"/>
      <c r="AC860" s="111"/>
      <c r="AD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  <c r="Z861" s="111"/>
      <c r="AA861" s="111"/>
      <c r="AB861" s="111"/>
      <c r="AC861" s="111"/>
      <c r="AD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  <c r="Z862" s="111"/>
      <c r="AA862" s="111"/>
      <c r="AB862" s="111"/>
      <c r="AC862" s="111"/>
      <c r="AD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  <c r="Z863" s="111"/>
      <c r="AA863" s="111"/>
      <c r="AB863" s="111"/>
      <c r="AC863" s="111"/>
      <c r="AD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  <c r="Z864" s="111"/>
      <c r="AA864" s="111"/>
      <c r="AB864" s="111"/>
      <c r="AC864" s="111"/>
      <c r="AD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  <c r="Z865" s="111"/>
      <c r="AA865" s="111"/>
      <c r="AB865" s="111"/>
      <c r="AC865" s="111"/>
      <c r="AD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  <c r="Z866" s="111"/>
      <c r="AA866" s="111"/>
      <c r="AB866" s="111"/>
      <c r="AC866" s="111"/>
      <c r="AD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  <c r="Z867" s="111"/>
      <c r="AA867" s="111"/>
      <c r="AB867" s="111"/>
      <c r="AC867" s="111"/>
      <c r="AD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  <c r="Z868" s="111"/>
      <c r="AA868" s="111"/>
      <c r="AB868" s="111"/>
      <c r="AC868" s="111"/>
      <c r="AD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  <c r="Z869" s="111"/>
      <c r="AA869" s="111"/>
      <c r="AB869" s="111"/>
      <c r="AC869" s="111"/>
      <c r="AD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  <c r="Z870" s="111"/>
      <c r="AA870" s="111"/>
      <c r="AB870" s="111"/>
      <c r="AC870" s="111"/>
      <c r="AD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  <c r="Z871" s="111"/>
      <c r="AA871" s="111"/>
      <c r="AB871" s="111"/>
      <c r="AC871" s="111"/>
      <c r="AD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  <c r="AB872" s="111"/>
      <c r="AC872" s="111"/>
      <c r="AD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  <c r="AB873" s="111"/>
      <c r="AC873" s="111"/>
      <c r="AD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  <c r="AB874" s="111"/>
      <c r="AC874" s="111"/>
      <c r="AD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  <c r="AB875" s="111"/>
      <c r="AC875" s="111"/>
      <c r="AD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  <c r="AB876" s="111"/>
      <c r="AC876" s="111"/>
      <c r="AD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  <c r="AB877" s="111"/>
      <c r="AC877" s="111"/>
      <c r="AD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  <c r="AB878" s="111"/>
      <c r="AC878" s="111"/>
      <c r="AD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  <c r="AB879" s="111"/>
      <c r="AC879" s="111"/>
      <c r="AD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  <c r="AB880" s="111"/>
      <c r="AC880" s="111"/>
      <c r="AD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  <c r="AB881" s="111"/>
      <c r="AC881" s="111"/>
      <c r="AD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  <c r="AB882" s="111"/>
      <c r="AC882" s="111"/>
      <c r="AD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  <c r="AB883" s="111"/>
      <c r="AC883" s="111"/>
      <c r="AD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  <c r="AB884" s="111"/>
      <c r="AC884" s="111"/>
      <c r="AD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  <c r="AB885" s="111"/>
      <c r="AC885" s="111"/>
      <c r="AD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  <c r="AB886" s="111"/>
      <c r="AC886" s="111"/>
      <c r="AD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  <c r="AB887" s="111"/>
      <c r="AC887" s="111"/>
      <c r="AD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  <c r="AB888" s="111"/>
      <c r="AC888" s="111"/>
      <c r="AD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  <c r="AB889" s="111"/>
      <c r="AC889" s="111"/>
      <c r="AD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  <c r="AB890" s="111"/>
      <c r="AC890" s="111"/>
      <c r="AD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  <c r="AB891" s="111"/>
      <c r="AC891" s="111"/>
      <c r="AD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  <c r="AB892" s="111"/>
      <c r="AC892" s="111"/>
      <c r="AD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  <c r="AB893" s="111"/>
      <c r="AC893" s="111"/>
      <c r="AD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  <c r="AB894" s="111"/>
      <c r="AC894" s="111"/>
      <c r="AD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  <c r="AB895" s="111"/>
      <c r="AC895" s="111"/>
      <c r="AD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  <c r="AB896" s="111"/>
      <c r="AC896" s="111"/>
      <c r="AD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  <c r="AB897" s="111"/>
      <c r="AC897" s="111"/>
      <c r="AD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  <c r="AB898" s="111"/>
      <c r="AC898" s="111"/>
      <c r="AD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  <c r="AB899" s="111"/>
      <c r="AC899" s="111"/>
      <c r="AD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  <c r="AB900" s="111"/>
      <c r="AC900" s="111"/>
      <c r="AD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  <c r="AB901" s="111"/>
      <c r="AC901" s="111"/>
      <c r="AD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  <c r="AB902" s="111"/>
      <c r="AC902" s="111"/>
      <c r="AD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  <c r="AB903" s="111"/>
      <c r="AC903" s="111"/>
      <c r="AD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  <c r="AB904" s="111"/>
      <c r="AC904" s="111"/>
      <c r="AD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  <c r="AB905" s="111"/>
      <c r="AC905" s="111"/>
      <c r="AD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  <c r="AB906" s="111"/>
      <c r="AC906" s="111"/>
      <c r="AD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  <c r="AB907" s="111"/>
      <c r="AC907" s="111"/>
      <c r="AD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  <c r="AB908" s="111"/>
      <c r="AC908" s="111"/>
      <c r="AD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  <c r="AB909" s="111"/>
      <c r="AC909" s="111"/>
      <c r="AD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  <c r="AB910" s="111"/>
      <c r="AC910" s="111"/>
      <c r="AD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  <c r="Z911" s="111"/>
      <c r="AA911" s="111"/>
      <c r="AB911" s="111"/>
      <c r="AC911" s="111"/>
      <c r="AD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  <c r="Z912" s="111"/>
      <c r="AA912" s="111"/>
      <c r="AB912" s="111"/>
      <c r="AC912" s="111"/>
      <c r="AD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  <c r="Z913" s="111"/>
      <c r="AA913" s="111"/>
      <c r="AB913" s="111"/>
      <c r="AC913" s="111"/>
      <c r="AD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  <c r="Z914" s="111"/>
      <c r="AA914" s="111"/>
      <c r="AB914" s="111"/>
      <c r="AC914" s="111"/>
      <c r="AD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  <c r="Z915" s="111"/>
      <c r="AA915" s="111"/>
      <c r="AB915" s="111"/>
      <c r="AC915" s="111"/>
      <c r="AD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  <c r="Z916" s="111"/>
      <c r="AA916" s="111"/>
      <c r="AB916" s="111"/>
      <c r="AC916" s="111"/>
      <c r="AD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  <c r="Z917" s="111"/>
      <c r="AA917" s="111"/>
      <c r="AB917" s="111"/>
      <c r="AC917" s="111"/>
      <c r="AD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  <c r="Z918" s="111"/>
      <c r="AA918" s="111"/>
      <c r="AB918" s="111"/>
      <c r="AC918" s="111"/>
      <c r="AD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  <c r="Z919" s="111"/>
      <c r="AA919" s="111"/>
      <c r="AB919" s="111"/>
      <c r="AC919" s="111"/>
      <c r="AD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  <c r="Z920" s="111"/>
      <c r="AA920" s="111"/>
      <c r="AB920" s="111"/>
      <c r="AC920" s="111"/>
      <c r="AD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  <c r="Z921" s="111"/>
      <c r="AA921" s="111"/>
      <c r="AB921" s="111"/>
      <c r="AC921" s="111"/>
      <c r="AD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  <c r="Z922" s="111"/>
      <c r="AA922" s="111"/>
      <c r="AB922" s="111"/>
      <c r="AC922" s="111"/>
      <c r="AD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  <c r="Z923" s="111"/>
      <c r="AA923" s="111"/>
      <c r="AB923" s="111"/>
      <c r="AC923" s="111"/>
      <c r="AD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  <c r="Z924" s="111"/>
      <c r="AA924" s="111"/>
      <c r="AB924" s="111"/>
      <c r="AC924" s="111"/>
      <c r="AD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  <c r="Z925" s="111"/>
      <c r="AA925" s="111"/>
      <c r="AB925" s="111"/>
      <c r="AC925" s="111"/>
      <c r="AD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  <c r="Z926" s="111"/>
      <c r="AA926" s="111"/>
      <c r="AB926" s="111"/>
      <c r="AC926" s="111"/>
      <c r="AD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  <c r="Z927" s="111"/>
      <c r="AA927" s="111"/>
      <c r="AB927" s="111"/>
      <c r="AC927" s="111"/>
      <c r="AD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  <c r="Z928" s="111"/>
      <c r="AA928" s="111"/>
      <c r="AB928" s="111"/>
      <c r="AC928" s="111"/>
      <c r="AD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  <c r="Z929" s="111"/>
      <c r="AA929" s="111"/>
      <c r="AB929" s="111"/>
      <c r="AC929" s="111"/>
      <c r="AD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  <c r="Z930" s="111"/>
      <c r="AA930" s="111"/>
      <c r="AB930" s="111"/>
      <c r="AC930" s="111"/>
      <c r="AD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  <c r="Z931" s="111"/>
      <c r="AA931" s="111"/>
      <c r="AB931" s="111"/>
      <c r="AC931" s="111"/>
      <c r="AD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  <c r="Z932" s="111"/>
      <c r="AA932" s="111"/>
      <c r="AB932" s="111"/>
      <c r="AC932" s="111"/>
      <c r="AD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  <c r="Z933" s="111"/>
      <c r="AA933" s="111"/>
      <c r="AB933" s="111"/>
      <c r="AC933" s="111"/>
      <c r="AD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  <c r="Z934" s="111"/>
      <c r="AA934" s="111"/>
      <c r="AB934" s="111"/>
      <c r="AC934" s="111"/>
      <c r="AD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  <c r="Z935" s="111"/>
      <c r="AA935" s="111"/>
      <c r="AB935" s="111"/>
      <c r="AC935" s="111"/>
      <c r="AD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  <c r="Z936" s="111"/>
      <c r="AA936" s="111"/>
      <c r="AB936" s="111"/>
      <c r="AC936" s="111"/>
      <c r="AD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  <c r="Z937" s="111"/>
      <c r="AA937" s="111"/>
      <c r="AB937" s="111"/>
      <c r="AC937" s="111"/>
      <c r="AD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  <c r="Z938" s="111"/>
      <c r="AA938" s="111"/>
      <c r="AB938" s="111"/>
      <c r="AC938" s="111"/>
      <c r="AD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  <c r="Z939" s="111"/>
      <c r="AA939" s="111"/>
      <c r="AB939" s="111"/>
      <c r="AC939" s="111"/>
      <c r="AD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  <c r="Z940" s="111"/>
      <c r="AA940" s="111"/>
      <c r="AB940" s="111"/>
      <c r="AC940" s="111"/>
      <c r="AD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  <c r="Z941" s="111"/>
      <c r="AA941" s="111"/>
      <c r="AB941" s="111"/>
      <c r="AC941" s="111"/>
      <c r="AD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  <c r="Z942" s="111"/>
      <c r="AA942" s="111"/>
      <c r="AB942" s="111"/>
      <c r="AC942" s="111"/>
      <c r="AD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  <c r="Z943" s="111"/>
      <c r="AA943" s="111"/>
      <c r="AB943" s="111"/>
      <c r="AC943" s="111"/>
      <c r="AD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  <c r="Z944" s="111"/>
      <c r="AA944" s="111"/>
      <c r="AB944" s="111"/>
      <c r="AC944" s="111"/>
      <c r="AD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  <c r="Z945" s="111"/>
      <c r="AA945" s="111"/>
      <c r="AB945" s="111"/>
      <c r="AC945" s="111"/>
      <c r="AD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  <c r="Z946" s="111"/>
      <c r="AA946" s="111"/>
      <c r="AB946" s="111"/>
      <c r="AC946" s="111"/>
      <c r="AD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  <c r="Z947" s="111"/>
      <c r="AA947" s="111"/>
      <c r="AB947" s="111"/>
      <c r="AC947" s="111"/>
      <c r="AD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  <c r="Z948" s="111"/>
      <c r="AA948" s="111"/>
      <c r="AB948" s="111"/>
      <c r="AC948" s="111"/>
      <c r="AD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  <c r="Z949" s="111"/>
      <c r="AA949" s="111"/>
      <c r="AB949" s="111"/>
      <c r="AC949" s="111"/>
      <c r="AD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  <c r="Z950" s="111"/>
      <c r="AA950" s="111"/>
      <c r="AB950" s="111"/>
      <c r="AC950" s="111"/>
      <c r="AD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  <c r="Z951" s="111"/>
      <c r="AA951" s="111"/>
      <c r="AB951" s="111"/>
      <c r="AC951" s="111"/>
      <c r="AD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  <c r="Z952" s="111"/>
      <c r="AA952" s="111"/>
      <c r="AB952" s="111"/>
      <c r="AC952" s="111"/>
      <c r="AD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  <c r="Z953" s="111"/>
      <c r="AA953" s="111"/>
      <c r="AB953" s="111"/>
      <c r="AC953" s="111"/>
      <c r="AD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  <c r="Z954" s="111"/>
      <c r="AA954" s="111"/>
      <c r="AB954" s="111"/>
      <c r="AC954" s="111"/>
      <c r="AD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  <c r="Z955" s="111"/>
      <c r="AA955" s="111"/>
      <c r="AB955" s="111"/>
      <c r="AC955" s="111"/>
      <c r="AD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  <c r="Z956" s="111"/>
      <c r="AA956" s="111"/>
      <c r="AB956" s="111"/>
      <c r="AC956" s="111"/>
      <c r="AD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  <c r="Z957" s="111"/>
      <c r="AA957" s="111"/>
      <c r="AB957" s="111"/>
      <c r="AC957" s="111"/>
      <c r="AD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  <c r="Z958" s="111"/>
      <c r="AA958" s="111"/>
      <c r="AB958" s="111"/>
      <c r="AC958" s="111"/>
      <c r="AD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  <c r="Z959" s="111"/>
      <c r="AA959" s="111"/>
      <c r="AB959" s="111"/>
      <c r="AC959" s="111"/>
      <c r="AD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  <c r="Z960" s="111"/>
      <c r="AA960" s="111"/>
      <c r="AB960" s="111"/>
      <c r="AC960" s="111"/>
      <c r="AD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  <c r="Z961" s="111"/>
      <c r="AA961" s="111"/>
      <c r="AB961" s="111"/>
      <c r="AC961" s="111"/>
      <c r="AD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  <c r="Z962" s="111"/>
      <c r="AA962" s="111"/>
      <c r="AB962" s="111"/>
      <c r="AC962" s="111"/>
      <c r="AD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  <c r="Z963" s="111"/>
      <c r="AA963" s="111"/>
      <c r="AB963" s="111"/>
      <c r="AC963" s="111"/>
      <c r="AD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  <c r="Z964" s="111"/>
      <c r="AA964" s="111"/>
      <c r="AB964" s="111"/>
      <c r="AC964" s="111"/>
      <c r="AD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  <c r="Z965" s="111"/>
      <c r="AA965" s="111"/>
      <c r="AB965" s="111"/>
      <c r="AC965" s="111"/>
      <c r="AD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  <c r="Z966" s="111"/>
      <c r="AA966" s="111"/>
      <c r="AB966" s="111"/>
      <c r="AC966" s="111"/>
      <c r="AD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  <c r="Z967" s="111"/>
      <c r="AA967" s="111"/>
      <c r="AB967" s="111"/>
      <c r="AC967" s="111"/>
      <c r="AD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  <c r="Z968" s="111"/>
      <c r="AA968" s="111"/>
      <c r="AB968" s="111"/>
      <c r="AC968" s="111"/>
      <c r="AD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  <c r="Z969" s="111"/>
      <c r="AA969" s="111"/>
      <c r="AB969" s="111"/>
      <c r="AC969" s="111"/>
      <c r="AD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  <c r="Z970" s="111"/>
      <c r="AA970" s="111"/>
      <c r="AB970" s="111"/>
      <c r="AC970" s="111"/>
      <c r="AD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  <c r="Z971" s="111"/>
      <c r="AA971" s="111"/>
      <c r="AB971" s="111"/>
      <c r="AC971" s="111"/>
      <c r="AD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  <c r="Z972" s="111"/>
      <c r="AA972" s="111"/>
      <c r="AB972" s="111"/>
      <c r="AC972" s="111"/>
      <c r="AD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  <c r="Z973" s="111"/>
      <c r="AA973" s="111"/>
      <c r="AB973" s="111"/>
      <c r="AC973" s="111"/>
      <c r="AD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  <c r="Z974" s="111"/>
      <c r="AA974" s="111"/>
      <c r="AB974" s="111"/>
      <c r="AC974" s="111"/>
      <c r="AD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  <c r="Z975" s="111"/>
      <c r="AA975" s="111"/>
      <c r="AB975" s="111"/>
      <c r="AC975" s="111"/>
      <c r="AD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  <c r="Z976" s="111"/>
      <c r="AA976" s="111"/>
      <c r="AB976" s="111"/>
      <c r="AC976" s="111"/>
      <c r="AD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  <c r="Z977" s="111"/>
      <c r="AA977" s="111"/>
      <c r="AB977" s="111"/>
      <c r="AC977" s="111"/>
      <c r="AD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  <c r="Z978" s="111"/>
      <c r="AA978" s="111"/>
      <c r="AB978" s="111"/>
      <c r="AC978" s="111"/>
      <c r="AD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  <c r="Z979" s="111"/>
      <c r="AA979" s="111"/>
      <c r="AB979" s="111"/>
      <c r="AC979" s="111"/>
      <c r="AD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  <c r="Z980" s="111"/>
      <c r="AA980" s="111"/>
      <c r="AB980" s="111"/>
      <c r="AC980" s="111"/>
      <c r="AD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  <c r="Z981" s="111"/>
      <c r="AA981" s="111"/>
      <c r="AB981" s="111"/>
      <c r="AC981" s="111"/>
      <c r="AD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  <c r="Z982" s="111"/>
      <c r="AA982" s="111"/>
      <c r="AB982" s="111"/>
      <c r="AC982" s="111"/>
      <c r="AD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  <c r="Z983" s="111"/>
      <c r="AA983" s="111"/>
      <c r="AB983" s="111"/>
      <c r="AC983" s="111"/>
      <c r="AD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  <c r="Z984" s="111"/>
      <c r="AA984" s="111"/>
      <c r="AB984" s="111"/>
      <c r="AC984" s="111"/>
      <c r="AD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  <c r="Z985" s="111"/>
      <c r="AA985" s="111"/>
      <c r="AB985" s="111"/>
      <c r="AC985" s="111"/>
      <c r="AD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  <c r="AB986" s="111"/>
      <c r="AC986" s="111"/>
      <c r="AD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  <c r="AB987" s="111"/>
      <c r="AC987" s="111"/>
      <c r="AD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  <c r="AB988" s="111"/>
      <c r="AC988" s="111"/>
      <c r="AD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  <c r="AB989" s="111"/>
      <c r="AC989" s="111"/>
      <c r="AD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  <c r="AB990" s="111"/>
      <c r="AC990" s="111"/>
      <c r="AD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  <c r="Z991" s="111"/>
      <c r="AA991" s="111"/>
      <c r="AB991" s="111"/>
      <c r="AC991" s="111"/>
      <c r="AD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  <c r="Z992" s="111"/>
      <c r="AA992" s="111"/>
      <c r="AB992" s="111"/>
      <c r="AC992" s="111"/>
      <c r="AD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  <c r="Z993" s="111"/>
      <c r="AA993" s="111"/>
      <c r="AB993" s="111"/>
      <c r="AC993" s="111"/>
      <c r="AD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  <c r="Z994" s="111"/>
      <c r="AA994" s="111"/>
      <c r="AB994" s="111"/>
      <c r="AC994" s="111"/>
      <c r="AD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  <c r="Z995" s="111"/>
      <c r="AA995" s="111"/>
      <c r="AB995" s="111"/>
      <c r="AC995" s="111"/>
      <c r="AD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  <c r="Z996" s="111"/>
      <c r="AA996" s="111"/>
      <c r="AB996" s="111"/>
      <c r="AC996" s="111"/>
      <c r="AD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  <c r="Z997" s="111"/>
      <c r="AA997" s="111"/>
      <c r="AB997" s="111"/>
      <c r="AC997" s="111"/>
      <c r="AD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  <c r="Z998" s="111"/>
      <c r="AA998" s="111"/>
      <c r="AB998" s="111"/>
      <c r="AC998" s="111"/>
      <c r="AD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  <c r="Z999" s="111"/>
      <c r="AA999" s="111"/>
      <c r="AB999" s="111"/>
      <c r="AC999" s="111"/>
      <c r="AD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  <c r="Z1000" s="111"/>
      <c r="AA1000" s="111"/>
      <c r="AB1000" s="111"/>
      <c r="AC1000" s="111"/>
      <c r="AD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  <c r="Z1001" s="111"/>
      <c r="AA1001" s="111"/>
      <c r="AB1001" s="111"/>
      <c r="AC1001" s="111"/>
      <c r="AD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  <c r="Z1002" s="111"/>
      <c r="AA1002" s="111"/>
      <c r="AB1002" s="111"/>
      <c r="AC1002" s="111"/>
      <c r="AD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  <c r="Z1003" s="111"/>
      <c r="AA1003" s="111"/>
      <c r="AB1003" s="111"/>
      <c r="AC1003" s="111"/>
      <c r="AD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  <c r="Z1004" s="111"/>
      <c r="AA1004" s="111"/>
      <c r="AB1004" s="111"/>
      <c r="AC1004" s="111"/>
      <c r="AD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  <c r="Z1005" s="111"/>
      <c r="AA1005" s="111"/>
      <c r="AB1005" s="111"/>
      <c r="AC1005" s="111"/>
      <c r="AD1005" s="111"/>
    </row>
    <row r="1006">
      <c r="A1006" s="111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  <c r="Z1006" s="111"/>
      <c r="AA1006" s="111"/>
      <c r="AB1006" s="111"/>
      <c r="AC1006" s="111"/>
      <c r="AD1006" s="111"/>
    </row>
  </sheetData>
  <mergeCells count="3">
    <mergeCell ref="A3:F3"/>
    <mergeCell ref="H3:L3"/>
    <mergeCell ref="N3:R3"/>
  </mergeCells>
  <conditionalFormatting sqref="C5:C25 J5:J27 P5:P24">
    <cfRule type="containsText" dxfId="0" priority="1" operator="containsText" text="Incorrect">
      <formula>NOT(ISERROR(SEARCH(("Incorrect"),(C5))))</formula>
    </cfRule>
  </conditionalFormatting>
  <conditionalFormatting sqref="B5:B25 I5:I27 O5:O24">
    <cfRule type="cellIs" dxfId="1" priority="2" operator="greaterThan">
      <formula>2.5</formula>
    </cfRule>
  </conditionalFormatting>
  <conditionalFormatting sqref="U32:U36">
    <cfRule type="cellIs" dxfId="0" priority="3" operator="lessThan">
      <formula>"80%"</formula>
    </cfRule>
  </conditionalFormatting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8.29"/>
    <col customWidth="1" min="6" max="6" width="31.14"/>
    <col customWidth="1" min="7" max="7" width="4.86"/>
    <col customWidth="1" min="8" max="8" width="5.43"/>
    <col customWidth="1" min="9" max="9" width="11.86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</cols>
  <sheetData>
    <row r="1">
      <c r="A1" s="109" t="s">
        <v>230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</row>
    <row r="3">
      <c r="A3" s="110" t="s">
        <v>231</v>
      </c>
      <c r="G3" s="111"/>
      <c r="H3" s="110" t="s">
        <v>232</v>
      </c>
      <c r="M3" s="111"/>
      <c r="N3" s="110" t="s">
        <v>233</v>
      </c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Y4" s="154"/>
      <c r="Z4" s="154"/>
      <c r="AA4" s="154"/>
      <c r="AB4" s="154"/>
      <c r="AC4" s="154"/>
      <c r="AD4" s="154"/>
    </row>
    <row r="5">
      <c r="A5" s="89">
        <v>1.0</v>
      </c>
      <c r="B5" s="20">
        <v>1.83</v>
      </c>
      <c r="C5" s="20" t="s">
        <v>7</v>
      </c>
      <c r="D5" s="89" t="s">
        <v>145</v>
      </c>
      <c r="E5" s="89" t="s">
        <v>194</v>
      </c>
      <c r="F5" s="89" t="s">
        <v>195</v>
      </c>
      <c r="G5" s="111"/>
      <c r="H5" s="89">
        <v>1.0</v>
      </c>
      <c r="I5" s="20">
        <v>2.12</v>
      </c>
      <c r="J5" s="20" t="s">
        <v>7</v>
      </c>
      <c r="K5" s="89" t="s">
        <v>8</v>
      </c>
      <c r="L5" s="89" t="s">
        <v>29</v>
      </c>
      <c r="M5" s="111"/>
      <c r="N5" s="154">
        <v>1.0</v>
      </c>
      <c r="O5" s="20">
        <v>2.1</v>
      </c>
      <c r="P5" s="20" t="s">
        <v>7</v>
      </c>
      <c r="Q5" s="154" t="s">
        <v>88</v>
      </c>
      <c r="R5" s="154" t="s">
        <v>126</v>
      </c>
      <c r="S5" s="111"/>
      <c r="T5" s="154"/>
      <c r="U5" s="154"/>
      <c r="W5" s="154"/>
      <c r="X5" s="154"/>
      <c r="Y5" s="160"/>
      <c r="Z5" s="160"/>
      <c r="AA5" s="160"/>
      <c r="AB5" s="160"/>
      <c r="AC5" s="160"/>
      <c r="AD5" s="160"/>
    </row>
    <row r="6">
      <c r="A6" s="89">
        <v>2.0</v>
      </c>
      <c r="B6" s="20">
        <v>1.4</v>
      </c>
      <c r="C6" s="20" t="s">
        <v>7</v>
      </c>
      <c r="D6" s="89" t="s">
        <v>145</v>
      </c>
      <c r="E6" s="89" t="s">
        <v>192</v>
      </c>
      <c r="F6" s="89" t="s">
        <v>221</v>
      </c>
      <c r="G6" s="111"/>
      <c r="H6" s="89">
        <v>2.0</v>
      </c>
      <c r="I6" s="20">
        <v>2.13</v>
      </c>
      <c r="J6" s="20" t="s">
        <v>13</v>
      </c>
      <c r="K6" s="89" t="s">
        <v>8</v>
      </c>
      <c r="L6" s="89" t="s">
        <v>29</v>
      </c>
      <c r="M6" s="89"/>
      <c r="N6" s="154">
        <v>2.0</v>
      </c>
      <c r="O6" s="20">
        <v>1.34</v>
      </c>
      <c r="P6" s="20" t="s">
        <v>7</v>
      </c>
      <c r="Q6" s="154" t="s">
        <v>88</v>
      </c>
      <c r="R6" s="154" t="s">
        <v>126</v>
      </c>
      <c r="S6" s="111"/>
      <c r="T6" s="154"/>
      <c r="U6" s="154"/>
      <c r="W6" s="154"/>
      <c r="X6" s="154"/>
      <c r="Y6" s="160"/>
      <c r="Z6" s="160"/>
      <c r="AA6" s="160"/>
      <c r="AB6" s="160"/>
      <c r="AC6" s="160"/>
      <c r="AD6" s="160"/>
    </row>
    <row r="7">
      <c r="A7" s="89">
        <v>3.0</v>
      </c>
      <c r="B7" s="20">
        <v>1.55</v>
      </c>
      <c r="C7" s="20" t="s">
        <v>7</v>
      </c>
      <c r="D7" s="89" t="s">
        <v>146</v>
      </c>
      <c r="E7" s="89" t="s">
        <v>192</v>
      </c>
      <c r="F7" s="89" t="s">
        <v>193</v>
      </c>
      <c r="G7" s="111"/>
      <c r="H7" s="89">
        <v>3.0</v>
      </c>
      <c r="I7" s="20">
        <v>4.73</v>
      </c>
      <c r="J7" s="20" t="s">
        <v>13</v>
      </c>
      <c r="K7" s="89" t="s">
        <v>196</v>
      </c>
      <c r="L7" s="89" t="s">
        <v>198</v>
      </c>
      <c r="M7" s="111"/>
      <c r="N7" s="154">
        <v>3.0</v>
      </c>
      <c r="O7" s="20">
        <v>4.47</v>
      </c>
      <c r="P7" s="20" t="s">
        <v>7</v>
      </c>
      <c r="Q7" s="154" t="s">
        <v>88</v>
      </c>
      <c r="R7" s="154" t="s">
        <v>124</v>
      </c>
      <c r="S7" s="111"/>
      <c r="T7" s="154"/>
      <c r="U7" s="154"/>
      <c r="W7" s="154"/>
      <c r="X7" s="154"/>
      <c r="Y7" s="160"/>
      <c r="Z7" s="160"/>
      <c r="AA7" s="160"/>
      <c r="AB7" s="160"/>
      <c r="AC7" s="160"/>
      <c r="AD7" s="160"/>
    </row>
    <row r="8">
      <c r="A8" s="89">
        <v>4.0</v>
      </c>
      <c r="B8" s="20">
        <v>4.33</v>
      </c>
      <c r="C8" s="20" t="s">
        <v>7</v>
      </c>
      <c r="D8" s="89" t="s">
        <v>146</v>
      </c>
      <c r="E8" s="89" t="s">
        <v>194</v>
      </c>
      <c r="F8" s="89" t="s">
        <v>195</v>
      </c>
      <c r="G8" s="111"/>
      <c r="H8" s="89">
        <v>4.0</v>
      </c>
      <c r="I8" s="20">
        <v>1.24</v>
      </c>
      <c r="J8" s="20" t="s">
        <v>7</v>
      </c>
      <c r="K8" s="89" t="s">
        <v>196</v>
      </c>
      <c r="L8" s="89" t="s">
        <v>197</v>
      </c>
      <c r="M8" s="111"/>
      <c r="N8" s="154">
        <v>4.0</v>
      </c>
      <c r="O8" s="20">
        <v>2.99</v>
      </c>
      <c r="P8" s="20" t="s">
        <v>7</v>
      </c>
      <c r="Q8" s="154" t="s">
        <v>88</v>
      </c>
      <c r="R8" s="154" t="s">
        <v>122</v>
      </c>
      <c r="S8" s="111"/>
      <c r="T8" s="154"/>
      <c r="U8" s="154"/>
      <c r="W8" s="154"/>
      <c r="X8" s="154"/>
      <c r="Y8" s="160"/>
      <c r="Z8" s="160"/>
      <c r="AA8" s="160"/>
      <c r="AB8" s="160"/>
      <c r="AC8" s="160"/>
      <c r="AD8" s="160"/>
    </row>
    <row r="9">
      <c r="A9" s="89">
        <v>5.0</v>
      </c>
      <c r="B9" s="20">
        <v>0.8</v>
      </c>
      <c r="C9" s="20" t="s">
        <v>7</v>
      </c>
      <c r="D9" s="89" t="s">
        <v>146</v>
      </c>
      <c r="E9" s="89" t="s">
        <v>194</v>
      </c>
      <c r="F9" s="89" t="s">
        <v>195</v>
      </c>
      <c r="G9" s="111"/>
      <c r="H9" s="89">
        <v>5.0</v>
      </c>
      <c r="I9" s="20">
        <v>1.1</v>
      </c>
      <c r="J9" s="20" t="s">
        <v>7</v>
      </c>
      <c r="K9" s="89" t="s">
        <v>196</v>
      </c>
      <c r="L9" s="89" t="s">
        <v>198</v>
      </c>
      <c r="M9" s="111"/>
      <c r="N9" s="154">
        <v>5.0</v>
      </c>
      <c r="O9" s="20">
        <v>2.4</v>
      </c>
      <c r="P9" s="20" t="s">
        <v>7</v>
      </c>
      <c r="Q9" s="154" t="s">
        <v>87</v>
      </c>
      <c r="R9" s="154" t="s">
        <v>127</v>
      </c>
      <c r="S9" s="111"/>
      <c r="T9" s="154"/>
      <c r="U9" s="154"/>
      <c r="W9" s="154"/>
      <c r="X9" s="154"/>
      <c r="Y9" s="160"/>
      <c r="Z9" s="160"/>
      <c r="AA9" s="160"/>
      <c r="AB9" s="160"/>
      <c r="AC9" s="160"/>
      <c r="AD9" s="160"/>
    </row>
    <row r="10">
      <c r="A10" s="89">
        <v>6.0</v>
      </c>
      <c r="B10" s="20">
        <v>2.32</v>
      </c>
      <c r="C10" s="20" t="s">
        <v>7</v>
      </c>
      <c r="D10" s="89" t="s">
        <v>146</v>
      </c>
      <c r="E10" s="89" t="s">
        <v>192</v>
      </c>
      <c r="F10" s="89" t="s">
        <v>199</v>
      </c>
      <c r="G10" s="111"/>
      <c r="H10" s="89">
        <v>6.0</v>
      </c>
      <c r="I10" s="20">
        <v>1.82</v>
      </c>
      <c r="J10" s="20" t="s">
        <v>13</v>
      </c>
      <c r="K10" s="89" t="s">
        <v>196</v>
      </c>
      <c r="L10" s="89" t="s">
        <v>197</v>
      </c>
      <c r="M10" s="111"/>
      <c r="N10" s="154">
        <v>6.0</v>
      </c>
      <c r="O10" s="20">
        <v>1.23</v>
      </c>
      <c r="P10" s="20" t="s">
        <v>13</v>
      </c>
      <c r="Q10" s="154" t="s">
        <v>87</v>
      </c>
      <c r="R10" s="154" t="s">
        <v>127</v>
      </c>
      <c r="S10" s="111"/>
      <c r="T10" s="154"/>
      <c r="U10" s="154"/>
      <c r="W10" s="154"/>
      <c r="X10" s="154"/>
      <c r="Y10" s="160"/>
      <c r="Z10" s="160"/>
      <c r="AA10" s="160"/>
      <c r="AB10" s="160"/>
      <c r="AC10" s="160"/>
      <c r="AD10" s="160"/>
    </row>
    <row r="11">
      <c r="A11" s="89">
        <v>7.0</v>
      </c>
      <c r="B11" s="20">
        <v>1.78</v>
      </c>
      <c r="C11" s="20" t="s">
        <v>13</v>
      </c>
      <c r="D11" s="89" t="s">
        <v>146</v>
      </c>
      <c r="E11" s="89" t="s">
        <v>194</v>
      </c>
      <c r="F11" s="89" t="s">
        <v>221</v>
      </c>
      <c r="G11" s="111"/>
      <c r="H11" s="89">
        <v>7.0</v>
      </c>
      <c r="I11" s="20">
        <v>1.48</v>
      </c>
      <c r="J11" s="20" t="s">
        <v>7</v>
      </c>
      <c r="K11" s="89" t="s">
        <v>8</v>
      </c>
      <c r="L11" s="89" t="s">
        <v>23</v>
      </c>
      <c r="M11" s="111"/>
      <c r="N11" s="154">
        <v>7.0</v>
      </c>
      <c r="O11" s="20">
        <v>0.78</v>
      </c>
      <c r="P11" s="20" t="s">
        <v>7</v>
      </c>
      <c r="Q11" s="154" t="s">
        <v>87</v>
      </c>
      <c r="R11" s="154" t="s">
        <v>127</v>
      </c>
      <c r="S11" s="111"/>
      <c r="T11" s="154"/>
      <c r="U11" s="154"/>
      <c r="W11" s="154"/>
      <c r="X11" s="154"/>
      <c r="Y11" s="160"/>
      <c r="Z11" s="160"/>
      <c r="AA11" s="160"/>
      <c r="AB11" s="160"/>
      <c r="AC11" s="160"/>
      <c r="AD11" s="160"/>
    </row>
    <row r="12">
      <c r="A12" s="89">
        <v>8.0</v>
      </c>
      <c r="B12" s="20">
        <v>2.63</v>
      </c>
      <c r="C12" s="20" t="s">
        <v>7</v>
      </c>
      <c r="D12" s="89" t="s">
        <v>146</v>
      </c>
      <c r="E12" s="89" t="s">
        <v>192</v>
      </c>
      <c r="F12" s="89" t="s">
        <v>193</v>
      </c>
      <c r="G12" s="111"/>
      <c r="H12" s="89">
        <v>8.0</v>
      </c>
      <c r="I12" s="20">
        <v>1.68</v>
      </c>
      <c r="J12" s="20" t="s">
        <v>7</v>
      </c>
      <c r="K12" s="89" t="s">
        <v>8</v>
      </c>
      <c r="L12" s="89" t="s">
        <v>29</v>
      </c>
      <c r="M12" s="111"/>
      <c r="N12" s="154">
        <v>8.0</v>
      </c>
      <c r="O12" s="20">
        <v>5.03</v>
      </c>
      <c r="P12" s="20" t="s">
        <v>13</v>
      </c>
      <c r="Q12" s="154" t="s">
        <v>88</v>
      </c>
      <c r="R12" s="154" t="s">
        <v>126</v>
      </c>
      <c r="S12" s="111"/>
      <c r="T12" s="154"/>
      <c r="U12" s="154"/>
      <c r="W12" s="154"/>
      <c r="X12" s="154"/>
      <c r="Y12" s="160"/>
      <c r="Z12" s="160"/>
      <c r="AA12" s="160"/>
      <c r="AB12" s="160"/>
      <c r="AC12" s="160"/>
      <c r="AD12" s="160"/>
    </row>
    <row r="13">
      <c r="A13" s="89">
        <v>9.0</v>
      </c>
      <c r="B13" s="20">
        <v>2.61</v>
      </c>
      <c r="C13" s="20" t="s">
        <v>7</v>
      </c>
      <c r="D13" s="89" t="s">
        <v>145</v>
      </c>
      <c r="E13" s="89" t="s">
        <v>194</v>
      </c>
      <c r="F13" s="89" t="s">
        <v>195</v>
      </c>
      <c r="G13" s="111"/>
      <c r="H13" s="89">
        <v>9.0</v>
      </c>
      <c r="I13" s="20">
        <v>3.61</v>
      </c>
      <c r="J13" s="20" t="s">
        <v>7</v>
      </c>
      <c r="K13" s="89" t="s">
        <v>196</v>
      </c>
      <c r="L13" s="89" t="s">
        <v>198</v>
      </c>
      <c r="M13" s="111"/>
      <c r="N13" s="154">
        <v>9.0</v>
      </c>
      <c r="O13" s="20">
        <v>2.79</v>
      </c>
      <c r="P13" s="20" t="s">
        <v>7</v>
      </c>
      <c r="Q13" s="154" t="s">
        <v>87</v>
      </c>
      <c r="R13" s="154" t="s">
        <v>124</v>
      </c>
      <c r="S13" s="111"/>
      <c r="T13" s="154"/>
      <c r="U13" s="154"/>
      <c r="W13" s="154"/>
      <c r="X13" s="154"/>
      <c r="Y13" s="160"/>
      <c r="Z13" s="160"/>
      <c r="AA13" s="160"/>
      <c r="AB13" s="160"/>
      <c r="AC13" s="160"/>
      <c r="AD13" s="160"/>
    </row>
    <row r="14">
      <c r="A14" s="89">
        <v>10.0</v>
      </c>
      <c r="B14" s="20">
        <v>2.84</v>
      </c>
      <c r="C14" s="20" t="s">
        <v>7</v>
      </c>
      <c r="D14" s="89" t="s">
        <v>145</v>
      </c>
      <c r="E14" s="89" t="s">
        <v>192</v>
      </c>
      <c r="F14" s="89" t="s">
        <v>199</v>
      </c>
      <c r="G14" s="89"/>
      <c r="H14" s="89">
        <v>10.0</v>
      </c>
      <c r="I14" s="20">
        <v>1.83</v>
      </c>
      <c r="J14" s="20" t="s">
        <v>7</v>
      </c>
      <c r="K14" s="89" t="s">
        <v>196</v>
      </c>
      <c r="L14" s="89" t="s">
        <v>197</v>
      </c>
      <c r="M14" s="111"/>
      <c r="N14" s="154">
        <v>10.0</v>
      </c>
      <c r="O14" s="20">
        <v>1.33</v>
      </c>
      <c r="P14" s="20" t="s">
        <v>13</v>
      </c>
      <c r="Q14" s="154" t="s">
        <v>88</v>
      </c>
      <c r="R14" s="154" t="s">
        <v>127</v>
      </c>
      <c r="S14" s="111"/>
      <c r="T14" s="154"/>
      <c r="U14" s="154"/>
      <c r="W14" s="154"/>
      <c r="X14" s="154"/>
      <c r="Y14" s="160"/>
      <c r="Z14" s="160"/>
      <c r="AA14" s="160"/>
      <c r="AB14" s="160"/>
      <c r="AC14" s="160"/>
      <c r="AD14" s="160"/>
    </row>
    <row r="15">
      <c r="A15" s="89">
        <v>11.0</v>
      </c>
      <c r="B15" s="20">
        <v>5.56</v>
      </c>
      <c r="C15" s="20" t="s">
        <v>13</v>
      </c>
      <c r="D15" s="89" t="s">
        <v>146</v>
      </c>
      <c r="E15" s="89" t="s">
        <v>192</v>
      </c>
      <c r="F15" s="89" t="s">
        <v>221</v>
      </c>
      <c r="G15" s="111"/>
      <c r="H15" s="89">
        <v>11.0</v>
      </c>
      <c r="I15" s="20">
        <v>1.77</v>
      </c>
      <c r="J15" s="20" t="s">
        <v>7</v>
      </c>
      <c r="K15" s="89" t="s">
        <v>196</v>
      </c>
      <c r="L15" s="89" t="s">
        <v>197</v>
      </c>
      <c r="M15" s="111"/>
      <c r="N15" s="154">
        <v>11.0</v>
      </c>
      <c r="O15" s="20">
        <v>2.42</v>
      </c>
      <c r="P15" s="20" t="s">
        <v>7</v>
      </c>
      <c r="Q15" s="154" t="s">
        <v>87</v>
      </c>
      <c r="R15" s="154" t="s">
        <v>127</v>
      </c>
      <c r="S15" s="111"/>
      <c r="T15" s="154"/>
      <c r="U15" s="154"/>
      <c r="W15" s="154"/>
      <c r="X15" s="154"/>
      <c r="Y15" s="160"/>
      <c r="Z15" s="160"/>
      <c r="AA15" s="160"/>
      <c r="AB15" s="160"/>
      <c r="AC15" s="160"/>
      <c r="AD15" s="160"/>
    </row>
    <row r="16">
      <c r="A16" s="89">
        <v>12.0</v>
      </c>
      <c r="B16" s="20">
        <v>2.19</v>
      </c>
      <c r="C16" s="20" t="s">
        <v>7</v>
      </c>
      <c r="D16" s="89" t="s">
        <v>145</v>
      </c>
      <c r="E16" s="89" t="s">
        <v>194</v>
      </c>
      <c r="F16" s="89" t="s">
        <v>199</v>
      </c>
      <c r="G16" s="111"/>
      <c r="H16" s="89">
        <v>12.0</v>
      </c>
      <c r="I16" s="20">
        <v>1.46</v>
      </c>
      <c r="J16" s="20" t="s">
        <v>7</v>
      </c>
      <c r="K16" s="89" t="s">
        <v>196</v>
      </c>
      <c r="L16" s="89" t="s">
        <v>198</v>
      </c>
      <c r="M16" s="111"/>
      <c r="N16" s="154">
        <v>12.0</v>
      </c>
      <c r="O16" s="20">
        <v>0.73</v>
      </c>
      <c r="P16" s="20" t="s">
        <v>7</v>
      </c>
      <c r="Q16" s="154" t="s">
        <v>87</v>
      </c>
      <c r="R16" s="154" t="s">
        <v>127</v>
      </c>
      <c r="S16" s="111"/>
      <c r="T16" s="154"/>
      <c r="U16" s="154"/>
      <c r="W16" s="154"/>
      <c r="X16" s="154"/>
      <c r="Y16" s="160"/>
      <c r="Z16" s="160"/>
      <c r="AA16" s="160"/>
      <c r="AB16" s="160"/>
      <c r="AC16" s="160"/>
      <c r="AD16" s="160"/>
    </row>
    <row r="17">
      <c r="A17" s="89">
        <v>13.0</v>
      </c>
      <c r="B17" s="20">
        <v>2.0</v>
      </c>
      <c r="C17" s="20" t="s">
        <v>7</v>
      </c>
      <c r="D17" s="89" t="s">
        <v>146</v>
      </c>
      <c r="E17" s="89" t="s">
        <v>192</v>
      </c>
      <c r="F17" s="89" t="s">
        <v>199</v>
      </c>
      <c r="G17" s="111"/>
      <c r="H17" s="89">
        <v>13.0</v>
      </c>
      <c r="I17" s="20">
        <v>2.77</v>
      </c>
      <c r="J17" s="20" t="s">
        <v>13</v>
      </c>
      <c r="K17" s="89" t="s">
        <v>8</v>
      </c>
      <c r="L17" s="89" t="s">
        <v>29</v>
      </c>
      <c r="M17" s="111"/>
      <c r="N17" s="154">
        <v>13.0</v>
      </c>
      <c r="O17" s="20">
        <v>2.64</v>
      </c>
      <c r="P17" s="20" t="s">
        <v>7</v>
      </c>
      <c r="Q17" s="154" t="s">
        <v>87</v>
      </c>
      <c r="R17" s="154" t="s">
        <v>126</v>
      </c>
      <c r="S17" s="111"/>
      <c r="T17" s="154"/>
      <c r="U17" s="154"/>
      <c r="W17" s="154"/>
      <c r="X17" s="154"/>
      <c r="Y17" s="160"/>
      <c r="Z17" s="160"/>
      <c r="AA17" s="160"/>
      <c r="AB17" s="160"/>
      <c r="AC17" s="160"/>
      <c r="AD17" s="160"/>
    </row>
    <row r="18">
      <c r="A18" s="89">
        <v>14.0</v>
      </c>
      <c r="B18" s="20">
        <v>1.21</v>
      </c>
      <c r="C18" s="20" t="s">
        <v>7</v>
      </c>
      <c r="D18" s="89" t="s">
        <v>146</v>
      </c>
      <c r="E18" s="89" t="s">
        <v>192</v>
      </c>
      <c r="F18" s="89" t="s">
        <v>193</v>
      </c>
      <c r="G18" s="111"/>
      <c r="H18" s="89">
        <v>14.0</v>
      </c>
      <c r="I18" s="20">
        <v>1.41</v>
      </c>
      <c r="J18" s="20" t="s">
        <v>7</v>
      </c>
      <c r="K18" s="89" t="s">
        <v>8</v>
      </c>
      <c r="L18" s="89" t="s">
        <v>23</v>
      </c>
      <c r="M18" s="111"/>
      <c r="N18" s="154">
        <v>14.0</v>
      </c>
      <c r="O18" s="20">
        <v>2.04</v>
      </c>
      <c r="P18" s="20" t="s">
        <v>7</v>
      </c>
      <c r="Q18" s="154" t="s">
        <v>88</v>
      </c>
      <c r="R18" s="154" t="s">
        <v>122</v>
      </c>
      <c r="S18" s="111"/>
      <c r="T18" s="154"/>
      <c r="U18" s="154"/>
      <c r="W18" s="154"/>
      <c r="X18" s="154"/>
      <c r="Y18" s="160"/>
      <c r="Z18" s="160"/>
      <c r="AA18" s="160"/>
      <c r="AB18" s="160"/>
      <c r="AC18" s="160"/>
      <c r="AD18" s="160"/>
    </row>
    <row r="19">
      <c r="A19" s="89">
        <v>15.0</v>
      </c>
      <c r="B19" s="20">
        <v>1.99</v>
      </c>
      <c r="C19" s="20" t="s">
        <v>13</v>
      </c>
      <c r="D19" s="89" t="s">
        <v>146</v>
      </c>
      <c r="E19" s="89" t="s">
        <v>194</v>
      </c>
      <c r="F19" s="89" t="s">
        <v>195</v>
      </c>
      <c r="G19" s="111"/>
      <c r="H19" s="89">
        <v>15.0</v>
      </c>
      <c r="I19" s="20">
        <v>2.05</v>
      </c>
      <c r="J19" s="20" t="s">
        <v>7</v>
      </c>
      <c r="K19" s="89" t="s">
        <v>196</v>
      </c>
      <c r="L19" s="89" t="s">
        <v>197</v>
      </c>
      <c r="M19" s="111"/>
      <c r="N19" s="154">
        <v>15.0</v>
      </c>
      <c r="O19" s="20">
        <v>3.03</v>
      </c>
      <c r="P19" s="20" t="s">
        <v>13</v>
      </c>
      <c r="Q19" s="154" t="s">
        <v>88</v>
      </c>
      <c r="R19" s="154" t="s">
        <v>124</v>
      </c>
      <c r="S19" s="111"/>
      <c r="T19" s="154"/>
      <c r="U19" s="154"/>
      <c r="W19" s="154"/>
      <c r="X19" s="154"/>
      <c r="Y19" s="160"/>
      <c r="Z19" s="160"/>
      <c r="AA19" s="160"/>
      <c r="AB19" s="160"/>
      <c r="AC19" s="160"/>
      <c r="AD19" s="160"/>
    </row>
    <row r="20">
      <c r="A20" s="89">
        <v>16.0</v>
      </c>
      <c r="B20" s="20">
        <v>2.48</v>
      </c>
      <c r="C20" s="20" t="s">
        <v>13</v>
      </c>
      <c r="D20" s="89" t="s">
        <v>145</v>
      </c>
      <c r="E20" s="89" t="s">
        <v>194</v>
      </c>
      <c r="F20" s="89" t="s">
        <v>199</v>
      </c>
      <c r="G20" s="111"/>
      <c r="H20" s="89">
        <v>16.0</v>
      </c>
      <c r="I20" s="20">
        <v>0.46</v>
      </c>
      <c r="J20" s="20" t="s">
        <v>7</v>
      </c>
      <c r="K20" s="89" t="s">
        <v>196</v>
      </c>
      <c r="L20" s="89" t="s">
        <v>198</v>
      </c>
      <c r="M20" s="111"/>
      <c r="N20" s="154">
        <v>16.0</v>
      </c>
      <c r="O20" s="20">
        <v>3.43</v>
      </c>
      <c r="P20" s="20" t="s">
        <v>13</v>
      </c>
      <c r="Q20" s="154" t="s">
        <v>88</v>
      </c>
      <c r="R20" s="154" t="s">
        <v>122</v>
      </c>
      <c r="S20" s="111"/>
      <c r="T20" s="154"/>
      <c r="U20" s="154"/>
      <c r="W20" s="154"/>
      <c r="X20" s="154"/>
      <c r="Y20" s="160"/>
      <c r="Z20" s="160"/>
      <c r="AA20" s="160"/>
      <c r="AB20" s="160"/>
      <c r="AC20" s="160"/>
      <c r="AD20" s="160"/>
    </row>
    <row r="21">
      <c r="A21" s="89">
        <v>17.0</v>
      </c>
      <c r="B21" s="20">
        <v>0.57</v>
      </c>
      <c r="C21" s="20" t="s">
        <v>7</v>
      </c>
      <c r="D21" s="89" t="s">
        <v>145</v>
      </c>
      <c r="E21" s="89" t="s">
        <v>194</v>
      </c>
      <c r="F21" s="89" t="s">
        <v>199</v>
      </c>
      <c r="G21" s="111"/>
      <c r="H21" s="89">
        <v>17.0</v>
      </c>
      <c r="I21" s="20">
        <v>1.38</v>
      </c>
      <c r="J21" s="20" t="s">
        <v>13</v>
      </c>
      <c r="K21" s="89" t="s">
        <v>196</v>
      </c>
      <c r="L21" s="89" t="s">
        <v>197</v>
      </c>
      <c r="M21" s="111"/>
      <c r="N21" s="154">
        <v>17.0</v>
      </c>
      <c r="O21" s="20">
        <v>1.88</v>
      </c>
      <c r="P21" s="20" t="s">
        <v>7</v>
      </c>
      <c r="Q21" s="154" t="s">
        <v>88</v>
      </c>
      <c r="R21" s="154" t="s">
        <v>122</v>
      </c>
      <c r="S21" s="111"/>
      <c r="T21" s="154"/>
      <c r="U21" s="154"/>
      <c r="W21" s="154"/>
      <c r="X21" s="154"/>
      <c r="Y21" s="160"/>
      <c r="Z21" s="160"/>
      <c r="AA21" s="160"/>
      <c r="AB21" s="160"/>
      <c r="AC21" s="160"/>
      <c r="AD21" s="160"/>
    </row>
    <row r="22">
      <c r="A22" s="89">
        <v>18.0</v>
      </c>
      <c r="B22" s="20">
        <v>1.47</v>
      </c>
      <c r="C22" s="20" t="s">
        <v>7</v>
      </c>
      <c r="D22" s="89" t="s">
        <v>146</v>
      </c>
      <c r="E22" s="89" t="s">
        <v>192</v>
      </c>
      <c r="F22" s="89" t="s">
        <v>221</v>
      </c>
      <c r="G22" s="111"/>
      <c r="H22" s="89">
        <v>18.0</v>
      </c>
      <c r="I22" s="20">
        <v>1.74</v>
      </c>
      <c r="J22" s="20" t="s">
        <v>7</v>
      </c>
      <c r="K22" s="89" t="s">
        <v>8</v>
      </c>
      <c r="L22" s="89" t="s">
        <v>29</v>
      </c>
      <c r="M22" s="111"/>
      <c r="N22" s="154">
        <v>18.0</v>
      </c>
      <c r="O22" s="20">
        <v>3.59</v>
      </c>
      <c r="P22" s="20" t="s">
        <v>13</v>
      </c>
      <c r="Q22" s="154" t="s">
        <v>88</v>
      </c>
      <c r="R22" s="154" t="s">
        <v>122</v>
      </c>
      <c r="S22" s="111"/>
      <c r="T22" s="154"/>
      <c r="U22" s="154"/>
      <c r="W22" s="154"/>
      <c r="X22" s="154"/>
      <c r="Y22" s="160"/>
      <c r="Z22" s="160"/>
      <c r="AA22" s="160"/>
      <c r="AB22" s="160"/>
      <c r="AC22" s="160"/>
      <c r="AD22" s="160"/>
    </row>
    <row r="23">
      <c r="A23" s="89">
        <v>19.0</v>
      </c>
      <c r="B23" s="20">
        <v>1.74</v>
      </c>
      <c r="C23" s="20" t="s">
        <v>7</v>
      </c>
      <c r="D23" s="89" t="s">
        <v>145</v>
      </c>
      <c r="E23" s="89" t="s">
        <v>192</v>
      </c>
      <c r="F23" s="89" t="s">
        <v>199</v>
      </c>
      <c r="G23" s="111"/>
      <c r="H23" s="89">
        <v>19.0</v>
      </c>
      <c r="I23" s="20">
        <v>2.66</v>
      </c>
      <c r="J23" s="20" t="s">
        <v>13</v>
      </c>
      <c r="K23" s="89" t="s">
        <v>8</v>
      </c>
      <c r="L23" s="89" t="s">
        <v>23</v>
      </c>
      <c r="M23" s="111"/>
      <c r="N23" s="154">
        <v>19.0</v>
      </c>
      <c r="O23" s="20">
        <v>0.2</v>
      </c>
      <c r="P23" s="20" t="s">
        <v>13</v>
      </c>
      <c r="Q23" s="154" t="s">
        <v>87</v>
      </c>
      <c r="R23" s="154" t="s">
        <v>124</v>
      </c>
      <c r="S23" s="111"/>
      <c r="T23" s="154"/>
      <c r="U23" s="154"/>
      <c r="W23" s="154"/>
      <c r="X23" s="154"/>
      <c r="Y23" s="160"/>
      <c r="Z23" s="160"/>
      <c r="AA23" s="160"/>
      <c r="AB23" s="160"/>
      <c r="AC23" s="160"/>
      <c r="AD23" s="160"/>
    </row>
    <row r="24">
      <c r="A24" s="89">
        <v>20.0</v>
      </c>
      <c r="B24" s="20">
        <v>3.06</v>
      </c>
      <c r="C24" s="20" t="s">
        <v>13</v>
      </c>
      <c r="D24" s="89" t="s">
        <v>145</v>
      </c>
      <c r="E24" s="89" t="s">
        <v>192</v>
      </c>
      <c r="F24" s="89" t="s">
        <v>193</v>
      </c>
      <c r="G24" s="111"/>
      <c r="H24" s="89">
        <v>20.0</v>
      </c>
      <c r="I24" s="20">
        <v>2.92</v>
      </c>
      <c r="J24" s="20" t="s">
        <v>7</v>
      </c>
      <c r="K24" s="89" t="s">
        <v>196</v>
      </c>
      <c r="L24" s="89" t="s">
        <v>198</v>
      </c>
      <c r="M24" s="111"/>
      <c r="N24" s="154">
        <v>20.0</v>
      </c>
      <c r="O24" s="20">
        <v>0.53</v>
      </c>
      <c r="P24" s="20" t="s">
        <v>13</v>
      </c>
      <c r="Q24" s="154" t="s">
        <v>87</v>
      </c>
      <c r="R24" s="154" t="s">
        <v>126</v>
      </c>
      <c r="S24" s="111"/>
      <c r="T24" s="154"/>
      <c r="U24" s="154"/>
      <c r="W24" s="154"/>
      <c r="X24" s="154"/>
      <c r="Y24" s="111"/>
      <c r="Z24" s="111"/>
      <c r="AA24" s="111"/>
      <c r="AB24" s="111"/>
      <c r="AC24" s="111"/>
      <c r="AD24" s="111"/>
    </row>
    <row r="25">
      <c r="A25" s="89">
        <v>21.0</v>
      </c>
      <c r="B25" s="20">
        <v>0.58</v>
      </c>
      <c r="C25" s="20" t="s">
        <v>13</v>
      </c>
      <c r="D25" s="89" t="s">
        <v>146</v>
      </c>
      <c r="E25" s="89" t="s">
        <v>194</v>
      </c>
      <c r="F25" s="89" t="s">
        <v>195</v>
      </c>
      <c r="G25" s="111"/>
      <c r="H25" s="89">
        <v>21.0</v>
      </c>
      <c r="I25" s="20">
        <v>0.97</v>
      </c>
      <c r="J25" s="20" t="s">
        <v>13</v>
      </c>
      <c r="K25" s="89" t="s">
        <v>196</v>
      </c>
      <c r="L25" s="89" t="s">
        <v>197</v>
      </c>
      <c r="M25" s="111"/>
      <c r="N25" s="111"/>
      <c r="O25" s="116">
        <f>AVERAGE(O5:O24)</f>
        <v>2.2475</v>
      </c>
      <c r="P25" s="111"/>
      <c r="Q25" s="111"/>
      <c r="R25" s="111"/>
      <c r="S25" s="111"/>
    </row>
    <row r="26">
      <c r="A26" s="111"/>
      <c r="B26" s="116">
        <f>AVERAGE(B5:B25)</f>
        <v>2.14</v>
      </c>
      <c r="C26" s="111"/>
      <c r="D26" s="111"/>
      <c r="E26" s="111"/>
      <c r="F26" s="111"/>
      <c r="G26" s="111"/>
      <c r="H26" s="89">
        <v>22.0</v>
      </c>
      <c r="I26" s="20">
        <v>1.89</v>
      </c>
      <c r="J26" s="20" t="s">
        <v>7</v>
      </c>
      <c r="K26" s="89" t="s">
        <v>196</v>
      </c>
      <c r="L26" s="89" t="s">
        <v>197</v>
      </c>
      <c r="M26" s="111"/>
      <c r="N26" s="111"/>
      <c r="O26" s="111"/>
      <c r="P26" s="111"/>
      <c r="Q26" s="111"/>
      <c r="R26" s="111"/>
      <c r="S26" s="111"/>
      <c r="T26" s="161"/>
      <c r="U26" s="89"/>
      <c r="V26" s="89"/>
      <c r="W26" s="89"/>
      <c r="X26" s="89"/>
      <c r="Y26" s="111"/>
      <c r="Z26" s="111"/>
      <c r="AA26" s="111"/>
      <c r="AB26" s="111"/>
      <c r="AC26" s="111"/>
      <c r="AD26" s="111"/>
    </row>
    <row r="27">
      <c r="A27" s="111"/>
      <c r="B27" s="111"/>
      <c r="C27" s="111"/>
      <c r="D27" s="111"/>
      <c r="E27" s="111"/>
      <c r="F27" s="111"/>
      <c r="G27" s="111"/>
      <c r="H27" s="89">
        <v>23.0</v>
      </c>
      <c r="I27" s="20">
        <v>1.75</v>
      </c>
      <c r="J27" s="20" t="s">
        <v>13</v>
      </c>
      <c r="K27" s="89" t="s">
        <v>8</v>
      </c>
      <c r="L27" s="89" t="s">
        <v>23</v>
      </c>
      <c r="M27" s="111"/>
      <c r="N27" s="111"/>
      <c r="O27" s="111"/>
      <c r="P27" s="111" t="s">
        <v>203</v>
      </c>
      <c r="Q27" s="117">
        <f>SUM(O5:O24)</f>
        <v>44.95</v>
      </c>
      <c r="R27" s="111"/>
      <c r="S27" s="111"/>
      <c r="T27" s="89"/>
      <c r="U27" s="89"/>
      <c r="V27" s="89"/>
      <c r="W27" s="89"/>
      <c r="X27" s="89"/>
      <c r="Y27" s="111"/>
      <c r="Z27" s="111"/>
      <c r="AA27" s="111"/>
      <c r="AB27" s="111"/>
      <c r="AC27" s="111"/>
      <c r="AD27" s="111"/>
    </row>
    <row r="28">
      <c r="A28" s="111"/>
      <c r="B28" s="111"/>
      <c r="C28" s="111" t="s">
        <v>204</v>
      </c>
      <c r="D28" s="118">
        <f>SUM(B5:B25)</f>
        <v>44.94</v>
      </c>
      <c r="E28" s="111"/>
      <c r="F28" s="111"/>
      <c r="G28" s="111"/>
      <c r="H28" s="111"/>
      <c r="I28" s="116">
        <f>AVERAGE(I5:I27)</f>
        <v>1.955217391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4.363333333</v>
      </c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</row>
    <row r="29">
      <c r="A29" s="111"/>
      <c r="B29" s="111"/>
      <c r="C29" s="111" t="s">
        <v>205</v>
      </c>
      <c r="D29" s="120">
        <f t="array" ref="D29">AVERAGE(SORTN($B$5:$B$25,3,0,1,FALSE))</f>
        <v>4.316666667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0.4866666667</v>
      </c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</row>
    <row r="30">
      <c r="A30" s="111"/>
      <c r="B30" s="111"/>
      <c r="C30" s="111" t="s">
        <v>206</v>
      </c>
      <c r="D30" s="120">
        <f t="array" ref="D30">AVERAGE(SORTN($B$5:$B$25,3,0,1,True))</f>
        <v>0.65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44.97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  <c r="Z31" s="111"/>
      <c r="AA31" s="111"/>
      <c r="AB31" s="111"/>
      <c r="AC31" s="111"/>
      <c r="AD31" s="111"/>
    </row>
    <row r="32">
      <c r="A32" s="111"/>
      <c r="B32" s="111"/>
      <c r="C32" s="89" t="s">
        <v>7</v>
      </c>
      <c r="D32" s="111">
        <f t="shared" ref="D32:D33" si="1">COUNTIF($C$5:$C$25,C32)</f>
        <v>15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9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5</v>
      </c>
      <c r="R32" s="57">
        <f t="shared" ref="R32:R35" si="3">AVERAGEIF($R$5:$R$24,P32,$O$5:$O$24)</f>
        <v>2.786</v>
      </c>
      <c r="S32" s="58">
        <f t="shared" ref="S32:S35" si="4">COUNTIFS(R$5:R$24,P32,$P$5:$P$24,$S$31)</f>
        <v>3</v>
      </c>
      <c r="T32" s="59">
        <f t="shared" ref="T32:T35" si="5">COUNTIFS($R$5:$R$24,P32,$P$5:$P$24,$T$31)</f>
        <v>2</v>
      </c>
      <c r="U32" s="60">
        <f t="shared" ref="U32:U36" si="6">S32/Q32</f>
        <v>0.6</v>
      </c>
      <c r="V32" s="111"/>
      <c r="W32" s="111"/>
      <c r="X32" s="111"/>
      <c r="Y32" s="111"/>
      <c r="Z32" s="111"/>
      <c r="AA32" s="111"/>
      <c r="AB32" s="111"/>
      <c r="AC32" s="111"/>
      <c r="AD32" s="111"/>
    </row>
    <row r="33">
      <c r="A33" s="111"/>
      <c r="B33" s="111"/>
      <c r="C33" s="89" t="s">
        <v>13</v>
      </c>
      <c r="D33" s="111">
        <f t="shared" si="1"/>
        <v>6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17.74</v>
      </c>
      <c r="L33" s="111"/>
      <c r="M33" s="111"/>
      <c r="N33" s="111"/>
      <c r="O33" s="111"/>
      <c r="P33" s="124" t="s">
        <v>124</v>
      </c>
      <c r="Q33" s="56">
        <f t="shared" si="2"/>
        <v>4</v>
      </c>
      <c r="R33" s="57">
        <f t="shared" si="3"/>
        <v>2.6225</v>
      </c>
      <c r="S33" s="58">
        <f t="shared" si="4"/>
        <v>2</v>
      </c>
      <c r="T33" s="59">
        <f t="shared" si="5"/>
        <v>2</v>
      </c>
      <c r="U33" s="60">
        <f t="shared" si="6"/>
        <v>0.5</v>
      </c>
      <c r="V33" s="111"/>
      <c r="W33" s="111"/>
      <c r="X33" s="111"/>
      <c r="Y33" s="111"/>
      <c r="Z33" s="111"/>
      <c r="AA33" s="111"/>
      <c r="AB33" s="111"/>
      <c r="AC33" s="111"/>
      <c r="AD33" s="111"/>
    </row>
    <row r="34">
      <c r="A34" s="111"/>
      <c r="B34" s="111"/>
      <c r="C34" s="89" t="s">
        <v>17</v>
      </c>
      <c r="D34" s="125">
        <f>D32/SUM(D32:D33)</f>
        <v>0.7142857143</v>
      </c>
      <c r="E34" s="111"/>
      <c r="F34" s="111"/>
      <c r="G34" s="111"/>
      <c r="H34" s="111"/>
      <c r="I34" s="123"/>
      <c r="J34" s="111" t="s">
        <v>210</v>
      </c>
      <c r="K34" s="120">
        <f>K33/K32</f>
        <v>1.971111111</v>
      </c>
      <c r="L34" s="111"/>
      <c r="M34" s="111"/>
      <c r="N34" s="111"/>
      <c r="O34" s="111"/>
      <c r="P34" s="124" t="s">
        <v>126</v>
      </c>
      <c r="Q34" s="56">
        <f t="shared" si="2"/>
        <v>5</v>
      </c>
      <c r="R34" s="57">
        <f t="shared" si="3"/>
        <v>2.328</v>
      </c>
      <c r="S34" s="58">
        <f t="shared" si="4"/>
        <v>3</v>
      </c>
      <c r="T34" s="59">
        <f t="shared" si="5"/>
        <v>2</v>
      </c>
      <c r="U34" s="60">
        <f t="shared" si="6"/>
        <v>0.6</v>
      </c>
      <c r="V34" s="111"/>
      <c r="W34" s="111"/>
      <c r="X34" s="111"/>
      <c r="Y34" s="111"/>
      <c r="Z34" s="111"/>
      <c r="AA34" s="111"/>
      <c r="AB34" s="111"/>
      <c r="AC34" s="111"/>
      <c r="AD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5</v>
      </c>
      <c r="L35" s="111"/>
      <c r="M35" s="111"/>
      <c r="N35" s="111"/>
      <c r="O35" s="111"/>
      <c r="P35" s="124" t="s">
        <v>127</v>
      </c>
      <c r="Q35" s="56">
        <f t="shared" si="2"/>
        <v>6</v>
      </c>
      <c r="R35" s="57">
        <f t="shared" si="3"/>
        <v>1.481666667</v>
      </c>
      <c r="S35" s="58">
        <f t="shared" si="4"/>
        <v>4</v>
      </c>
      <c r="T35" s="59">
        <f t="shared" si="5"/>
        <v>2</v>
      </c>
      <c r="U35" s="60">
        <f t="shared" si="6"/>
        <v>0.6666666667</v>
      </c>
      <c r="V35" s="111"/>
      <c r="W35" s="111"/>
      <c r="X35" s="111"/>
      <c r="Y35" s="111"/>
      <c r="Z35" s="111"/>
      <c r="AA35" s="111"/>
      <c r="AB35" s="111"/>
      <c r="AC35" s="111"/>
      <c r="AD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4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12</v>
      </c>
      <c r="T36" s="126">
        <f t="shared" si="8"/>
        <v>8</v>
      </c>
      <c r="U36" s="127">
        <f t="shared" si="6"/>
        <v>0.6</v>
      </c>
      <c r="V36" s="111"/>
      <c r="W36" s="111"/>
      <c r="X36" s="111"/>
      <c r="Y36" s="111"/>
      <c r="Z36" s="111"/>
      <c r="AA36" s="111"/>
      <c r="AB36" s="111"/>
      <c r="AC36" s="111"/>
      <c r="AD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0.5555555556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14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27.23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1.945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4.0</v>
      </c>
      <c r="L43" s="111"/>
      <c r="M43" s="111"/>
      <c r="N43" s="111"/>
      <c r="O43" s="111"/>
      <c r="P43" s="111"/>
      <c r="Q43" s="89"/>
      <c r="R43" s="89"/>
      <c r="S43" s="89"/>
      <c r="T43" s="89"/>
      <c r="U43" s="89"/>
      <c r="V43" s="111"/>
      <c r="W43" s="111"/>
      <c r="X43" s="111"/>
      <c r="Y43" s="111"/>
      <c r="Z43" s="111"/>
      <c r="AA43" s="111"/>
      <c r="AB43" s="111"/>
      <c r="AC43" s="111"/>
      <c r="AD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SUM(I7:I9)</f>
        <v>7.07</v>
      </c>
      <c r="L44" s="89" t="s">
        <v>213</v>
      </c>
      <c r="M44" s="111"/>
      <c r="N44" s="89"/>
      <c r="O44" s="89"/>
      <c r="P44" s="89"/>
      <c r="Q44" s="89"/>
      <c r="R44" s="89"/>
      <c r="S44" s="89"/>
      <c r="T44" s="89"/>
      <c r="U44" s="89"/>
      <c r="V44" s="111"/>
      <c r="W44" s="111"/>
      <c r="X44" s="111"/>
      <c r="Y44" s="111"/>
      <c r="Z44" s="111"/>
      <c r="AA44" s="111"/>
      <c r="AB44" s="111"/>
      <c r="AC44" s="111"/>
      <c r="AD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SUM(I13:I16)</f>
        <v>8.67</v>
      </c>
      <c r="L45" s="89" t="s">
        <v>213</v>
      </c>
      <c r="M45" s="111"/>
      <c r="N45" s="89"/>
      <c r="O45" s="89"/>
      <c r="P45" s="144"/>
      <c r="Q45" s="144"/>
      <c r="R45" s="144"/>
      <c r="S45" s="144"/>
      <c r="T45" s="144"/>
      <c r="U45" s="89"/>
      <c r="V45" s="111"/>
      <c r="W45" s="111"/>
      <c r="X45" s="111"/>
      <c r="Y45" s="111"/>
      <c r="Z45" s="111"/>
      <c r="AA45" s="111"/>
      <c r="AB45" s="111"/>
      <c r="AC45" s="111"/>
      <c r="AD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89" t="s">
        <v>215</v>
      </c>
      <c r="K46" s="120">
        <f>SUM(I19:I21)</f>
        <v>3.89</v>
      </c>
      <c r="L46" s="89" t="s">
        <v>213</v>
      </c>
      <c r="M46" s="111"/>
      <c r="N46" s="89"/>
      <c r="O46" s="89"/>
      <c r="P46" s="144"/>
      <c r="Q46" s="144"/>
      <c r="R46" s="144"/>
      <c r="S46" s="144"/>
      <c r="T46" s="144"/>
      <c r="U46" s="89"/>
      <c r="V46" s="111"/>
      <c r="W46" s="111"/>
      <c r="X46" s="111"/>
      <c r="Y46" s="111"/>
      <c r="Z46" s="111"/>
      <c r="AA46" s="111"/>
      <c r="AB46" s="111"/>
      <c r="AC46" s="111"/>
      <c r="AD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11"/>
      <c r="J47" s="89" t="s">
        <v>216</v>
      </c>
      <c r="K47" s="120">
        <f>SUM(I24:I26)</f>
        <v>5.78</v>
      </c>
      <c r="L47" s="89" t="s">
        <v>213</v>
      </c>
      <c r="M47" s="111"/>
      <c r="N47" s="89"/>
      <c r="O47" s="89"/>
      <c r="P47" s="144"/>
      <c r="Q47" s="144"/>
      <c r="R47" s="144"/>
      <c r="S47" s="144"/>
      <c r="T47" s="144"/>
      <c r="U47" s="89"/>
      <c r="V47" s="111"/>
      <c r="W47" s="111"/>
      <c r="X47" s="111"/>
      <c r="Y47" s="111"/>
      <c r="Z47" s="111"/>
      <c r="AA47" s="111"/>
      <c r="AB47" s="111"/>
      <c r="AC47" s="111"/>
      <c r="AD47" s="111"/>
    </row>
    <row r="48" ht="15.7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AVERAGE(K44:K47)</f>
        <v>6.3525</v>
      </c>
      <c r="L48" s="89" t="s">
        <v>213</v>
      </c>
      <c r="M48" s="111"/>
      <c r="N48" s="89"/>
      <c r="O48" s="89"/>
      <c r="P48" s="144"/>
      <c r="Q48" s="144"/>
      <c r="R48" s="144"/>
      <c r="S48" s="144"/>
      <c r="T48" s="144"/>
      <c r="U48" s="89"/>
      <c r="V48" s="111"/>
      <c r="W48" s="111"/>
      <c r="X48" s="111"/>
      <c r="Y48" s="111"/>
      <c r="Z48" s="111"/>
      <c r="AA48" s="111"/>
      <c r="AB48" s="111"/>
      <c r="AC48" s="111"/>
      <c r="AD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144"/>
      <c r="Q49" s="144"/>
      <c r="R49" s="144"/>
      <c r="S49" s="144"/>
      <c r="T49" s="144"/>
      <c r="U49" s="89"/>
      <c r="V49" s="111"/>
      <c r="W49" s="111"/>
      <c r="X49" s="111"/>
      <c r="Y49" s="111"/>
      <c r="Z49" s="111"/>
      <c r="AA49" s="111"/>
      <c r="AB49" s="111"/>
      <c r="AC49" s="111"/>
      <c r="AD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10</v>
      </c>
      <c r="L50" s="111"/>
      <c r="M50" s="111"/>
      <c r="N50" s="89"/>
      <c r="O50" s="89"/>
      <c r="P50" s="144"/>
      <c r="Q50" s="144"/>
      <c r="R50" s="144"/>
      <c r="S50" s="144"/>
      <c r="T50" s="144"/>
      <c r="U50" s="89"/>
      <c r="V50" s="111"/>
      <c r="W50" s="111"/>
      <c r="X50" s="111"/>
      <c r="Y50" s="111"/>
      <c r="Z50" s="111"/>
      <c r="AA50" s="111"/>
      <c r="AB50" s="111"/>
      <c r="AC50" s="111"/>
      <c r="AD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4</v>
      </c>
      <c r="L51" s="111"/>
      <c r="M51" s="111"/>
      <c r="N51" s="89"/>
      <c r="O51" s="89"/>
      <c r="P51" s="144"/>
      <c r="Q51" s="144"/>
      <c r="R51" s="144"/>
      <c r="S51" s="144"/>
      <c r="T51" s="144"/>
      <c r="U51" s="89"/>
      <c r="V51" s="111"/>
      <c r="W51" s="111"/>
      <c r="X51" s="111"/>
      <c r="Y51" s="111"/>
      <c r="Z51" s="111"/>
      <c r="AA51" s="111"/>
      <c r="AB51" s="111"/>
      <c r="AC51" s="111"/>
      <c r="AD51" s="111"/>
    </row>
    <row r="52">
      <c r="A52" s="111"/>
      <c r="B52" s="111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0.7142857143</v>
      </c>
      <c r="L52" s="111"/>
      <c r="M52" s="111"/>
      <c r="N52" s="89"/>
      <c r="O52" s="89"/>
      <c r="P52" s="144"/>
      <c r="Q52" s="144"/>
      <c r="R52" s="144"/>
      <c r="S52" s="144"/>
      <c r="T52" s="144"/>
      <c r="U52" s="89"/>
      <c r="V52" s="111"/>
      <c r="W52" s="111"/>
      <c r="X52" s="111"/>
      <c r="Y52" s="111"/>
      <c r="Z52" s="111"/>
      <c r="AA52" s="111"/>
      <c r="AB52" s="111"/>
      <c r="AC52" s="111"/>
      <c r="AD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144"/>
      <c r="Q53" s="144"/>
      <c r="R53" s="144"/>
      <c r="S53" s="144"/>
      <c r="T53" s="144"/>
      <c r="U53" s="89"/>
      <c r="V53" s="111"/>
      <c r="W53" s="111"/>
      <c r="X53" s="111"/>
      <c r="Y53" s="111"/>
      <c r="Z53" s="111"/>
      <c r="AA53" s="111"/>
      <c r="AB53" s="111"/>
      <c r="AC53" s="111"/>
      <c r="AD53" s="111"/>
    </row>
    <row r="54">
      <c r="A54" s="111"/>
      <c r="B54" s="111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144"/>
      <c r="Q54" s="144"/>
      <c r="R54" s="144"/>
      <c r="S54" s="144"/>
      <c r="T54" s="144"/>
      <c r="U54" s="89"/>
      <c r="V54" s="111"/>
      <c r="W54" s="111"/>
      <c r="X54" s="111"/>
      <c r="Y54" s="111"/>
      <c r="Z54" s="111"/>
      <c r="AA54" s="111"/>
      <c r="AB54" s="111"/>
      <c r="AC54" s="111"/>
      <c r="AD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144"/>
      <c r="Q55" s="144"/>
      <c r="R55" s="144"/>
      <c r="S55" s="144"/>
      <c r="T55" s="144"/>
      <c r="U55" s="89"/>
      <c r="V55" s="111"/>
      <c r="W55" s="111"/>
      <c r="X55" s="111"/>
      <c r="Y55" s="111"/>
      <c r="Z55" s="111"/>
      <c r="AA55" s="111"/>
      <c r="AB55" s="111"/>
      <c r="AC55" s="111"/>
      <c r="AD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R56" s="145"/>
      <c r="S56" s="144"/>
      <c r="T56" s="144"/>
      <c r="U56" s="89"/>
      <c r="V56" s="111"/>
      <c r="W56" s="111"/>
      <c r="X56" s="111"/>
      <c r="Y56" s="111"/>
      <c r="Z56" s="111"/>
      <c r="AA56" s="111"/>
      <c r="AB56" s="111"/>
      <c r="AC56" s="111"/>
      <c r="AD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R57" s="144"/>
      <c r="S57" s="144"/>
      <c r="T57" s="144"/>
      <c r="U57" s="89"/>
      <c r="V57" s="111"/>
      <c r="W57" s="111"/>
      <c r="X57" s="111"/>
      <c r="Y57" s="111"/>
      <c r="Z57" s="111"/>
      <c r="AA57" s="111"/>
      <c r="AB57" s="111"/>
      <c r="AC57" s="111"/>
      <c r="AD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144"/>
      <c r="Q58" s="144"/>
      <c r="R58" s="144"/>
      <c r="S58" s="144"/>
      <c r="T58" s="144"/>
      <c r="U58" s="89"/>
      <c r="V58" s="111"/>
      <c r="W58" s="111"/>
      <c r="X58" s="111"/>
      <c r="Y58" s="111"/>
      <c r="Z58" s="111"/>
      <c r="AA58" s="111"/>
      <c r="AB58" s="111"/>
      <c r="AC58" s="111"/>
      <c r="AD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144"/>
      <c r="Q59" s="144"/>
      <c r="R59" s="144"/>
      <c r="S59" s="144"/>
      <c r="T59" s="144"/>
      <c r="U59" s="89"/>
      <c r="V59" s="111"/>
      <c r="W59" s="111"/>
      <c r="X59" s="111"/>
      <c r="Y59" s="111"/>
      <c r="Z59" s="111"/>
      <c r="AA59" s="111"/>
      <c r="AB59" s="111"/>
      <c r="AC59" s="111"/>
      <c r="AD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144"/>
      <c r="Q60" s="144"/>
      <c r="R60" s="144"/>
      <c r="S60" s="144"/>
      <c r="T60" s="144"/>
      <c r="U60" s="89"/>
      <c r="V60" s="111"/>
      <c r="W60" s="111"/>
      <c r="X60" s="111"/>
      <c r="Y60" s="111"/>
      <c r="Z60" s="111"/>
      <c r="AA60" s="111"/>
      <c r="AB60" s="111"/>
      <c r="AC60" s="111"/>
      <c r="AD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144"/>
      <c r="Q61" s="144"/>
      <c r="R61" s="144"/>
      <c r="S61" s="144"/>
      <c r="T61" s="144"/>
      <c r="U61" s="89"/>
      <c r="V61" s="111"/>
      <c r="W61" s="111"/>
      <c r="X61" s="111"/>
      <c r="Y61" s="111"/>
      <c r="Z61" s="111"/>
      <c r="AA61" s="111"/>
      <c r="AB61" s="111"/>
      <c r="AC61" s="111"/>
      <c r="AD61" s="111"/>
    </row>
    <row r="62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144"/>
      <c r="Q62" s="144"/>
      <c r="R62" s="144"/>
      <c r="S62" s="144"/>
      <c r="T62" s="144"/>
      <c r="U62" s="89"/>
      <c r="V62" s="111"/>
      <c r="W62" s="111"/>
      <c r="X62" s="111"/>
      <c r="Y62" s="111"/>
      <c r="Z62" s="111"/>
      <c r="AA62" s="111"/>
      <c r="AB62" s="111"/>
      <c r="AC62" s="111"/>
      <c r="AD62" s="111"/>
    </row>
    <row r="63">
      <c r="A63" s="89"/>
      <c r="B63" s="89"/>
      <c r="C63" s="89"/>
      <c r="D63" s="89"/>
      <c r="E63" s="89"/>
      <c r="F63" s="89"/>
      <c r="G63" s="111"/>
      <c r="H63" s="111"/>
      <c r="I63" s="111"/>
      <c r="J63" s="111"/>
      <c r="K63" s="111"/>
      <c r="L63" s="111"/>
      <c r="M63" s="111"/>
      <c r="N63" s="89"/>
      <c r="O63" s="89"/>
      <c r="P63" s="144"/>
      <c r="Q63" s="144"/>
      <c r="R63" s="144"/>
      <c r="S63" s="144"/>
      <c r="T63" s="144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</row>
    <row r="64">
      <c r="A64" s="89"/>
      <c r="B64" s="89"/>
      <c r="C64" s="89"/>
      <c r="D64" s="89"/>
      <c r="E64" s="89"/>
      <c r="F64" s="89"/>
      <c r="G64" s="111"/>
      <c r="H64" s="111"/>
      <c r="I64" s="111"/>
      <c r="J64" s="111"/>
      <c r="K64" s="111"/>
      <c r="L64" s="111"/>
      <c r="M64" s="111"/>
      <c r="N64" s="89"/>
      <c r="O64" s="89"/>
      <c r="P64" s="144"/>
      <c r="Q64" s="144"/>
      <c r="R64" s="144"/>
      <c r="S64" s="144"/>
      <c r="T64" s="144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</row>
    <row r="65">
      <c r="A65" s="89"/>
      <c r="B65" s="89"/>
      <c r="C65" s="89"/>
      <c r="D65" s="89"/>
      <c r="E65" s="89"/>
      <c r="F65" s="89"/>
      <c r="G65" s="111"/>
      <c r="H65" s="111"/>
      <c r="I65" s="111"/>
      <c r="J65" s="111"/>
      <c r="K65" s="111"/>
      <c r="L65" s="111"/>
      <c r="M65" s="111"/>
      <c r="N65" s="89"/>
      <c r="O65" s="89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</row>
    <row r="66">
      <c r="A66" s="89"/>
      <c r="B66" s="89"/>
      <c r="C66" s="89"/>
      <c r="D66" s="89"/>
      <c r="E66" s="89"/>
      <c r="F66" s="89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</row>
    <row r="67">
      <c r="A67" s="89"/>
      <c r="B67" s="89"/>
      <c r="C67" s="89"/>
      <c r="D67" s="89"/>
      <c r="E67" s="89"/>
      <c r="F67" s="89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</row>
    <row r="68">
      <c r="A68" s="89"/>
      <c r="B68" s="89"/>
      <c r="C68" s="89"/>
      <c r="D68" s="89"/>
      <c r="E68" s="89"/>
      <c r="F68" s="89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</row>
    <row r="69">
      <c r="A69" s="89"/>
      <c r="B69" s="89"/>
      <c r="C69" s="89"/>
      <c r="D69" s="89"/>
      <c r="E69" s="89"/>
      <c r="F69" s="89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</row>
    <row r="70">
      <c r="A70" s="89"/>
      <c r="B70" s="89"/>
      <c r="C70" s="89"/>
      <c r="D70" s="89"/>
      <c r="E70" s="89"/>
      <c r="F70" s="89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</row>
    <row r="71">
      <c r="A71" s="89"/>
      <c r="B71" s="89"/>
      <c r="C71" s="89"/>
      <c r="D71" s="89"/>
      <c r="E71" s="89"/>
      <c r="F71" s="89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</row>
    <row r="72">
      <c r="A72" s="89"/>
      <c r="B72" s="89"/>
      <c r="C72" s="89"/>
      <c r="D72" s="89"/>
      <c r="E72" s="89"/>
      <c r="F72" s="89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</row>
    <row r="73">
      <c r="A73" s="89"/>
      <c r="B73" s="89"/>
      <c r="C73" s="89"/>
      <c r="D73" s="89"/>
      <c r="E73" s="89"/>
      <c r="F73" s="89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</row>
    <row r="74">
      <c r="A74" s="89"/>
      <c r="B74" s="89"/>
      <c r="C74" s="89"/>
      <c r="D74" s="89"/>
      <c r="E74" s="89"/>
      <c r="F74" s="89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</row>
    <row r="75">
      <c r="A75" s="89"/>
      <c r="B75" s="89"/>
      <c r="C75" s="89"/>
      <c r="D75" s="89"/>
      <c r="E75" s="89"/>
      <c r="F75" s="89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</row>
    <row r="76">
      <c r="A76" s="89"/>
      <c r="B76" s="89"/>
      <c r="C76" s="89"/>
      <c r="D76" s="89"/>
      <c r="E76" s="89"/>
      <c r="F76" s="89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</row>
    <row r="77">
      <c r="A77" s="89"/>
      <c r="B77" s="89"/>
      <c r="C77" s="89"/>
      <c r="D77" s="89"/>
      <c r="E77" s="89"/>
      <c r="F77" s="89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</row>
    <row r="78">
      <c r="A78" s="89"/>
      <c r="B78" s="89"/>
      <c r="C78" s="89"/>
      <c r="D78" s="89"/>
      <c r="E78" s="89"/>
      <c r="F78" s="89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</row>
    <row r="79">
      <c r="A79" s="89"/>
      <c r="B79" s="89"/>
      <c r="C79" s="89"/>
      <c r="D79" s="89"/>
      <c r="E79" s="89"/>
      <c r="F79" s="89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</row>
    <row r="80">
      <c r="A80" s="89"/>
      <c r="B80" s="89"/>
      <c r="C80" s="89"/>
      <c r="D80" s="89"/>
      <c r="E80" s="89"/>
      <c r="F80" s="89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</row>
    <row r="81">
      <c r="A81" s="89"/>
      <c r="B81" s="89"/>
      <c r="C81" s="89"/>
      <c r="D81" s="89"/>
      <c r="E81" s="89"/>
      <c r="F81" s="89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</row>
    <row r="82">
      <c r="A82" s="89"/>
      <c r="B82" s="89"/>
      <c r="C82" s="89"/>
      <c r="D82" s="89"/>
      <c r="E82" s="89"/>
      <c r="F82" s="89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</row>
    <row r="83">
      <c r="A83" s="89"/>
      <c r="B83" s="89"/>
      <c r="C83" s="89"/>
      <c r="D83" s="89"/>
      <c r="E83" s="89"/>
      <c r="F83" s="89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</row>
    <row r="84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</row>
    <row r="8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</row>
    <row r="86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</row>
    <row r="87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</row>
    <row r="88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</row>
    <row r="89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</row>
    <row r="90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</row>
    <row r="91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</row>
    <row r="9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</row>
    <row r="93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</row>
    <row r="94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</row>
    <row r="9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</row>
    <row r="96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</row>
    <row r="97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</row>
    <row r="98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  <c r="Z102" s="111"/>
      <c r="AA102" s="111"/>
      <c r="AB102" s="111"/>
      <c r="AC102" s="111"/>
      <c r="AD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  <c r="Z104" s="111"/>
      <c r="AA104" s="111"/>
      <c r="AB104" s="111"/>
      <c r="AC104" s="111"/>
      <c r="AD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  <c r="Z266" s="111"/>
      <c r="AA266" s="111"/>
      <c r="AB266" s="111"/>
      <c r="AC266" s="111"/>
      <c r="AD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  <c r="Z268" s="111"/>
      <c r="AA268" s="111"/>
      <c r="AB268" s="111"/>
      <c r="AC268" s="111"/>
      <c r="AD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  <c r="Z270" s="111"/>
      <c r="AA270" s="111"/>
      <c r="AB270" s="111"/>
      <c r="AC270" s="111"/>
      <c r="AD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11"/>
      <c r="AA272" s="111"/>
      <c r="AB272" s="111"/>
      <c r="AC272" s="111"/>
      <c r="AD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  <c r="Z274" s="111"/>
      <c r="AA274" s="111"/>
      <c r="AB274" s="111"/>
      <c r="AC274" s="111"/>
      <c r="AD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  <c r="Z275" s="111"/>
      <c r="AA275" s="111"/>
      <c r="AB275" s="111"/>
      <c r="AC275" s="111"/>
      <c r="AD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  <c r="Z276" s="111"/>
      <c r="AA276" s="111"/>
      <c r="AB276" s="111"/>
      <c r="AC276" s="111"/>
      <c r="AD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  <c r="Z277" s="111"/>
      <c r="AA277" s="111"/>
      <c r="AB277" s="111"/>
      <c r="AC277" s="111"/>
      <c r="AD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  <c r="Z278" s="111"/>
      <c r="AA278" s="111"/>
      <c r="AB278" s="111"/>
      <c r="AC278" s="111"/>
      <c r="AD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  <c r="Z279" s="111"/>
      <c r="AA279" s="111"/>
      <c r="AB279" s="111"/>
      <c r="AC279" s="111"/>
      <c r="AD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  <c r="Z280" s="111"/>
      <c r="AA280" s="111"/>
      <c r="AB280" s="111"/>
      <c r="AC280" s="111"/>
      <c r="AD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11"/>
      <c r="AD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11"/>
      <c r="AD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11"/>
      <c r="AD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11"/>
      <c r="AD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11"/>
      <c r="AD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  <c r="Z286" s="111"/>
      <c r="AA286" s="111"/>
      <c r="AB286" s="111"/>
      <c r="AC286" s="111"/>
      <c r="AD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11"/>
      <c r="AD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11"/>
      <c r="AD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11"/>
      <c r="AD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  <c r="Z290" s="111"/>
      <c r="AA290" s="111"/>
      <c r="AB290" s="111"/>
      <c r="AC290" s="111"/>
      <c r="AD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11"/>
      <c r="AD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11"/>
      <c r="AD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11"/>
      <c r="AD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11"/>
      <c r="AD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11"/>
      <c r="AD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11"/>
      <c r="AD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11"/>
      <c r="AD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11"/>
      <c r="AD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  <c r="Z302" s="111"/>
      <c r="AA302" s="111"/>
      <c r="AB302" s="111"/>
      <c r="AC302" s="111"/>
      <c r="AD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11"/>
      <c r="AD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11"/>
      <c r="AD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11"/>
      <c r="AD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11"/>
      <c r="AD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  <c r="Z307" s="111"/>
      <c r="AA307" s="111"/>
      <c r="AB307" s="111"/>
      <c r="AC307" s="111"/>
      <c r="AD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11"/>
      <c r="AD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11"/>
      <c r="AD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11"/>
      <c r="AD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/>
      <c r="AB312" s="111"/>
      <c r="AC312" s="111"/>
      <c r="AD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11"/>
      <c r="AD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11"/>
      <c r="AD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11"/>
      <c r="AD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11"/>
      <c r="AD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11"/>
      <c r="AD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  <c r="Z318" s="111"/>
      <c r="AA318" s="111"/>
      <c r="AB318" s="111"/>
      <c r="AC318" s="111"/>
      <c r="AD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  <c r="Z319" s="111"/>
      <c r="AA319" s="111"/>
      <c r="AB319" s="111"/>
      <c r="AC319" s="111"/>
      <c r="AD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  <c r="Z320" s="111"/>
      <c r="AA320" s="111"/>
      <c r="AB320" s="111"/>
      <c r="AC320" s="111"/>
      <c r="AD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  <c r="Z321" s="111"/>
      <c r="AA321" s="111"/>
      <c r="AB321" s="111"/>
      <c r="AC321" s="111"/>
      <c r="AD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  <c r="Z323" s="111"/>
      <c r="AA323" s="111"/>
      <c r="AB323" s="111"/>
      <c r="AC323" s="111"/>
      <c r="AD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  <c r="Z324" s="111"/>
      <c r="AA324" s="111"/>
      <c r="AB324" s="111"/>
      <c r="AC324" s="111"/>
      <c r="AD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  <c r="Z325" s="111"/>
      <c r="AA325" s="111"/>
      <c r="AB325" s="111"/>
      <c r="AC325" s="111"/>
      <c r="AD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11"/>
      <c r="AD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11"/>
      <c r="AD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11"/>
      <c r="AD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11"/>
      <c r="AD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11"/>
      <c r="AD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  <c r="Z331" s="111"/>
      <c r="AA331" s="111"/>
      <c r="AB331" s="111"/>
      <c r="AC331" s="111"/>
      <c r="AD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  <c r="Z332" s="111"/>
      <c r="AA332" s="111"/>
      <c r="AB332" s="111"/>
      <c r="AC332" s="111"/>
      <c r="AD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  <c r="Z333" s="111"/>
      <c r="AA333" s="111"/>
      <c r="AB333" s="111"/>
      <c r="AC333" s="111"/>
      <c r="AD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  <c r="Z334" s="111"/>
      <c r="AA334" s="111"/>
      <c r="AB334" s="111"/>
      <c r="AC334" s="111"/>
      <c r="AD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  <c r="Z335" s="111"/>
      <c r="AA335" s="111"/>
      <c r="AB335" s="111"/>
      <c r="AC335" s="111"/>
      <c r="AD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11"/>
      <c r="AD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  <c r="Z337" s="111"/>
      <c r="AA337" s="111"/>
      <c r="AB337" s="111"/>
      <c r="AC337" s="111"/>
      <c r="AD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  <c r="Z338" s="111"/>
      <c r="AA338" s="111"/>
      <c r="AB338" s="111"/>
      <c r="AC338" s="111"/>
      <c r="AD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  <c r="Z339" s="111"/>
      <c r="AA339" s="111"/>
      <c r="AB339" s="111"/>
      <c r="AC339" s="111"/>
      <c r="AD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  <c r="Z340" s="111"/>
      <c r="AA340" s="111"/>
      <c r="AB340" s="111"/>
      <c r="AC340" s="111"/>
      <c r="AD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  <c r="Z341" s="111"/>
      <c r="AA341" s="111"/>
      <c r="AB341" s="111"/>
      <c r="AC341" s="111"/>
      <c r="AD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11"/>
      <c r="AD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11"/>
      <c r="AD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11"/>
      <c r="AD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11"/>
      <c r="AD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  <c r="Z346" s="111"/>
      <c r="AA346" s="111"/>
      <c r="AB346" s="111"/>
      <c r="AC346" s="111"/>
      <c r="AD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11"/>
      <c r="AD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11"/>
      <c r="AD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11"/>
      <c r="AD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11"/>
      <c r="AD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11"/>
      <c r="AD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  <c r="Z352" s="111"/>
      <c r="AA352" s="111"/>
      <c r="AB352" s="111"/>
      <c r="AC352" s="111"/>
      <c r="AD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  <c r="Z353" s="111"/>
      <c r="AA353" s="111"/>
      <c r="AB353" s="111"/>
      <c r="AC353" s="111"/>
      <c r="AD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1"/>
      <c r="AA354" s="111"/>
      <c r="AB354" s="111"/>
      <c r="AC354" s="111"/>
      <c r="AD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  <c r="Z355" s="111"/>
      <c r="AA355" s="111"/>
      <c r="AB355" s="111"/>
      <c r="AC355" s="111"/>
      <c r="AD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  <c r="Z356" s="111"/>
      <c r="AA356" s="111"/>
      <c r="AB356" s="111"/>
      <c r="AC356" s="111"/>
      <c r="AD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  <c r="Z357" s="111"/>
      <c r="AA357" s="111"/>
      <c r="AB357" s="111"/>
      <c r="AC357" s="111"/>
      <c r="AD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  <c r="Z358" s="111"/>
      <c r="AA358" s="111"/>
      <c r="AB358" s="111"/>
      <c r="AC358" s="111"/>
      <c r="AD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  <c r="Z359" s="111"/>
      <c r="AA359" s="111"/>
      <c r="AB359" s="111"/>
      <c r="AC359" s="111"/>
      <c r="AD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11"/>
      <c r="AD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11"/>
      <c r="AD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11"/>
      <c r="AD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11"/>
      <c r="AD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  <c r="Z368" s="111"/>
      <c r="AA368" s="111"/>
      <c r="AB368" s="111"/>
      <c r="AC368" s="111"/>
      <c r="AD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  <c r="Z369" s="111"/>
      <c r="AA369" s="111"/>
      <c r="AB369" s="111"/>
      <c r="AC369" s="111"/>
      <c r="AD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  <c r="Z370" s="111"/>
      <c r="AA370" s="111"/>
      <c r="AB370" s="111"/>
      <c r="AC370" s="111"/>
      <c r="AD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  <c r="Z371" s="111"/>
      <c r="AA371" s="111"/>
      <c r="AB371" s="111"/>
      <c r="AC371" s="111"/>
      <c r="AD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  <c r="Z372" s="111"/>
      <c r="AA372" s="111"/>
      <c r="AB372" s="111"/>
      <c r="AC372" s="111"/>
      <c r="AD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  <c r="Z373" s="111"/>
      <c r="AA373" s="111"/>
      <c r="AB373" s="111"/>
      <c r="AC373" s="111"/>
      <c r="AD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  <c r="Z374" s="111"/>
      <c r="AA374" s="111"/>
      <c r="AB374" s="111"/>
      <c r="AC374" s="111"/>
      <c r="AD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  <c r="Z375" s="111"/>
      <c r="AA375" s="111"/>
      <c r="AB375" s="111"/>
      <c r="AC375" s="111"/>
      <c r="AD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  <c r="Z376" s="111"/>
      <c r="AA376" s="111"/>
      <c r="AB376" s="111"/>
      <c r="AC376" s="111"/>
      <c r="AD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  <c r="Z377" s="111"/>
      <c r="AA377" s="111"/>
      <c r="AB377" s="111"/>
      <c r="AC377" s="111"/>
      <c r="AD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11"/>
      <c r="AD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11"/>
      <c r="AD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  <c r="Z380" s="111"/>
      <c r="AA380" s="111"/>
      <c r="AB380" s="111"/>
      <c r="AC380" s="111"/>
      <c r="AD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  <c r="Z381" s="111"/>
      <c r="AA381" s="111"/>
      <c r="AB381" s="111"/>
      <c r="AC381" s="111"/>
      <c r="AD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  <c r="Z382" s="111"/>
      <c r="AA382" s="111"/>
      <c r="AB382" s="111"/>
      <c r="AC382" s="111"/>
      <c r="AD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  <c r="Z383" s="111"/>
      <c r="AA383" s="111"/>
      <c r="AB383" s="111"/>
      <c r="AC383" s="111"/>
      <c r="AD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  <c r="Z384" s="111"/>
      <c r="AA384" s="111"/>
      <c r="AB384" s="111"/>
      <c r="AC384" s="111"/>
      <c r="AD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11"/>
      <c r="AD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  <c r="Z387" s="111"/>
      <c r="AA387" s="111"/>
      <c r="AB387" s="111"/>
      <c r="AC387" s="111"/>
      <c r="AD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11"/>
      <c r="AD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11"/>
      <c r="AD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11"/>
      <c r="AD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11"/>
      <c r="AD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11"/>
      <c r="AD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11"/>
      <c r="AD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  <c r="Z394" s="111"/>
      <c r="AA394" s="111"/>
      <c r="AB394" s="111"/>
      <c r="AC394" s="111"/>
      <c r="AD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  <c r="Z395" s="111"/>
      <c r="AA395" s="111"/>
      <c r="AB395" s="111"/>
      <c r="AC395" s="111"/>
      <c r="AD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  <c r="Z396" s="111"/>
      <c r="AA396" s="111"/>
      <c r="AB396" s="111"/>
      <c r="AC396" s="111"/>
      <c r="AD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  <c r="Z397" s="111"/>
      <c r="AA397" s="111"/>
      <c r="AB397" s="111"/>
      <c r="AC397" s="111"/>
      <c r="AD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  <c r="Z398" s="111"/>
      <c r="AA398" s="111"/>
      <c r="AB398" s="111"/>
      <c r="AC398" s="111"/>
      <c r="AD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  <c r="Z399" s="111"/>
      <c r="AA399" s="111"/>
      <c r="AB399" s="111"/>
      <c r="AC399" s="111"/>
      <c r="AD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  <c r="Z400" s="111"/>
      <c r="AA400" s="111"/>
      <c r="AB400" s="111"/>
      <c r="AC400" s="111"/>
      <c r="AD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  <c r="Z401" s="111"/>
      <c r="AA401" s="111"/>
      <c r="AB401" s="111"/>
      <c r="AC401" s="111"/>
      <c r="AD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  <c r="Z402" s="111"/>
      <c r="AA402" s="111"/>
      <c r="AB402" s="111"/>
      <c r="AC402" s="111"/>
      <c r="AD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  <c r="Z403" s="111"/>
      <c r="AA403" s="111"/>
      <c r="AB403" s="111"/>
      <c r="AC403" s="111"/>
      <c r="AD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  <c r="Z404" s="111"/>
      <c r="AA404" s="111"/>
      <c r="AB404" s="111"/>
      <c r="AC404" s="111"/>
      <c r="AD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  <c r="Z405" s="111"/>
      <c r="AA405" s="111"/>
      <c r="AB405" s="111"/>
      <c r="AC405" s="111"/>
      <c r="AD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  <c r="Z406" s="111"/>
      <c r="AA406" s="111"/>
      <c r="AB406" s="111"/>
      <c r="AC406" s="111"/>
      <c r="AD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  <c r="Z407" s="111"/>
      <c r="AA407" s="111"/>
      <c r="AB407" s="111"/>
      <c r="AC407" s="111"/>
      <c r="AD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  <c r="Z408" s="111"/>
      <c r="AA408" s="111"/>
      <c r="AB408" s="111"/>
      <c r="AC408" s="111"/>
      <c r="AD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  <c r="Z409" s="111"/>
      <c r="AA409" s="111"/>
      <c r="AB409" s="111"/>
      <c r="AC409" s="111"/>
      <c r="AD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11"/>
      <c r="AD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11"/>
      <c r="AD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11"/>
      <c r="AD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11"/>
      <c r="AD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11"/>
      <c r="AD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11"/>
      <c r="AD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11"/>
      <c r="AD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11"/>
      <c r="AD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11"/>
      <c r="AD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11"/>
      <c r="AD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11"/>
      <c r="AD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11"/>
      <c r="AD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11"/>
      <c r="AD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11"/>
      <c r="AD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11"/>
      <c r="AD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11"/>
      <c r="AD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11"/>
      <c r="AD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11"/>
      <c r="AD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11"/>
      <c r="AD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11"/>
      <c r="AD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11"/>
      <c r="AD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11"/>
      <c r="AD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11"/>
      <c r="AD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11"/>
      <c r="AD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11"/>
      <c r="AD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11"/>
      <c r="AD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11"/>
      <c r="AD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11"/>
      <c r="AD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11"/>
      <c r="AD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11"/>
      <c r="AD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11"/>
      <c r="AD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11"/>
      <c r="AD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11"/>
      <c r="AD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11"/>
      <c r="AD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11"/>
      <c r="AD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11"/>
      <c r="AD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11"/>
      <c r="AD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11"/>
      <c r="AD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11"/>
      <c r="AD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11"/>
      <c r="AD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11"/>
      <c r="AD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11"/>
      <c r="AD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11"/>
      <c r="AD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11"/>
      <c r="AD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11"/>
      <c r="AD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11"/>
      <c r="AD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11"/>
      <c r="AD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11"/>
      <c r="AD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11"/>
      <c r="AD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11"/>
      <c r="AD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11"/>
      <c r="AD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11"/>
      <c r="AD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11"/>
      <c r="AD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11"/>
      <c r="AD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11"/>
      <c r="AD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11"/>
      <c r="AD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11"/>
      <c r="AD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11"/>
      <c r="AD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11"/>
      <c r="AD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11"/>
      <c r="AD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11"/>
      <c r="AD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11"/>
      <c r="AD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11"/>
      <c r="AD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11"/>
      <c r="AD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11"/>
      <c r="AD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11"/>
      <c r="AD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11"/>
      <c r="AD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11"/>
      <c r="AD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11"/>
      <c r="AD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11"/>
      <c r="AD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11"/>
      <c r="AD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11"/>
      <c r="AD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11"/>
      <c r="AD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11"/>
      <c r="AD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11"/>
      <c r="AD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11"/>
      <c r="AD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11"/>
      <c r="AD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11"/>
      <c r="AD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11"/>
      <c r="AD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11"/>
      <c r="AD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11"/>
      <c r="AD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11"/>
      <c r="AD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11"/>
      <c r="AD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11"/>
      <c r="AD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11"/>
      <c r="AD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11"/>
      <c r="AD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11"/>
      <c r="AD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11"/>
      <c r="AD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11"/>
      <c r="AD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11"/>
      <c r="AD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  <c r="Z500" s="111"/>
      <c r="AA500" s="111"/>
      <c r="AB500" s="111"/>
      <c r="AC500" s="111"/>
      <c r="AD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  <c r="Z501" s="111"/>
      <c r="AA501" s="111"/>
      <c r="AB501" s="111"/>
      <c r="AC501" s="111"/>
      <c r="AD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  <c r="Z502" s="111"/>
      <c r="AA502" s="111"/>
      <c r="AB502" s="111"/>
      <c r="AC502" s="111"/>
      <c r="AD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  <c r="Z503" s="111"/>
      <c r="AA503" s="111"/>
      <c r="AB503" s="111"/>
      <c r="AC503" s="111"/>
      <c r="AD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  <c r="Z504" s="111"/>
      <c r="AA504" s="111"/>
      <c r="AB504" s="111"/>
      <c r="AC504" s="111"/>
      <c r="AD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  <c r="Z505" s="111"/>
      <c r="AA505" s="111"/>
      <c r="AB505" s="111"/>
      <c r="AC505" s="111"/>
      <c r="AD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  <c r="Z506" s="111"/>
      <c r="AA506" s="111"/>
      <c r="AB506" s="111"/>
      <c r="AC506" s="111"/>
      <c r="AD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  <c r="Z507" s="111"/>
      <c r="AA507" s="111"/>
      <c r="AB507" s="111"/>
      <c r="AC507" s="111"/>
      <c r="AD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  <c r="Z508" s="111"/>
      <c r="AA508" s="111"/>
      <c r="AB508" s="111"/>
      <c r="AC508" s="111"/>
      <c r="AD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  <c r="Z509" s="111"/>
      <c r="AA509" s="111"/>
      <c r="AB509" s="111"/>
      <c r="AC509" s="111"/>
      <c r="AD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  <c r="Z510" s="111"/>
      <c r="AA510" s="111"/>
      <c r="AB510" s="111"/>
      <c r="AC510" s="111"/>
      <c r="AD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  <c r="Z511" s="111"/>
      <c r="AA511" s="111"/>
      <c r="AB511" s="111"/>
      <c r="AC511" s="111"/>
      <c r="AD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  <c r="Z512" s="111"/>
      <c r="AA512" s="111"/>
      <c r="AB512" s="111"/>
      <c r="AC512" s="111"/>
      <c r="AD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  <c r="Z513" s="111"/>
      <c r="AA513" s="111"/>
      <c r="AB513" s="111"/>
      <c r="AC513" s="111"/>
      <c r="AD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  <c r="Z514" s="111"/>
      <c r="AA514" s="111"/>
      <c r="AB514" s="111"/>
      <c r="AC514" s="111"/>
      <c r="AD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  <c r="Z515" s="111"/>
      <c r="AA515" s="111"/>
      <c r="AB515" s="111"/>
      <c r="AC515" s="111"/>
      <c r="AD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  <c r="Z516" s="111"/>
      <c r="AA516" s="111"/>
      <c r="AB516" s="111"/>
      <c r="AC516" s="111"/>
      <c r="AD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  <c r="Z517" s="111"/>
      <c r="AA517" s="111"/>
      <c r="AB517" s="111"/>
      <c r="AC517" s="111"/>
      <c r="AD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  <c r="Z518" s="111"/>
      <c r="AA518" s="111"/>
      <c r="AB518" s="111"/>
      <c r="AC518" s="111"/>
      <c r="AD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  <c r="Z519" s="111"/>
      <c r="AA519" s="111"/>
      <c r="AB519" s="111"/>
      <c r="AC519" s="111"/>
      <c r="AD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  <c r="Z520" s="111"/>
      <c r="AA520" s="111"/>
      <c r="AB520" s="111"/>
      <c r="AC520" s="111"/>
      <c r="AD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  <c r="Z521" s="111"/>
      <c r="AA521" s="111"/>
      <c r="AB521" s="111"/>
      <c r="AC521" s="111"/>
      <c r="AD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  <c r="Z522" s="111"/>
      <c r="AA522" s="111"/>
      <c r="AB522" s="111"/>
      <c r="AC522" s="111"/>
      <c r="AD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  <c r="Z523" s="111"/>
      <c r="AA523" s="111"/>
      <c r="AB523" s="111"/>
      <c r="AC523" s="111"/>
      <c r="AD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  <c r="Z524" s="111"/>
      <c r="AA524" s="111"/>
      <c r="AB524" s="111"/>
      <c r="AC524" s="111"/>
      <c r="AD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  <c r="Z525" s="111"/>
      <c r="AA525" s="111"/>
      <c r="AB525" s="111"/>
      <c r="AC525" s="111"/>
      <c r="AD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  <c r="Z526" s="111"/>
      <c r="AA526" s="111"/>
      <c r="AB526" s="111"/>
      <c r="AC526" s="111"/>
      <c r="AD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  <c r="Z527" s="111"/>
      <c r="AA527" s="111"/>
      <c r="AB527" s="111"/>
      <c r="AC527" s="111"/>
      <c r="AD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  <c r="Z528" s="111"/>
      <c r="AA528" s="111"/>
      <c r="AB528" s="111"/>
      <c r="AC528" s="111"/>
      <c r="AD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  <c r="Z529" s="111"/>
      <c r="AA529" s="111"/>
      <c r="AB529" s="111"/>
      <c r="AC529" s="111"/>
      <c r="AD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  <c r="Z530" s="111"/>
      <c r="AA530" s="111"/>
      <c r="AB530" s="111"/>
      <c r="AC530" s="111"/>
      <c r="AD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  <c r="Z531" s="111"/>
      <c r="AA531" s="111"/>
      <c r="AB531" s="111"/>
      <c r="AC531" s="111"/>
      <c r="AD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  <c r="Z532" s="111"/>
      <c r="AA532" s="111"/>
      <c r="AB532" s="111"/>
      <c r="AC532" s="111"/>
      <c r="AD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  <c r="Z533" s="111"/>
      <c r="AA533" s="111"/>
      <c r="AB533" s="111"/>
      <c r="AC533" s="111"/>
      <c r="AD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  <c r="Z534" s="111"/>
      <c r="AA534" s="111"/>
      <c r="AB534" s="111"/>
      <c r="AC534" s="111"/>
      <c r="AD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  <c r="Z535" s="111"/>
      <c r="AA535" s="111"/>
      <c r="AB535" s="111"/>
      <c r="AC535" s="111"/>
      <c r="AD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  <c r="Z536" s="111"/>
      <c r="AA536" s="111"/>
      <c r="AB536" s="111"/>
      <c r="AC536" s="111"/>
      <c r="AD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  <c r="Z537" s="111"/>
      <c r="AA537" s="111"/>
      <c r="AB537" s="111"/>
      <c r="AC537" s="111"/>
      <c r="AD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1"/>
      <c r="AA538" s="111"/>
      <c r="AB538" s="111"/>
      <c r="AC538" s="111"/>
      <c r="AD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  <c r="Z539" s="111"/>
      <c r="AA539" s="111"/>
      <c r="AB539" s="111"/>
      <c r="AC539" s="111"/>
      <c r="AD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  <c r="Z540" s="111"/>
      <c r="AA540" s="111"/>
      <c r="AB540" s="111"/>
      <c r="AC540" s="111"/>
      <c r="AD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  <c r="Z541" s="111"/>
      <c r="AA541" s="111"/>
      <c r="AB541" s="111"/>
      <c r="AC541" s="111"/>
      <c r="AD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  <c r="Z542" s="111"/>
      <c r="AA542" s="111"/>
      <c r="AB542" s="111"/>
      <c r="AC542" s="111"/>
      <c r="AD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  <c r="Z543" s="111"/>
      <c r="AA543" s="111"/>
      <c r="AB543" s="111"/>
      <c r="AC543" s="111"/>
      <c r="AD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  <c r="Z544" s="111"/>
      <c r="AA544" s="111"/>
      <c r="AB544" s="111"/>
      <c r="AC544" s="111"/>
      <c r="AD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  <c r="Z545" s="111"/>
      <c r="AA545" s="111"/>
      <c r="AB545" s="111"/>
      <c r="AC545" s="111"/>
      <c r="AD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  <c r="Z546" s="111"/>
      <c r="AA546" s="111"/>
      <c r="AB546" s="111"/>
      <c r="AC546" s="111"/>
      <c r="AD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  <c r="Z547" s="111"/>
      <c r="AA547" s="111"/>
      <c r="AB547" s="111"/>
      <c r="AC547" s="111"/>
      <c r="AD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  <c r="Z548" s="111"/>
      <c r="AA548" s="111"/>
      <c r="AB548" s="111"/>
      <c r="AC548" s="111"/>
      <c r="AD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  <c r="Z549" s="111"/>
      <c r="AA549" s="111"/>
      <c r="AB549" s="111"/>
      <c r="AC549" s="111"/>
      <c r="AD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  <c r="Z550" s="111"/>
      <c r="AA550" s="111"/>
      <c r="AB550" s="111"/>
      <c r="AC550" s="111"/>
      <c r="AD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  <c r="Z551" s="111"/>
      <c r="AA551" s="111"/>
      <c r="AB551" s="111"/>
      <c r="AC551" s="111"/>
      <c r="AD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1"/>
      <c r="AB552" s="111"/>
      <c r="AC552" s="111"/>
      <c r="AD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  <c r="Z553" s="111"/>
      <c r="AA553" s="111"/>
      <c r="AB553" s="111"/>
      <c r="AC553" s="111"/>
      <c r="AD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  <c r="Z556" s="111"/>
      <c r="AA556" s="111"/>
      <c r="AB556" s="111"/>
      <c r="AC556" s="111"/>
      <c r="AD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1"/>
      <c r="AB558" s="111"/>
      <c r="AC558" s="111"/>
      <c r="AD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  <c r="Z559" s="111"/>
      <c r="AA559" s="111"/>
      <c r="AB559" s="111"/>
      <c r="AC559" s="111"/>
      <c r="AD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  <c r="Z560" s="111"/>
      <c r="AA560" s="111"/>
      <c r="AB560" s="111"/>
      <c r="AC560" s="111"/>
      <c r="AD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  <c r="Z561" s="111"/>
      <c r="AA561" s="111"/>
      <c r="AB561" s="111"/>
      <c r="AC561" s="111"/>
      <c r="AD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  <c r="Z562" s="111"/>
      <c r="AA562" s="111"/>
      <c r="AB562" s="111"/>
      <c r="AC562" s="111"/>
      <c r="AD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  <c r="Z563" s="111"/>
      <c r="AA563" s="111"/>
      <c r="AB563" s="111"/>
      <c r="AC563" s="111"/>
      <c r="AD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  <c r="AA564" s="111"/>
      <c r="AB564" s="111"/>
      <c r="AC564" s="111"/>
      <c r="AD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  <c r="Z565" s="111"/>
      <c r="AA565" s="111"/>
      <c r="AB565" s="111"/>
      <c r="AC565" s="111"/>
      <c r="AD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  <c r="Z566" s="111"/>
      <c r="AA566" s="111"/>
      <c r="AB566" s="111"/>
      <c r="AC566" s="111"/>
      <c r="AD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  <c r="Z567" s="111"/>
      <c r="AA567" s="111"/>
      <c r="AB567" s="111"/>
      <c r="AC567" s="111"/>
      <c r="AD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  <c r="Z568" s="111"/>
      <c r="AA568" s="111"/>
      <c r="AB568" s="111"/>
      <c r="AC568" s="111"/>
      <c r="AD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  <c r="Z569" s="111"/>
      <c r="AA569" s="111"/>
      <c r="AB569" s="111"/>
      <c r="AC569" s="111"/>
      <c r="AD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  <c r="Z570" s="111"/>
      <c r="AA570" s="111"/>
      <c r="AB570" s="111"/>
      <c r="AC570" s="111"/>
      <c r="AD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  <c r="Z571" s="111"/>
      <c r="AA571" s="111"/>
      <c r="AB571" s="111"/>
      <c r="AC571" s="111"/>
      <c r="AD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  <c r="Z572" s="111"/>
      <c r="AA572" s="111"/>
      <c r="AB572" s="111"/>
      <c r="AC572" s="111"/>
      <c r="AD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  <c r="Z573" s="111"/>
      <c r="AA573" s="111"/>
      <c r="AB573" s="111"/>
      <c r="AC573" s="111"/>
      <c r="AD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  <c r="Z574" s="111"/>
      <c r="AA574" s="111"/>
      <c r="AB574" s="111"/>
      <c r="AC574" s="111"/>
      <c r="AD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  <c r="Z575" s="111"/>
      <c r="AA575" s="111"/>
      <c r="AB575" s="111"/>
      <c r="AC575" s="111"/>
      <c r="AD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  <c r="Z576" s="111"/>
      <c r="AA576" s="111"/>
      <c r="AB576" s="111"/>
      <c r="AC576" s="111"/>
      <c r="AD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  <c r="Z577" s="111"/>
      <c r="AA577" s="111"/>
      <c r="AB577" s="111"/>
      <c r="AC577" s="111"/>
      <c r="AD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1"/>
      <c r="AA580" s="111"/>
      <c r="AB580" s="111"/>
      <c r="AC580" s="111"/>
      <c r="AD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  <c r="Z581" s="111"/>
      <c r="AA581" s="111"/>
      <c r="AB581" s="111"/>
      <c r="AC581" s="111"/>
      <c r="AD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1"/>
      <c r="AB582" s="111"/>
      <c r="AC582" s="111"/>
      <c r="AD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  <c r="Z583" s="111"/>
      <c r="AA583" s="111"/>
      <c r="AB583" s="111"/>
      <c r="AC583" s="111"/>
      <c r="AD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  <c r="Z584" s="111"/>
      <c r="AA584" s="111"/>
      <c r="AB584" s="111"/>
      <c r="AC584" s="111"/>
      <c r="AD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1"/>
      <c r="AB585" s="111"/>
      <c r="AC585" s="111"/>
      <c r="AD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  <c r="Z586" s="111"/>
      <c r="AA586" s="111"/>
      <c r="AB586" s="111"/>
      <c r="AC586" s="111"/>
      <c r="AD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  <c r="Z587" s="111"/>
      <c r="AA587" s="111"/>
      <c r="AB587" s="111"/>
      <c r="AC587" s="111"/>
      <c r="AD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1"/>
      <c r="AB588" s="111"/>
      <c r="AC588" s="111"/>
      <c r="AD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  <c r="Z589" s="111"/>
      <c r="AA589" s="111"/>
      <c r="AB589" s="111"/>
      <c r="AC589" s="111"/>
      <c r="AD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  <c r="Z590" s="111"/>
      <c r="AA590" s="111"/>
      <c r="AB590" s="111"/>
      <c r="AC590" s="111"/>
      <c r="AD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  <c r="Z591" s="111"/>
      <c r="AA591" s="111"/>
      <c r="AB591" s="111"/>
      <c r="AC591" s="111"/>
      <c r="AD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  <c r="Z592" s="111"/>
      <c r="AA592" s="111"/>
      <c r="AB592" s="111"/>
      <c r="AC592" s="111"/>
      <c r="AD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  <c r="Z593" s="111"/>
      <c r="AA593" s="111"/>
      <c r="AB593" s="111"/>
      <c r="AC593" s="111"/>
      <c r="AD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  <c r="Z594" s="111"/>
      <c r="AA594" s="111"/>
      <c r="AB594" s="111"/>
      <c r="AC594" s="111"/>
      <c r="AD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  <c r="Z595" s="111"/>
      <c r="AA595" s="111"/>
      <c r="AB595" s="111"/>
      <c r="AC595" s="111"/>
      <c r="AD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  <c r="Z596" s="111"/>
      <c r="AA596" s="111"/>
      <c r="AB596" s="111"/>
      <c r="AC596" s="111"/>
      <c r="AD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  <c r="Z597" s="111"/>
      <c r="AA597" s="111"/>
      <c r="AB597" s="111"/>
      <c r="AC597" s="111"/>
      <c r="AD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  <c r="Z598" s="111"/>
      <c r="AA598" s="111"/>
      <c r="AB598" s="111"/>
      <c r="AC598" s="111"/>
      <c r="AD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  <c r="Z599" s="111"/>
      <c r="AA599" s="111"/>
      <c r="AB599" s="111"/>
      <c r="AC599" s="111"/>
      <c r="AD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  <c r="Z600" s="111"/>
      <c r="AA600" s="111"/>
      <c r="AB600" s="111"/>
      <c r="AC600" s="111"/>
      <c r="AD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  <c r="Z601" s="111"/>
      <c r="AA601" s="111"/>
      <c r="AB601" s="111"/>
      <c r="AC601" s="111"/>
      <c r="AD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  <c r="Z602" s="111"/>
      <c r="AA602" s="111"/>
      <c r="AB602" s="111"/>
      <c r="AC602" s="111"/>
      <c r="AD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  <c r="Z603" s="111"/>
      <c r="AA603" s="111"/>
      <c r="AB603" s="111"/>
      <c r="AC603" s="111"/>
      <c r="AD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  <c r="Z604" s="111"/>
      <c r="AA604" s="111"/>
      <c r="AB604" s="111"/>
      <c r="AC604" s="111"/>
      <c r="AD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  <c r="Z605" s="111"/>
      <c r="AA605" s="111"/>
      <c r="AB605" s="111"/>
      <c r="AC605" s="111"/>
      <c r="AD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  <c r="Z606" s="111"/>
      <c r="AA606" s="111"/>
      <c r="AB606" s="111"/>
      <c r="AC606" s="111"/>
      <c r="AD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  <c r="Z607" s="111"/>
      <c r="AA607" s="111"/>
      <c r="AB607" s="111"/>
      <c r="AC607" s="111"/>
      <c r="AD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  <c r="Z608" s="111"/>
      <c r="AA608" s="111"/>
      <c r="AB608" s="111"/>
      <c r="AC608" s="111"/>
      <c r="AD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  <c r="Z609" s="111"/>
      <c r="AA609" s="111"/>
      <c r="AB609" s="111"/>
      <c r="AC609" s="111"/>
      <c r="AD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  <c r="Z610" s="111"/>
      <c r="AA610" s="111"/>
      <c r="AB610" s="111"/>
      <c r="AC610" s="111"/>
      <c r="AD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  <c r="Z611" s="111"/>
      <c r="AA611" s="111"/>
      <c r="AB611" s="111"/>
      <c r="AC611" s="111"/>
      <c r="AD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  <c r="Z612" s="111"/>
      <c r="AA612" s="111"/>
      <c r="AB612" s="111"/>
      <c r="AC612" s="111"/>
      <c r="AD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  <c r="Z613" s="111"/>
      <c r="AA613" s="111"/>
      <c r="AB613" s="111"/>
      <c r="AC613" s="111"/>
      <c r="AD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  <c r="Z614" s="111"/>
      <c r="AA614" s="111"/>
      <c r="AB614" s="111"/>
      <c r="AC614" s="111"/>
      <c r="AD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  <c r="Z615" s="111"/>
      <c r="AA615" s="111"/>
      <c r="AB615" s="111"/>
      <c r="AC615" s="111"/>
      <c r="AD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  <c r="Z616" s="111"/>
      <c r="AA616" s="111"/>
      <c r="AB616" s="111"/>
      <c r="AC616" s="111"/>
      <c r="AD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  <c r="Z617" s="111"/>
      <c r="AA617" s="111"/>
      <c r="AB617" s="111"/>
      <c r="AC617" s="111"/>
      <c r="AD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  <c r="Z618" s="111"/>
      <c r="AA618" s="111"/>
      <c r="AB618" s="111"/>
      <c r="AC618" s="111"/>
      <c r="AD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  <c r="Z619" s="111"/>
      <c r="AA619" s="111"/>
      <c r="AB619" s="111"/>
      <c r="AC619" s="111"/>
      <c r="AD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  <c r="Z620" s="111"/>
      <c r="AA620" s="111"/>
      <c r="AB620" s="111"/>
      <c r="AC620" s="111"/>
      <c r="AD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  <c r="Z621" s="111"/>
      <c r="AA621" s="111"/>
      <c r="AB621" s="111"/>
      <c r="AC621" s="111"/>
      <c r="AD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  <c r="Z622" s="111"/>
      <c r="AA622" s="111"/>
      <c r="AB622" s="111"/>
      <c r="AC622" s="111"/>
      <c r="AD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  <c r="Z623" s="111"/>
      <c r="AA623" s="111"/>
      <c r="AB623" s="111"/>
      <c r="AC623" s="111"/>
      <c r="AD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  <c r="Z624" s="111"/>
      <c r="AA624" s="111"/>
      <c r="AB624" s="111"/>
      <c r="AC624" s="111"/>
      <c r="AD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  <c r="Z625" s="111"/>
      <c r="AA625" s="111"/>
      <c r="AB625" s="111"/>
      <c r="AC625" s="111"/>
      <c r="AD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  <c r="Z626" s="111"/>
      <c r="AA626" s="111"/>
      <c r="AB626" s="111"/>
      <c r="AC626" s="111"/>
      <c r="AD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  <c r="Z627" s="111"/>
      <c r="AA627" s="111"/>
      <c r="AB627" s="111"/>
      <c r="AC627" s="111"/>
      <c r="AD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  <c r="Z628" s="111"/>
      <c r="AA628" s="111"/>
      <c r="AB628" s="111"/>
      <c r="AC628" s="111"/>
      <c r="AD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  <c r="Z629" s="111"/>
      <c r="AA629" s="111"/>
      <c r="AB629" s="111"/>
      <c r="AC629" s="111"/>
      <c r="AD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  <c r="Z630" s="111"/>
      <c r="AA630" s="111"/>
      <c r="AB630" s="111"/>
      <c r="AC630" s="111"/>
      <c r="AD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  <c r="Z631" s="111"/>
      <c r="AA631" s="111"/>
      <c r="AB631" s="111"/>
      <c r="AC631" s="111"/>
      <c r="AD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  <c r="Z632" s="111"/>
      <c r="AA632" s="111"/>
      <c r="AB632" s="111"/>
      <c r="AC632" s="111"/>
      <c r="AD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  <c r="Z633" s="111"/>
      <c r="AA633" s="111"/>
      <c r="AB633" s="111"/>
      <c r="AC633" s="111"/>
      <c r="AD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  <c r="Z634" s="111"/>
      <c r="AA634" s="111"/>
      <c r="AB634" s="111"/>
      <c r="AC634" s="111"/>
      <c r="AD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  <c r="Z635" s="111"/>
      <c r="AA635" s="111"/>
      <c r="AB635" s="111"/>
      <c r="AC635" s="111"/>
      <c r="AD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  <c r="Z636" s="111"/>
      <c r="AA636" s="111"/>
      <c r="AB636" s="111"/>
      <c r="AC636" s="111"/>
      <c r="AD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  <c r="Z637" s="111"/>
      <c r="AA637" s="111"/>
      <c r="AB637" s="111"/>
      <c r="AC637" s="111"/>
      <c r="AD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  <c r="Z638" s="111"/>
      <c r="AA638" s="111"/>
      <c r="AB638" s="111"/>
      <c r="AC638" s="111"/>
      <c r="AD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  <c r="Z639" s="111"/>
      <c r="AA639" s="111"/>
      <c r="AB639" s="111"/>
      <c r="AC639" s="111"/>
      <c r="AD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  <c r="Z640" s="111"/>
      <c r="AA640" s="111"/>
      <c r="AB640" s="111"/>
      <c r="AC640" s="111"/>
      <c r="AD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  <c r="Z641" s="111"/>
      <c r="AA641" s="111"/>
      <c r="AB641" s="111"/>
      <c r="AC641" s="111"/>
      <c r="AD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  <c r="Z642" s="111"/>
      <c r="AA642" s="111"/>
      <c r="AB642" s="111"/>
      <c r="AC642" s="111"/>
      <c r="AD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  <c r="Z643" s="111"/>
      <c r="AA643" s="111"/>
      <c r="AB643" s="111"/>
      <c r="AC643" s="111"/>
      <c r="AD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  <c r="Z644" s="111"/>
      <c r="AA644" s="111"/>
      <c r="AB644" s="111"/>
      <c r="AC644" s="111"/>
      <c r="AD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  <c r="Z645" s="111"/>
      <c r="AA645" s="111"/>
      <c r="AB645" s="111"/>
      <c r="AC645" s="111"/>
      <c r="AD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  <c r="Z646" s="111"/>
      <c r="AA646" s="111"/>
      <c r="AB646" s="111"/>
      <c r="AC646" s="111"/>
      <c r="AD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  <c r="Z647" s="111"/>
      <c r="AA647" s="111"/>
      <c r="AB647" s="111"/>
      <c r="AC647" s="111"/>
      <c r="AD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  <c r="Z648" s="111"/>
      <c r="AA648" s="111"/>
      <c r="AB648" s="111"/>
      <c r="AC648" s="111"/>
      <c r="AD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  <c r="Z649" s="111"/>
      <c r="AA649" s="111"/>
      <c r="AB649" s="111"/>
      <c r="AC649" s="111"/>
      <c r="AD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  <c r="Z650" s="111"/>
      <c r="AA650" s="111"/>
      <c r="AB650" s="111"/>
      <c r="AC650" s="111"/>
      <c r="AD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  <c r="Z651" s="111"/>
      <c r="AA651" s="111"/>
      <c r="AB651" s="111"/>
      <c r="AC651" s="111"/>
      <c r="AD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  <c r="Z652" s="111"/>
      <c r="AA652" s="111"/>
      <c r="AB652" s="111"/>
      <c r="AC652" s="111"/>
      <c r="AD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  <c r="Z653" s="111"/>
      <c r="AA653" s="111"/>
      <c r="AB653" s="111"/>
      <c r="AC653" s="111"/>
      <c r="AD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  <c r="Z654" s="111"/>
      <c r="AA654" s="111"/>
      <c r="AB654" s="111"/>
      <c r="AC654" s="111"/>
      <c r="AD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  <c r="Z655" s="111"/>
      <c r="AA655" s="111"/>
      <c r="AB655" s="111"/>
      <c r="AC655" s="111"/>
      <c r="AD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  <c r="Z656" s="111"/>
      <c r="AA656" s="111"/>
      <c r="AB656" s="111"/>
      <c r="AC656" s="111"/>
      <c r="AD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  <c r="Z657" s="111"/>
      <c r="AA657" s="111"/>
      <c r="AB657" s="111"/>
      <c r="AC657" s="111"/>
      <c r="AD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  <c r="Z658" s="111"/>
      <c r="AA658" s="111"/>
      <c r="AB658" s="111"/>
      <c r="AC658" s="111"/>
      <c r="AD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  <c r="Z659" s="111"/>
      <c r="AA659" s="111"/>
      <c r="AB659" s="111"/>
      <c r="AC659" s="111"/>
      <c r="AD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  <c r="Z660" s="111"/>
      <c r="AA660" s="111"/>
      <c r="AB660" s="111"/>
      <c r="AC660" s="111"/>
      <c r="AD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  <c r="Z661" s="111"/>
      <c r="AA661" s="111"/>
      <c r="AB661" s="111"/>
      <c r="AC661" s="111"/>
      <c r="AD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  <c r="Z662" s="111"/>
      <c r="AA662" s="111"/>
      <c r="AB662" s="111"/>
      <c r="AC662" s="111"/>
      <c r="AD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  <c r="Z663" s="111"/>
      <c r="AA663" s="111"/>
      <c r="AB663" s="111"/>
      <c r="AC663" s="111"/>
      <c r="AD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  <c r="Z664" s="111"/>
      <c r="AA664" s="111"/>
      <c r="AB664" s="111"/>
      <c r="AC664" s="111"/>
      <c r="AD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  <c r="Z665" s="111"/>
      <c r="AA665" s="111"/>
      <c r="AB665" s="111"/>
      <c r="AC665" s="111"/>
      <c r="AD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  <c r="Z666" s="111"/>
      <c r="AA666" s="111"/>
      <c r="AB666" s="111"/>
      <c r="AC666" s="111"/>
      <c r="AD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  <c r="Z667" s="111"/>
      <c r="AA667" s="111"/>
      <c r="AB667" s="111"/>
      <c r="AC667" s="111"/>
      <c r="AD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  <c r="Z668" s="111"/>
      <c r="AA668" s="111"/>
      <c r="AB668" s="111"/>
      <c r="AC668" s="111"/>
      <c r="AD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  <c r="Z669" s="111"/>
      <c r="AA669" s="111"/>
      <c r="AB669" s="111"/>
      <c r="AC669" s="111"/>
      <c r="AD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  <c r="Z670" s="111"/>
      <c r="AA670" s="111"/>
      <c r="AB670" s="111"/>
      <c r="AC670" s="111"/>
      <c r="AD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  <c r="Z671" s="111"/>
      <c r="AA671" s="111"/>
      <c r="AB671" s="111"/>
      <c r="AC671" s="111"/>
      <c r="AD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  <c r="Z672" s="111"/>
      <c r="AA672" s="111"/>
      <c r="AB672" s="111"/>
      <c r="AC672" s="111"/>
      <c r="AD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  <c r="Z673" s="111"/>
      <c r="AA673" s="111"/>
      <c r="AB673" s="111"/>
      <c r="AC673" s="111"/>
      <c r="AD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  <c r="Z674" s="111"/>
      <c r="AA674" s="111"/>
      <c r="AB674" s="111"/>
      <c r="AC674" s="111"/>
      <c r="AD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  <c r="Z675" s="111"/>
      <c r="AA675" s="111"/>
      <c r="AB675" s="111"/>
      <c r="AC675" s="111"/>
      <c r="AD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  <c r="Z676" s="111"/>
      <c r="AA676" s="111"/>
      <c r="AB676" s="111"/>
      <c r="AC676" s="111"/>
      <c r="AD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  <c r="Z677" s="111"/>
      <c r="AA677" s="111"/>
      <c r="AB677" s="111"/>
      <c r="AC677" s="111"/>
      <c r="AD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  <c r="Z678" s="111"/>
      <c r="AA678" s="111"/>
      <c r="AB678" s="111"/>
      <c r="AC678" s="111"/>
      <c r="AD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  <c r="Z679" s="111"/>
      <c r="AA679" s="111"/>
      <c r="AB679" s="111"/>
      <c r="AC679" s="111"/>
      <c r="AD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  <c r="Z680" s="111"/>
      <c r="AA680" s="111"/>
      <c r="AB680" s="111"/>
      <c r="AC680" s="111"/>
      <c r="AD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  <c r="Z681" s="111"/>
      <c r="AA681" s="111"/>
      <c r="AB681" s="111"/>
      <c r="AC681" s="111"/>
      <c r="AD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  <c r="Z682" s="111"/>
      <c r="AA682" s="111"/>
      <c r="AB682" s="111"/>
      <c r="AC682" s="111"/>
      <c r="AD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  <c r="Z683" s="111"/>
      <c r="AA683" s="111"/>
      <c r="AB683" s="111"/>
      <c r="AC683" s="111"/>
      <c r="AD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  <c r="Z684" s="111"/>
      <c r="AA684" s="111"/>
      <c r="AB684" s="111"/>
      <c r="AC684" s="111"/>
      <c r="AD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  <c r="Z685" s="111"/>
      <c r="AA685" s="111"/>
      <c r="AB685" s="111"/>
      <c r="AC685" s="111"/>
      <c r="AD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  <c r="Z686" s="111"/>
      <c r="AA686" s="111"/>
      <c r="AB686" s="111"/>
      <c r="AC686" s="111"/>
      <c r="AD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  <c r="Z687" s="111"/>
      <c r="AA687" s="111"/>
      <c r="AB687" s="111"/>
      <c r="AC687" s="111"/>
      <c r="AD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  <c r="Z688" s="111"/>
      <c r="AA688" s="111"/>
      <c r="AB688" s="111"/>
      <c r="AC688" s="111"/>
      <c r="AD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  <c r="Z689" s="111"/>
      <c r="AA689" s="111"/>
      <c r="AB689" s="111"/>
      <c r="AC689" s="111"/>
      <c r="AD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  <c r="Z690" s="111"/>
      <c r="AA690" s="111"/>
      <c r="AB690" s="111"/>
      <c r="AC690" s="111"/>
      <c r="AD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  <c r="Z691" s="111"/>
      <c r="AA691" s="111"/>
      <c r="AB691" s="111"/>
      <c r="AC691" s="111"/>
      <c r="AD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  <c r="Z692" s="111"/>
      <c r="AA692" s="111"/>
      <c r="AB692" s="111"/>
      <c r="AC692" s="111"/>
      <c r="AD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  <c r="Z693" s="111"/>
      <c r="AA693" s="111"/>
      <c r="AB693" s="111"/>
      <c r="AC693" s="111"/>
      <c r="AD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  <c r="Z694" s="111"/>
      <c r="AA694" s="111"/>
      <c r="AB694" s="111"/>
      <c r="AC694" s="111"/>
      <c r="AD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  <c r="Z695" s="111"/>
      <c r="AA695" s="111"/>
      <c r="AB695" s="111"/>
      <c r="AC695" s="111"/>
      <c r="AD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  <c r="Z696" s="111"/>
      <c r="AA696" s="111"/>
      <c r="AB696" s="111"/>
      <c r="AC696" s="111"/>
      <c r="AD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  <c r="Z697" s="111"/>
      <c r="AA697" s="111"/>
      <c r="AB697" s="111"/>
      <c r="AC697" s="111"/>
      <c r="AD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  <c r="Z698" s="111"/>
      <c r="AA698" s="111"/>
      <c r="AB698" s="111"/>
      <c r="AC698" s="111"/>
      <c r="AD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  <c r="Z699" s="111"/>
      <c r="AA699" s="111"/>
      <c r="AB699" s="111"/>
      <c r="AC699" s="111"/>
      <c r="AD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  <c r="Z700" s="111"/>
      <c r="AA700" s="111"/>
      <c r="AB700" s="111"/>
      <c r="AC700" s="111"/>
      <c r="AD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  <c r="Z701" s="111"/>
      <c r="AA701" s="111"/>
      <c r="AB701" s="111"/>
      <c r="AC701" s="111"/>
      <c r="AD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  <c r="Z702" s="111"/>
      <c r="AA702" s="111"/>
      <c r="AB702" s="111"/>
      <c r="AC702" s="111"/>
      <c r="AD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  <c r="Z703" s="111"/>
      <c r="AA703" s="111"/>
      <c r="AB703" s="111"/>
      <c r="AC703" s="111"/>
      <c r="AD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  <c r="Z704" s="111"/>
      <c r="AA704" s="111"/>
      <c r="AB704" s="111"/>
      <c r="AC704" s="111"/>
      <c r="AD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  <c r="Z705" s="111"/>
      <c r="AA705" s="111"/>
      <c r="AB705" s="111"/>
      <c r="AC705" s="111"/>
      <c r="AD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  <c r="Z706" s="111"/>
      <c r="AA706" s="111"/>
      <c r="AB706" s="111"/>
      <c r="AC706" s="111"/>
      <c r="AD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  <c r="Z707" s="111"/>
      <c r="AA707" s="111"/>
      <c r="AB707" s="111"/>
      <c r="AC707" s="111"/>
      <c r="AD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  <c r="Z708" s="111"/>
      <c r="AA708" s="111"/>
      <c r="AB708" s="111"/>
      <c r="AC708" s="111"/>
      <c r="AD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  <c r="Z709" s="111"/>
      <c r="AA709" s="111"/>
      <c r="AB709" s="111"/>
      <c r="AC709" s="111"/>
      <c r="AD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  <c r="Z710" s="111"/>
      <c r="AA710" s="111"/>
      <c r="AB710" s="111"/>
      <c r="AC710" s="111"/>
      <c r="AD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  <c r="Z711" s="111"/>
      <c r="AA711" s="111"/>
      <c r="AB711" s="111"/>
      <c r="AC711" s="111"/>
      <c r="AD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  <c r="Z712" s="111"/>
      <c r="AA712" s="111"/>
      <c r="AB712" s="111"/>
      <c r="AC712" s="111"/>
      <c r="AD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  <c r="Z713" s="111"/>
      <c r="AA713" s="111"/>
      <c r="AB713" s="111"/>
      <c r="AC713" s="111"/>
      <c r="AD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  <c r="Z714" s="111"/>
      <c r="AA714" s="111"/>
      <c r="AB714" s="111"/>
      <c r="AC714" s="111"/>
      <c r="AD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  <c r="Z715" s="111"/>
      <c r="AA715" s="111"/>
      <c r="AB715" s="111"/>
      <c r="AC715" s="111"/>
      <c r="AD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  <c r="Z716" s="111"/>
      <c r="AA716" s="111"/>
      <c r="AB716" s="111"/>
      <c r="AC716" s="111"/>
      <c r="AD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  <c r="Z717" s="111"/>
      <c r="AA717" s="111"/>
      <c r="AB717" s="111"/>
      <c r="AC717" s="111"/>
      <c r="AD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  <c r="Z718" s="111"/>
      <c r="AA718" s="111"/>
      <c r="AB718" s="111"/>
      <c r="AC718" s="111"/>
      <c r="AD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  <c r="Z719" s="111"/>
      <c r="AA719" s="111"/>
      <c r="AB719" s="111"/>
      <c r="AC719" s="111"/>
      <c r="AD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  <c r="Z720" s="111"/>
      <c r="AA720" s="111"/>
      <c r="AB720" s="111"/>
      <c r="AC720" s="111"/>
      <c r="AD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  <c r="Z721" s="111"/>
      <c r="AA721" s="111"/>
      <c r="AB721" s="111"/>
      <c r="AC721" s="111"/>
      <c r="AD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  <c r="Z722" s="111"/>
      <c r="AA722" s="111"/>
      <c r="AB722" s="111"/>
      <c r="AC722" s="111"/>
      <c r="AD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  <c r="Z723" s="111"/>
      <c r="AA723" s="111"/>
      <c r="AB723" s="111"/>
      <c r="AC723" s="111"/>
      <c r="AD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  <c r="Z724" s="111"/>
      <c r="AA724" s="111"/>
      <c r="AB724" s="111"/>
      <c r="AC724" s="111"/>
      <c r="AD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  <c r="Z725" s="111"/>
      <c r="AA725" s="111"/>
      <c r="AB725" s="111"/>
      <c r="AC725" s="111"/>
      <c r="AD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  <c r="Z726" s="111"/>
      <c r="AA726" s="111"/>
      <c r="AB726" s="111"/>
      <c r="AC726" s="111"/>
      <c r="AD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  <c r="Z727" s="111"/>
      <c r="AA727" s="111"/>
      <c r="AB727" s="111"/>
      <c r="AC727" s="111"/>
      <c r="AD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  <c r="Z728" s="111"/>
      <c r="AA728" s="111"/>
      <c r="AB728" s="111"/>
      <c r="AC728" s="111"/>
      <c r="AD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  <c r="Z729" s="111"/>
      <c r="AA729" s="111"/>
      <c r="AB729" s="111"/>
      <c r="AC729" s="111"/>
      <c r="AD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  <c r="Z730" s="111"/>
      <c r="AA730" s="111"/>
      <c r="AB730" s="111"/>
      <c r="AC730" s="111"/>
      <c r="AD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  <c r="Z731" s="111"/>
      <c r="AA731" s="111"/>
      <c r="AB731" s="111"/>
      <c r="AC731" s="111"/>
      <c r="AD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  <c r="Z732" s="111"/>
      <c r="AA732" s="111"/>
      <c r="AB732" s="111"/>
      <c r="AC732" s="111"/>
      <c r="AD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  <c r="Z733" s="111"/>
      <c r="AA733" s="111"/>
      <c r="AB733" s="111"/>
      <c r="AC733" s="111"/>
      <c r="AD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  <c r="Z734" s="111"/>
      <c r="AA734" s="111"/>
      <c r="AB734" s="111"/>
      <c r="AC734" s="111"/>
      <c r="AD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  <c r="Z735" s="111"/>
      <c r="AA735" s="111"/>
      <c r="AB735" s="111"/>
      <c r="AC735" s="111"/>
      <c r="AD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  <c r="Z736" s="111"/>
      <c r="AA736" s="111"/>
      <c r="AB736" s="111"/>
      <c r="AC736" s="111"/>
      <c r="AD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  <c r="Z737" s="111"/>
      <c r="AA737" s="111"/>
      <c r="AB737" s="111"/>
      <c r="AC737" s="111"/>
      <c r="AD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  <c r="Z738" s="111"/>
      <c r="AA738" s="111"/>
      <c r="AB738" s="111"/>
      <c r="AC738" s="111"/>
      <c r="AD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  <c r="Z739" s="111"/>
      <c r="AA739" s="111"/>
      <c r="AB739" s="111"/>
      <c r="AC739" s="111"/>
      <c r="AD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  <c r="Z740" s="111"/>
      <c r="AA740" s="111"/>
      <c r="AB740" s="111"/>
      <c r="AC740" s="111"/>
      <c r="AD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  <c r="Z741" s="111"/>
      <c r="AA741" s="111"/>
      <c r="AB741" s="111"/>
      <c r="AC741" s="111"/>
      <c r="AD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  <c r="Z742" s="111"/>
      <c r="AA742" s="111"/>
      <c r="AB742" s="111"/>
      <c r="AC742" s="111"/>
      <c r="AD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  <c r="Z743" s="111"/>
      <c r="AA743" s="111"/>
      <c r="AB743" s="111"/>
      <c r="AC743" s="111"/>
      <c r="AD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  <c r="Z744" s="111"/>
      <c r="AA744" s="111"/>
      <c r="AB744" s="111"/>
      <c r="AC744" s="111"/>
      <c r="AD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  <c r="Z745" s="111"/>
      <c r="AA745" s="111"/>
      <c r="AB745" s="111"/>
      <c r="AC745" s="111"/>
      <c r="AD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  <c r="Z746" s="111"/>
      <c r="AA746" s="111"/>
      <c r="AB746" s="111"/>
      <c r="AC746" s="111"/>
      <c r="AD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  <c r="Z747" s="111"/>
      <c r="AA747" s="111"/>
      <c r="AB747" s="111"/>
      <c r="AC747" s="111"/>
      <c r="AD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  <c r="Z806" s="111"/>
      <c r="AA806" s="111"/>
      <c r="AB806" s="111"/>
      <c r="AC806" s="111"/>
      <c r="AD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  <c r="Z807" s="111"/>
      <c r="AA807" s="111"/>
      <c r="AB807" s="111"/>
      <c r="AC807" s="111"/>
      <c r="AD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  <c r="Z808" s="111"/>
      <c r="AA808" s="111"/>
      <c r="AB808" s="111"/>
      <c r="AC808" s="111"/>
      <c r="AD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  <c r="Z809" s="111"/>
      <c r="AA809" s="111"/>
      <c r="AB809" s="111"/>
      <c r="AC809" s="111"/>
      <c r="AD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  <c r="Z810" s="111"/>
      <c r="AA810" s="111"/>
      <c r="AB810" s="111"/>
      <c r="AC810" s="111"/>
      <c r="AD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  <c r="Z814" s="111"/>
      <c r="AA814" s="111"/>
      <c r="AB814" s="111"/>
      <c r="AC814" s="111"/>
      <c r="AD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  <c r="Z819" s="111"/>
      <c r="AA819" s="111"/>
      <c r="AB819" s="111"/>
      <c r="AC819" s="111"/>
      <c r="AD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  <c r="Z820" s="111"/>
      <c r="AA820" s="111"/>
      <c r="AB820" s="111"/>
      <c r="AC820" s="111"/>
      <c r="AD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  <c r="Z821" s="111"/>
      <c r="AA821" s="111"/>
      <c r="AB821" s="111"/>
      <c r="AC821" s="111"/>
      <c r="AD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  <c r="Z822" s="111"/>
      <c r="AA822" s="111"/>
      <c r="AB822" s="111"/>
      <c r="AC822" s="111"/>
      <c r="AD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  <c r="Z823" s="111"/>
      <c r="AA823" s="111"/>
      <c r="AB823" s="111"/>
      <c r="AC823" s="111"/>
      <c r="AD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  <c r="Z824" s="111"/>
      <c r="AA824" s="111"/>
      <c r="AB824" s="111"/>
      <c r="AC824" s="111"/>
      <c r="AD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  <c r="Z825" s="111"/>
      <c r="AA825" s="111"/>
      <c r="AB825" s="111"/>
      <c r="AC825" s="111"/>
      <c r="AD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  <c r="Z826" s="111"/>
      <c r="AA826" s="111"/>
      <c r="AB826" s="111"/>
      <c r="AC826" s="111"/>
      <c r="AD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  <c r="Z827" s="111"/>
      <c r="AA827" s="111"/>
      <c r="AB827" s="111"/>
      <c r="AC827" s="111"/>
      <c r="AD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  <c r="Z828" s="111"/>
      <c r="AA828" s="111"/>
      <c r="AB828" s="111"/>
      <c r="AC828" s="111"/>
      <c r="AD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  <c r="Z829" s="111"/>
      <c r="AA829" s="111"/>
      <c r="AB829" s="111"/>
      <c r="AC829" s="111"/>
      <c r="AD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  <c r="Z830" s="111"/>
      <c r="AA830" s="111"/>
      <c r="AB830" s="111"/>
      <c r="AC830" s="111"/>
      <c r="AD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  <c r="Z831" s="111"/>
      <c r="AA831" s="111"/>
      <c r="AB831" s="111"/>
      <c r="AC831" s="111"/>
      <c r="AD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  <c r="Z832" s="111"/>
      <c r="AA832" s="111"/>
      <c r="AB832" s="111"/>
      <c r="AC832" s="111"/>
      <c r="AD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  <c r="Z833" s="111"/>
      <c r="AA833" s="111"/>
      <c r="AB833" s="111"/>
      <c r="AC833" s="111"/>
      <c r="AD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  <c r="Z834" s="111"/>
      <c r="AA834" s="111"/>
      <c r="AB834" s="111"/>
      <c r="AC834" s="111"/>
      <c r="AD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  <c r="Z835" s="111"/>
      <c r="AA835" s="111"/>
      <c r="AB835" s="111"/>
      <c r="AC835" s="111"/>
      <c r="AD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  <c r="Z836" s="111"/>
      <c r="AA836" s="111"/>
      <c r="AB836" s="111"/>
      <c r="AC836" s="111"/>
      <c r="AD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  <c r="Z837" s="111"/>
      <c r="AA837" s="111"/>
      <c r="AB837" s="111"/>
      <c r="AC837" s="111"/>
      <c r="AD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  <c r="Z838" s="111"/>
      <c r="AA838" s="111"/>
      <c r="AB838" s="111"/>
      <c r="AC838" s="111"/>
      <c r="AD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  <c r="Z839" s="111"/>
      <c r="AA839" s="111"/>
      <c r="AB839" s="111"/>
      <c r="AC839" s="111"/>
      <c r="AD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  <c r="Z840" s="111"/>
      <c r="AA840" s="111"/>
      <c r="AB840" s="111"/>
      <c r="AC840" s="111"/>
      <c r="AD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  <c r="Z841" s="111"/>
      <c r="AA841" s="111"/>
      <c r="AB841" s="111"/>
      <c r="AC841" s="111"/>
      <c r="AD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  <c r="Z842" s="111"/>
      <c r="AA842" s="111"/>
      <c r="AB842" s="111"/>
      <c r="AC842" s="111"/>
      <c r="AD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  <c r="Z843" s="111"/>
      <c r="AA843" s="111"/>
      <c r="AB843" s="111"/>
      <c r="AC843" s="111"/>
      <c r="AD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  <c r="Z844" s="111"/>
      <c r="AA844" s="111"/>
      <c r="AB844" s="111"/>
      <c r="AC844" s="111"/>
      <c r="AD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  <c r="Z845" s="111"/>
      <c r="AA845" s="111"/>
      <c r="AB845" s="111"/>
      <c r="AC845" s="111"/>
      <c r="AD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  <c r="Z846" s="111"/>
      <c r="AA846" s="111"/>
      <c r="AB846" s="111"/>
      <c r="AC846" s="111"/>
      <c r="AD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  <c r="Z847" s="111"/>
      <c r="AA847" s="111"/>
      <c r="AB847" s="111"/>
      <c r="AC847" s="111"/>
      <c r="AD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  <c r="Z848" s="111"/>
      <c r="AA848" s="111"/>
      <c r="AB848" s="111"/>
      <c r="AC848" s="111"/>
      <c r="AD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  <c r="Z849" s="111"/>
      <c r="AA849" s="111"/>
      <c r="AB849" s="111"/>
      <c r="AC849" s="111"/>
      <c r="AD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  <c r="Z850" s="111"/>
      <c r="AA850" s="111"/>
      <c r="AB850" s="111"/>
      <c r="AC850" s="111"/>
      <c r="AD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  <c r="Z851" s="111"/>
      <c r="AA851" s="111"/>
      <c r="AB851" s="111"/>
      <c r="AC851" s="111"/>
      <c r="AD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  <c r="Z852" s="111"/>
      <c r="AA852" s="111"/>
      <c r="AB852" s="111"/>
      <c r="AC852" s="111"/>
      <c r="AD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  <c r="Z853" s="111"/>
      <c r="AA853" s="111"/>
      <c r="AB853" s="111"/>
      <c r="AC853" s="111"/>
      <c r="AD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  <c r="Z854" s="111"/>
      <c r="AA854" s="111"/>
      <c r="AB854" s="111"/>
      <c r="AC854" s="111"/>
      <c r="AD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  <c r="Z855" s="111"/>
      <c r="AA855" s="111"/>
      <c r="AB855" s="111"/>
      <c r="AC855" s="111"/>
      <c r="AD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  <c r="Z856" s="111"/>
      <c r="AA856" s="111"/>
      <c r="AB856" s="111"/>
      <c r="AC856" s="111"/>
      <c r="AD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  <c r="Z857" s="111"/>
      <c r="AA857" s="111"/>
      <c r="AB857" s="111"/>
      <c r="AC857" s="111"/>
      <c r="AD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  <c r="Z858" s="111"/>
      <c r="AA858" s="111"/>
      <c r="AB858" s="111"/>
      <c r="AC858" s="111"/>
      <c r="AD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  <c r="Z859" s="111"/>
      <c r="AA859" s="111"/>
      <c r="AB859" s="111"/>
      <c r="AC859" s="111"/>
      <c r="AD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  <c r="Z860" s="111"/>
      <c r="AA860" s="111"/>
      <c r="AB860" s="111"/>
      <c r="AC860" s="111"/>
      <c r="AD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  <c r="Z861" s="111"/>
      <c r="AA861" s="111"/>
      <c r="AB861" s="111"/>
      <c r="AC861" s="111"/>
      <c r="AD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  <c r="Z862" s="111"/>
      <c r="AA862" s="111"/>
      <c r="AB862" s="111"/>
      <c r="AC862" s="111"/>
      <c r="AD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  <c r="Z863" s="111"/>
      <c r="AA863" s="111"/>
      <c r="AB863" s="111"/>
      <c r="AC863" s="111"/>
      <c r="AD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  <c r="Z864" s="111"/>
      <c r="AA864" s="111"/>
      <c r="AB864" s="111"/>
      <c r="AC864" s="111"/>
      <c r="AD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  <c r="Z865" s="111"/>
      <c r="AA865" s="111"/>
      <c r="AB865" s="111"/>
      <c r="AC865" s="111"/>
      <c r="AD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  <c r="Z866" s="111"/>
      <c r="AA866" s="111"/>
      <c r="AB866" s="111"/>
      <c r="AC866" s="111"/>
      <c r="AD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  <c r="Z867" s="111"/>
      <c r="AA867" s="111"/>
      <c r="AB867" s="111"/>
      <c r="AC867" s="111"/>
      <c r="AD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  <c r="Z868" s="111"/>
      <c r="AA868" s="111"/>
      <c r="AB868" s="111"/>
      <c r="AC868" s="111"/>
      <c r="AD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  <c r="Z869" s="111"/>
      <c r="AA869" s="111"/>
      <c r="AB869" s="111"/>
      <c r="AC869" s="111"/>
      <c r="AD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  <c r="Z870" s="111"/>
      <c r="AA870" s="111"/>
      <c r="AB870" s="111"/>
      <c r="AC870" s="111"/>
      <c r="AD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  <c r="Z871" s="111"/>
      <c r="AA871" s="111"/>
      <c r="AB871" s="111"/>
      <c r="AC871" s="111"/>
      <c r="AD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  <c r="AB872" s="111"/>
      <c r="AC872" s="111"/>
      <c r="AD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  <c r="AB873" s="111"/>
      <c r="AC873" s="111"/>
      <c r="AD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  <c r="AB874" s="111"/>
      <c r="AC874" s="111"/>
      <c r="AD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  <c r="AB875" s="111"/>
      <c r="AC875" s="111"/>
      <c r="AD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  <c r="AB876" s="111"/>
      <c r="AC876" s="111"/>
      <c r="AD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  <c r="AB877" s="111"/>
      <c r="AC877" s="111"/>
      <c r="AD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  <c r="AB878" s="111"/>
      <c r="AC878" s="111"/>
      <c r="AD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  <c r="AB879" s="111"/>
      <c r="AC879" s="111"/>
      <c r="AD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  <c r="AB880" s="111"/>
      <c r="AC880" s="111"/>
      <c r="AD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  <c r="AB881" s="111"/>
      <c r="AC881" s="111"/>
      <c r="AD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  <c r="AB882" s="111"/>
      <c r="AC882" s="111"/>
      <c r="AD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  <c r="AB883" s="111"/>
      <c r="AC883" s="111"/>
      <c r="AD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  <c r="AB884" s="111"/>
      <c r="AC884" s="111"/>
      <c r="AD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  <c r="AB885" s="111"/>
      <c r="AC885" s="111"/>
      <c r="AD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  <c r="AB886" s="111"/>
      <c r="AC886" s="111"/>
      <c r="AD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  <c r="AB887" s="111"/>
      <c r="AC887" s="111"/>
      <c r="AD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  <c r="AB888" s="111"/>
      <c r="AC888" s="111"/>
      <c r="AD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  <c r="AB889" s="111"/>
      <c r="AC889" s="111"/>
      <c r="AD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  <c r="AB890" s="111"/>
      <c r="AC890" s="111"/>
      <c r="AD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  <c r="AB891" s="111"/>
      <c r="AC891" s="111"/>
      <c r="AD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  <c r="AB892" s="111"/>
      <c r="AC892" s="111"/>
      <c r="AD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  <c r="AB893" s="111"/>
      <c r="AC893" s="111"/>
      <c r="AD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  <c r="AB894" s="111"/>
      <c r="AC894" s="111"/>
      <c r="AD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  <c r="AB895" s="111"/>
      <c r="AC895" s="111"/>
      <c r="AD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  <c r="AB896" s="111"/>
      <c r="AC896" s="111"/>
      <c r="AD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  <c r="AB897" s="111"/>
      <c r="AC897" s="111"/>
      <c r="AD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  <c r="AB898" s="111"/>
      <c r="AC898" s="111"/>
      <c r="AD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  <c r="AB899" s="111"/>
      <c r="AC899" s="111"/>
      <c r="AD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  <c r="AB900" s="111"/>
      <c r="AC900" s="111"/>
      <c r="AD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  <c r="AB901" s="111"/>
      <c r="AC901" s="111"/>
      <c r="AD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  <c r="AB902" s="111"/>
      <c r="AC902" s="111"/>
      <c r="AD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  <c r="AB903" s="111"/>
      <c r="AC903" s="111"/>
      <c r="AD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  <c r="AB904" s="111"/>
      <c r="AC904" s="111"/>
      <c r="AD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  <c r="AB905" s="111"/>
      <c r="AC905" s="111"/>
      <c r="AD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  <c r="AB906" s="111"/>
      <c r="AC906" s="111"/>
      <c r="AD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  <c r="AB907" s="111"/>
      <c r="AC907" s="111"/>
      <c r="AD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  <c r="AB908" s="111"/>
      <c r="AC908" s="111"/>
      <c r="AD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  <c r="AB909" s="111"/>
      <c r="AC909" s="111"/>
      <c r="AD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  <c r="AB910" s="111"/>
      <c r="AC910" s="111"/>
      <c r="AD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  <c r="Z911" s="111"/>
      <c r="AA911" s="111"/>
      <c r="AB911" s="111"/>
      <c r="AC911" s="111"/>
      <c r="AD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  <c r="Z912" s="111"/>
      <c r="AA912" s="111"/>
      <c r="AB912" s="111"/>
      <c r="AC912" s="111"/>
      <c r="AD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  <c r="Z913" s="111"/>
      <c r="AA913" s="111"/>
      <c r="AB913" s="111"/>
      <c r="AC913" s="111"/>
      <c r="AD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  <c r="Z914" s="111"/>
      <c r="AA914" s="111"/>
      <c r="AB914" s="111"/>
      <c r="AC914" s="111"/>
      <c r="AD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  <c r="Z915" s="111"/>
      <c r="AA915" s="111"/>
      <c r="AB915" s="111"/>
      <c r="AC915" s="111"/>
      <c r="AD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  <c r="Z916" s="111"/>
      <c r="AA916" s="111"/>
      <c r="AB916" s="111"/>
      <c r="AC916" s="111"/>
      <c r="AD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  <c r="Z917" s="111"/>
      <c r="AA917" s="111"/>
      <c r="AB917" s="111"/>
      <c r="AC917" s="111"/>
      <c r="AD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  <c r="Z918" s="111"/>
      <c r="AA918" s="111"/>
      <c r="AB918" s="111"/>
      <c r="AC918" s="111"/>
      <c r="AD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  <c r="Z919" s="111"/>
      <c r="AA919" s="111"/>
      <c r="AB919" s="111"/>
      <c r="AC919" s="111"/>
      <c r="AD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  <c r="Z920" s="111"/>
      <c r="AA920" s="111"/>
      <c r="AB920" s="111"/>
      <c r="AC920" s="111"/>
      <c r="AD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  <c r="Z921" s="111"/>
      <c r="AA921" s="111"/>
      <c r="AB921" s="111"/>
      <c r="AC921" s="111"/>
      <c r="AD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  <c r="Z922" s="111"/>
      <c r="AA922" s="111"/>
      <c r="AB922" s="111"/>
      <c r="AC922" s="111"/>
      <c r="AD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  <c r="Z923" s="111"/>
      <c r="AA923" s="111"/>
      <c r="AB923" s="111"/>
      <c r="AC923" s="111"/>
      <c r="AD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  <c r="Z924" s="111"/>
      <c r="AA924" s="111"/>
      <c r="AB924" s="111"/>
      <c r="AC924" s="111"/>
      <c r="AD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  <c r="Z925" s="111"/>
      <c r="AA925" s="111"/>
      <c r="AB925" s="111"/>
      <c r="AC925" s="111"/>
      <c r="AD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  <c r="Z926" s="111"/>
      <c r="AA926" s="111"/>
      <c r="AB926" s="111"/>
      <c r="AC926" s="111"/>
      <c r="AD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  <c r="Z927" s="111"/>
      <c r="AA927" s="111"/>
      <c r="AB927" s="111"/>
      <c r="AC927" s="111"/>
      <c r="AD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  <c r="Z928" s="111"/>
      <c r="AA928" s="111"/>
      <c r="AB928" s="111"/>
      <c r="AC928" s="111"/>
      <c r="AD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  <c r="Z929" s="111"/>
      <c r="AA929" s="111"/>
      <c r="AB929" s="111"/>
      <c r="AC929" s="111"/>
      <c r="AD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  <c r="Z930" s="111"/>
      <c r="AA930" s="111"/>
      <c r="AB930" s="111"/>
      <c r="AC930" s="111"/>
      <c r="AD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  <c r="Z931" s="111"/>
      <c r="AA931" s="111"/>
      <c r="AB931" s="111"/>
      <c r="AC931" s="111"/>
      <c r="AD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  <c r="Z932" s="111"/>
      <c r="AA932" s="111"/>
      <c r="AB932" s="111"/>
      <c r="AC932" s="111"/>
      <c r="AD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  <c r="Z933" s="111"/>
      <c r="AA933" s="111"/>
      <c r="AB933" s="111"/>
      <c r="AC933" s="111"/>
      <c r="AD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  <c r="Z934" s="111"/>
      <c r="AA934" s="111"/>
      <c r="AB934" s="111"/>
      <c r="AC934" s="111"/>
      <c r="AD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  <c r="Z935" s="111"/>
      <c r="AA935" s="111"/>
      <c r="AB935" s="111"/>
      <c r="AC935" s="111"/>
      <c r="AD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  <c r="Z936" s="111"/>
      <c r="AA936" s="111"/>
      <c r="AB936" s="111"/>
      <c r="AC936" s="111"/>
      <c r="AD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  <c r="Z937" s="111"/>
      <c r="AA937" s="111"/>
      <c r="AB937" s="111"/>
      <c r="AC937" s="111"/>
      <c r="AD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  <c r="Z938" s="111"/>
      <c r="AA938" s="111"/>
      <c r="AB938" s="111"/>
      <c r="AC938" s="111"/>
      <c r="AD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  <c r="Z939" s="111"/>
      <c r="AA939" s="111"/>
      <c r="AB939" s="111"/>
      <c r="AC939" s="111"/>
      <c r="AD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  <c r="Z940" s="111"/>
      <c r="AA940" s="111"/>
      <c r="AB940" s="111"/>
      <c r="AC940" s="111"/>
      <c r="AD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  <c r="Z941" s="111"/>
      <c r="AA941" s="111"/>
      <c r="AB941" s="111"/>
      <c r="AC941" s="111"/>
      <c r="AD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  <c r="Z942" s="111"/>
      <c r="AA942" s="111"/>
      <c r="AB942" s="111"/>
      <c r="AC942" s="111"/>
      <c r="AD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  <c r="Z943" s="111"/>
      <c r="AA943" s="111"/>
      <c r="AB943" s="111"/>
      <c r="AC943" s="111"/>
      <c r="AD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  <c r="Z944" s="111"/>
      <c r="AA944" s="111"/>
      <c r="AB944" s="111"/>
      <c r="AC944" s="111"/>
      <c r="AD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  <c r="Z945" s="111"/>
      <c r="AA945" s="111"/>
      <c r="AB945" s="111"/>
      <c r="AC945" s="111"/>
      <c r="AD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  <c r="Z946" s="111"/>
      <c r="AA946" s="111"/>
      <c r="AB946" s="111"/>
      <c r="AC946" s="111"/>
      <c r="AD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  <c r="Z947" s="111"/>
      <c r="AA947" s="111"/>
      <c r="AB947" s="111"/>
      <c r="AC947" s="111"/>
      <c r="AD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  <c r="Z948" s="111"/>
      <c r="AA948" s="111"/>
      <c r="AB948" s="111"/>
      <c r="AC948" s="111"/>
      <c r="AD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  <c r="Z949" s="111"/>
      <c r="AA949" s="111"/>
      <c r="AB949" s="111"/>
      <c r="AC949" s="111"/>
      <c r="AD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  <c r="Z950" s="111"/>
      <c r="AA950" s="111"/>
      <c r="AB950" s="111"/>
      <c r="AC950" s="111"/>
      <c r="AD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  <c r="Z951" s="111"/>
      <c r="AA951" s="111"/>
      <c r="AB951" s="111"/>
      <c r="AC951" s="111"/>
      <c r="AD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  <c r="Z952" s="111"/>
      <c r="AA952" s="111"/>
      <c r="AB952" s="111"/>
      <c r="AC952" s="111"/>
      <c r="AD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  <c r="Z953" s="111"/>
      <c r="AA953" s="111"/>
      <c r="AB953" s="111"/>
      <c r="AC953" s="111"/>
      <c r="AD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  <c r="Z954" s="111"/>
      <c r="AA954" s="111"/>
      <c r="AB954" s="111"/>
      <c r="AC954" s="111"/>
      <c r="AD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  <c r="Z955" s="111"/>
      <c r="AA955" s="111"/>
      <c r="AB955" s="111"/>
      <c r="AC955" s="111"/>
      <c r="AD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  <c r="Z956" s="111"/>
      <c r="AA956" s="111"/>
      <c r="AB956" s="111"/>
      <c r="AC956" s="111"/>
      <c r="AD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  <c r="Z957" s="111"/>
      <c r="AA957" s="111"/>
      <c r="AB957" s="111"/>
      <c r="AC957" s="111"/>
      <c r="AD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  <c r="Z958" s="111"/>
      <c r="AA958" s="111"/>
      <c r="AB958" s="111"/>
      <c r="AC958" s="111"/>
      <c r="AD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  <c r="Z959" s="111"/>
      <c r="AA959" s="111"/>
      <c r="AB959" s="111"/>
      <c r="AC959" s="111"/>
      <c r="AD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  <c r="Z960" s="111"/>
      <c r="AA960" s="111"/>
      <c r="AB960" s="111"/>
      <c r="AC960" s="111"/>
      <c r="AD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  <c r="Z961" s="111"/>
      <c r="AA961" s="111"/>
      <c r="AB961" s="111"/>
      <c r="AC961" s="111"/>
      <c r="AD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  <c r="Z962" s="111"/>
      <c r="AA962" s="111"/>
      <c r="AB962" s="111"/>
      <c r="AC962" s="111"/>
      <c r="AD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  <c r="Z963" s="111"/>
      <c r="AA963" s="111"/>
      <c r="AB963" s="111"/>
      <c r="AC963" s="111"/>
      <c r="AD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  <c r="Z964" s="111"/>
      <c r="AA964" s="111"/>
      <c r="AB964" s="111"/>
      <c r="AC964" s="111"/>
      <c r="AD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  <c r="Z965" s="111"/>
      <c r="AA965" s="111"/>
      <c r="AB965" s="111"/>
      <c r="AC965" s="111"/>
      <c r="AD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  <c r="Z966" s="111"/>
      <c r="AA966" s="111"/>
      <c r="AB966" s="111"/>
      <c r="AC966" s="111"/>
      <c r="AD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  <c r="Z967" s="111"/>
      <c r="AA967" s="111"/>
      <c r="AB967" s="111"/>
      <c r="AC967" s="111"/>
      <c r="AD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  <c r="Z968" s="111"/>
      <c r="AA968" s="111"/>
      <c r="AB968" s="111"/>
      <c r="AC968" s="111"/>
      <c r="AD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  <c r="Z969" s="111"/>
      <c r="AA969" s="111"/>
      <c r="AB969" s="111"/>
      <c r="AC969" s="111"/>
      <c r="AD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  <c r="Z970" s="111"/>
      <c r="AA970" s="111"/>
      <c r="AB970" s="111"/>
      <c r="AC970" s="111"/>
      <c r="AD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  <c r="Z971" s="111"/>
      <c r="AA971" s="111"/>
      <c r="AB971" s="111"/>
      <c r="AC971" s="111"/>
      <c r="AD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  <c r="Z972" s="111"/>
      <c r="AA972" s="111"/>
      <c r="AB972" s="111"/>
      <c r="AC972" s="111"/>
      <c r="AD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  <c r="Z973" s="111"/>
      <c r="AA973" s="111"/>
      <c r="AB973" s="111"/>
      <c r="AC973" s="111"/>
      <c r="AD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  <c r="Z974" s="111"/>
      <c r="AA974" s="111"/>
      <c r="AB974" s="111"/>
      <c r="AC974" s="111"/>
      <c r="AD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  <c r="Z975" s="111"/>
      <c r="AA975" s="111"/>
      <c r="AB975" s="111"/>
      <c r="AC975" s="111"/>
      <c r="AD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  <c r="Z976" s="111"/>
      <c r="AA976" s="111"/>
      <c r="AB976" s="111"/>
      <c r="AC976" s="111"/>
      <c r="AD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  <c r="Z977" s="111"/>
      <c r="AA977" s="111"/>
      <c r="AB977" s="111"/>
      <c r="AC977" s="111"/>
      <c r="AD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  <c r="Z978" s="111"/>
      <c r="AA978" s="111"/>
      <c r="AB978" s="111"/>
      <c r="AC978" s="111"/>
      <c r="AD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  <c r="Z979" s="111"/>
      <c r="AA979" s="111"/>
      <c r="AB979" s="111"/>
      <c r="AC979" s="111"/>
      <c r="AD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  <c r="Z980" s="111"/>
      <c r="AA980" s="111"/>
      <c r="AB980" s="111"/>
      <c r="AC980" s="111"/>
      <c r="AD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  <c r="Z981" s="111"/>
      <c r="AA981" s="111"/>
      <c r="AB981" s="111"/>
      <c r="AC981" s="111"/>
      <c r="AD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  <c r="Z982" s="111"/>
      <c r="AA982" s="111"/>
      <c r="AB982" s="111"/>
      <c r="AC982" s="111"/>
      <c r="AD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  <c r="Z983" s="111"/>
      <c r="AA983" s="111"/>
      <c r="AB983" s="111"/>
      <c r="AC983" s="111"/>
      <c r="AD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  <c r="Z984" s="111"/>
      <c r="AA984" s="111"/>
      <c r="AB984" s="111"/>
      <c r="AC984" s="111"/>
      <c r="AD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  <c r="Z985" s="111"/>
      <c r="AA985" s="111"/>
      <c r="AB985" s="111"/>
      <c r="AC985" s="111"/>
      <c r="AD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  <c r="AB986" s="111"/>
      <c r="AC986" s="111"/>
      <c r="AD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  <c r="AB987" s="111"/>
      <c r="AC987" s="111"/>
      <c r="AD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  <c r="AB988" s="111"/>
      <c r="AC988" s="111"/>
      <c r="AD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  <c r="AB989" s="111"/>
      <c r="AC989" s="111"/>
      <c r="AD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  <c r="AB990" s="111"/>
      <c r="AC990" s="111"/>
      <c r="AD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  <c r="Z991" s="111"/>
      <c r="AA991" s="111"/>
      <c r="AB991" s="111"/>
      <c r="AC991" s="111"/>
      <c r="AD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  <c r="Z992" s="111"/>
      <c r="AA992" s="111"/>
      <c r="AB992" s="111"/>
      <c r="AC992" s="111"/>
      <c r="AD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  <c r="Z993" s="111"/>
      <c r="AA993" s="111"/>
      <c r="AB993" s="111"/>
      <c r="AC993" s="111"/>
      <c r="AD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  <c r="Z994" s="111"/>
      <c r="AA994" s="111"/>
      <c r="AB994" s="111"/>
      <c r="AC994" s="111"/>
      <c r="AD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  <c r="Z995" s="111"/>
      <c r="AA995" s="111"/>
      <c r="AB995" s="111"/>
      <c r="AC995" s="111"/>
      <c r="AD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  <c r="Z996" s="111"/>
      <c r="AA996" s="111"/>
      <c r="AB996" s="111"/>
      <c r="AC996" s="111"/>
      <c r="AD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  <c r="Z997" s="111"/>
      <c r="AA997" s="111"/>
      <c r="AB997" s="111"/>
      <c r="AC997" s="111"/>
      <c r="AD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  <c r="Z998" s="111"/>
      <c r="AA998" s="111"/>
      <c r="AB998" s="111"/>
      <c r="AC998" s="111"/>
      <c r="AD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  <c r="Z999" s="111"/>
      <c r="AA999" s="111"/>
      <c r="AB999" s="111"/>
      <c r="AC999" s="111"/>
      <c r="AD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  <c r="Z1000" s="111"/>
      <c r="AA1000" s="111"/>
      <c r="AB1000" s="111"/>
      <c r="AC1000" s="111"/>
      <c r="AD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  <c r="Z1001" s="111"/>
      <c r="AA1001" s="111"/>
      <c r="AB1001" s="111"/>
      <c r="AC1001" s="111"/>
      <c r="AD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  <c r="Z1002" s="111"/>
      <c r="AA1002" s="111"/>
      <c r="AB1002" s="111"/>
      <c r="AC1002" s="111"/>
      <c r="AD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  <c r="Z1003" s="111"/>
      <c r="AA1003" s="111"/>
      <c r="AB1003" s="111"/>
      <c r="AC1003" s="111"/>
      <c r="AD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  <c r="Z1004" s="111"/>
      <c r="AA1004" s="111"/>
      <c r="AB1004" s="111"/>
      <c r="AC1004" s="111"/>
      <c r="AD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  <c r="Z1005" s="111"/>
      <c r="AA1005" s="111"/>
      <c r="AB1005" s="111"/>
      <c r="AC1005" s="111"/>
      <c r="AD1005" s="111"/>
    </row>
    <row r="1006">
      <c r="A1006" s="111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  <c r="Z1006" s="111"/>
      <c r="AA1006" s="111"/>
      <c r="AB1006" s="111"/>
      <c r="AC1006" s="111"/>
      <c r="AD1006" s="111"/>
    </row>
  </sheetData>
  <mergeCells count="3">
    <mergeCell ref="A3:F3"/>
    <mergeCell ref="H3:L3"/>
    <mergeCell ref="N3:R3"/>
  </mergeCells>
  <conditionalFormatting sqref="C5:C25 J5:J27 P5:P24">
    <cfRule type="containsText" dxfId="0" priority="1" operator="containsText" text="Incorrect">
      <formula>NOT(ISERROR(SEARCH(("Incorrect"),(C5))))</formula>
    </cfRule>
  </conditionalFormatting>
  <conditionalFormatting sqref="B5:B25 I5:I27 O5:O24">
    <cfRule type="cellIs" dxfId="1" priority="2" operator="greaterThan">
      <formula>2.5</formula>
    </cfRule>
  </conditionalFormatting>
  <conditionalFormatting sqref="U32:U36">
    <cfRule type="cellIs" dxfId="0" priority="3" operator="lessThan">
      <formula>"80%"</formula>
    </cfRule>
  </conditionalFormatting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43"/>
    <col customWidth="1" min="2" max="2" width="11.0"/>
    <col customWidth="1" min="3" max="3" width="17.86"/>
    <col customWidth="1" min="4" max="4" width="16.29"/>
    <col customWidth="1" min="5" max="5" width="18.29"/>
    <col customWidth="1" min="6" max="6" width="31.14"/>
    <col customWidth="1" min="7" max="7" width="4.86"/>
    <col customWidth="1" min="8" max="8" width="5.43"/>
    <col customWidth="1" min="9" max="9" width="11.86"/>
    <col customWidth="1" min="10" max="10" width="17.86"/>
    <col customWidth="1" min="11" max="11" width="24.29"/>
    <col customWidth="1" min="12" max="12" width="20.29"/>
    <col customWidth="1" min="13" max="13" width="4.71"/>
    <col customWidth="1" min="14" max="14" width="5.57"/>
    <col customWidth="1" min="15" max="15" width="11.0"/>
    <col customWidth="1" min="16" max="16" width="17.86"/>
    <col customWidth="1" min="17" max="17" width="18.14"/>
    <col customWidth="1" min="18" max="18" width="22.29"/>
    <col customWidth="1" min="25" max="25" width="25.0"/>
  </cols>
  <sheetData>
    <row r="1">
      <c r="A1" s="109" t="s">
        <v>230</v>
      </c>
      <c r="B1" s="110"/>
      <c r="C1" s="110"/>
      <c r="D1" s="110"/>
      <c r="E1" s="110"/>
      <c r="F1" s="110"/>
      <c r="G1" s="111"/>
      <c r="H1" s="110"/>
      <c r="I1" s="110"/>
      <c r="J1" s="110"/>
      <c r="K1" s="110"/>
      <c r="L1" s="110"/>
      <c r="M1" s="111"/>
      <c r="N1" s="110"/>
      <c r="O1" s="110"/>
      <c r="P1" s="110"/>
      <c r="Q1" s="110"/>
      <c r="R1" s="110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</row>
    <row r="2">
      <c r="A2" s="110"/>
      <c r="B2" s="110"/>
      <c r="C2" s="110"/>
      <c r="D2" s="110"/>
      <c r="E2" s="110"/>
      <c r="F2" s="110"/>
      <c r="G2" s="111"/>
      <c r="H2" s="110"/>
      <c r="I2" s="110"/>
      <c r="J2" s="110"/>
      <c r="K2" s="110"/>
      <c r="L2" s="110"/>
      <c r="M2" s="111"/>
      <c r="N2" s="110"/>
      <c r="O2" s="110"/>
      <c r="P2" s="110"/>
      <c r="Q2" s="110"/>
      <c r="R2" s="110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</row>
    <row r="3">
      <c r="A3" s="110" t="s">
        <v>231</v>
      </c>
      <c r="G3" s="111"/>
      <c r="H3" s="110" t="s">
        <v>232</v>
      </c>
      <c r="M3" s="111"/>
      <c r="N3" s="110" t="s">
        <v>233</v>
      </c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</row>
    <row r="4">
      <c r="A4" s="112" t="s">
        <v>1</v>
      </c>
      <c r="B4" s="113" t="s">
        <v>2</v>
      </c>
      <c r="C4" s="113" t="s">
        <v>3</v>
      </c>
      <c r="D4" s="113" t="s">
        <v>191</v>
      </c>
      <c r="E4" s="113" t="s">
        <v>4</v>
      </c>
      <c r="F4" s="113" t="s">
        <v>5</v>
      </c>
      <c r="G4" s="111"/>
      <c r="H4" s="112" t="s">
        <v>1</v>
      </c>
      <c r="I4" s="113" t="s">
        <v>2</v>
      </c>
      <c r="J4" s="113" t="s">
        <v>3</v>
      </c>
      <c r="K4" s="113" t="s">
        <v>4</v>
      </c>
      <c r="L4" s="113" t="s">
        <v>5</v>
      </c>
      <c r="M4" s="111"/>
      <c r="N4" s="112" t="s">
        <v>1</v>
      </c>
      <c r="O4" s="113" t="s">
        <v>2</v>
      </c>
      <c r="P4" s="113" t="s">
        <v>3</v>
      </c>
      <c r="Q4" s="113" t="s">
        <v>191</v>
      </c>
      <c r="R4" s="113" t="s">
        <v>4</v>
      </c>
      <c r="S4" s="111"/>
      <c r="Z4" s="154"/>
      <c r="AA4" s="154"/>
      <c r="AB4" s="154"/>
      <c r="AC4" s="154"/>
      <c r="AD4" s="154"/>
      <c r="AE4" s="154"/>
      <c r="AF4" s="154"/>
      <c r="AG4" s="154"/>
    </row>
    <row r="5">
      <c r="A5" s="162">
        <v>1.0</v>
      </c>
      <c r="B5" s="162">
        <v>1.59</v>
      </c>
      <c r="C5" s="162" t="s">
        <v>7</v>
      </c>
      <c r="D5" s="162" t="s">
        <v>145</v>
      </c>
      <c r="E5" s="162" t="s">
        <v>194</v>
      </c>
      <c r="F5" s="162" t="s">
        <v>199</v>
      </c>
      <c r="G5" s="111"/>
      <c r="H5" s="89">
        <v>1.0</v>
      </c>
      <c r="I5" s="20">
        <v>1.58</v>
      </c>
      <c r="J5" s="20" t="s">
        <v>7</v>
      </c>
      <c r="K5" s="89" t="s">
        <v>8</v>
      </c>
      <c r="L5" s="89" t="s">
        <v>29</v>
      </c>
      <c r="M5" s="89"/>
      <c r="N5" s="163">
        <v>1.0</v>
      </c>
      <c r="O5" s="20">
        <v>2.38</v>
      </c>
      <c r="P5" s="20" t="s">
        <v>7</v>
      </c>
      <c r="Q5" s="163" t="s">
        <v>88</v>
      </c>
      <c r="R5" s="164" t="s">
        <v>122</v>
      </c>
      <c r="S5" s="111"/>
      <c r="T5" s="154"/>
      <c r="U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</row>
    <row r="6">
      <c r="A6" s="162">
        <v>2.0</v>
      </c>
      <c r="B6" s="162">
        <v>1.79</v>
      </c>
      <c r="C6" s="162" t="s">
        <v>7</v>
      </c>
      <c r="D6" s="162" t="s">
        <v>145</v>
      </c>
      <c r="E6" s="162" t="s">
        <v>192</v>
      </c>
      <c r="F6" s="162" t="s">
        <v>193</v>
      </c>
      <c r="G6" s="111"/>
      <c r="H6" s="89">
        <v>2.0</v>
      </c>
      <c r="I6" s="20">
        <v>2.43</v>
      </c>
      <c r="J6" s="20" t="s">
        <v>7</v>
      </c>
      <c r="K6" s="89" t="s">
        <v>8</v>
      </c>
      <c r="L6" s="89" t="s">
        <v>29</v>
      </c>
      <c r="M6" s="89"/>
      <c r="N6" s="163">
        <v>2.0</v>
      </c>
      <c r="O6" s="20">
        <v>2.19</v>
      </c>
      <c r="P6" s="20" t="s">
        <v>7</v>
      </c>
      <c r="Q6" s="163" t="s">
        <v>88</v>
      </c>
      <c r="R6" s="164" t="s">
        <v>126</v>
      </c>
      <c r="S6" s="111"/>
      <c r="T6" s="154"/>
      <c r="U6" s="154"/>
      <c r="V6" s="154"/>
      <c r="W6" s="154"/>
      <c r="X6" s="154"/>
      <c r="Y6" s="154"/>
      <c r="Z6" s="154"/>
      <c r="AD6" s="160"/>
      <c r="AE6" s="160"/>
      <c r="AF6" s="160"/>
      <c r="AG6" s="160"/>
    </row>
    <row r="7">
      <c r="A7" s="162">
        <v>3.0</v>
      </c>
      <c r="B7" s="162">
        <v>3.53</v>
      </c>
      <c r="C7" s="162" t="s">
        <v>7</v>
      </c>
      <c r="D7" s="162" t="s">
        <v>146</v>
      </c>
      <c r="E7" s="162" t="s">
        <v>192</v>
      </c>
      <c r="F7" s="162" t="s">
        <v>193</v>
      </c>
      <c r="G7" s="111"/>
      <c r="H7" s="89">
        <v>3.0</v>
      </c>
      <c r="I7" s="20">
        <v>5.28</v>
      </c>
      <c r="J7" s="20" t="s">
        <v>7</v>
      </c>
      <c r="K7" s="89" t="s">
        <v>196</v>
      </c>
      <c r="L7" s="89" t="s">
        <v>198</v>
      </c>
      <c r="M7" s="89"/>
      <c r="N7" s="163">
        <v>3.0</v>
      </c>
      <c r="O7" s="20">
        <v>2.03</v>
      </c>
      <c r="P7" s="20" t="s">
        <v>13</v>
      </c>
      <c r="Q7" s="163" t="s">
        <v>87</v>
      </c>
      <c r="R7" s="64" t="s">
        <v>126</v>
      </c>
      <c r="S7" s="111"/>
      <c r="T7" s="154"/>
      <c r="U7" s="154"/>
      <c r="V7" s="154"/>
      <c r="W7" s="154"/>
      <c r="X7" s="154"/>
      <c r="Y7" s="154"/>
      <c r="Z7" s="154"/>
      <c r="AD7" s="160"/>
      <c r="AE7" s="160"/>
      <c r="AF7" s="160"/>
      <c r="AG7" s="160"/>
    </row>
    <row r="8">
      <c r="A8" s="162">
        <v>4.0</v>
      </c>
      <c r="B8" s="162">
        <v>0.66</v>
      </c>
      <c r="C8" s="162" t="s">
        <v>7</v>
      </c>
      <c r="D8" s="162" t="s">
        <v>146</v>
      </c>
      <c r="E8" s="162" t="s">
        <v>194</v>
      </c>
      <c r="F8" s="162" t="s">
        <v>199</v>
      </c>
      <c r="G8" s="111"/>
      <c r="H8" s="89">
        <v>4.0</v>
      </c>
      <c r="I8" s="20">
        <v>1.74</v>
      </c>
      <c r="J8" s="20" t="s">
        <v>7</v>
      </c>
      <c r="K8" s="89" t="s">
        <v>196</v>
      </c>
      <c r="L8" s="89" t="s">
        <v>198</v>
      </c>
      <c r="M8" s="89"/>
      <c r="N8" s="163">
        <v>4.0</v>
      </c>
      <c r="O8" s="20">
        <v>4.27</v>
      </c>
      <c r="P8" s="20" t="s">
        <v>13</v>
      </c>
      <c r="Q8" s="163" t="s">
        <v>88</v>
      </c>
      <c r="R8" s="164" t="s">
        <v>122</v>
      </c>
      <c r="S8" s="111"/>
      <c r="T8" s="154"/>
      <c r="U8" s="154"/>
      <c r="V8" s="154"/>
      <c r="W8" s="154"/>
      <c r="X8" s="154"/>
      <c r="Y8" s="154"/>
      <c r="Z8" s="154"/>
      <c r="AD8" s="160"/>
      <c r="AE8" s="160"/>
      <c r="AF8" s="160"/>
      <c r="AG8" s="160"/>
    </row>
    <row r="9">
      <c r="A9" s="162">
        <v>5.0</v>
      </c>
      <c r="B9" s="162">
        <v>2.67</v>
      </c>
      <c r="C9" s="162" t="s">
        <v>13</v>
      </c>
      <c r="D9" s="162" t="s">
        <v>146</v>
      </c>
      <c r="E9" s="162" t="s">
        <v>194</v>
      </c>
      <c r="F9" s="162" t="s">
        <v>221</v>
      </c>
      <c r="G9" s="111"/>
      <c r="H9" s="89">
        <v>5.0</v>
      </c>
      <c r="I9" s="20">
        <v>0.43</v>
      </c>
      <c r="J9" s="20" t="s">
        <v>7</v>
      </c>
      <c r="K9" s="89" t="s">
        <v>196</v>
      </c>
      <c r="L9" s="89" t="s">
        <v>197</v>
      </c>
      <c r="M9" s="89"/>
      <c r="N9" s="163">
        <v>5.0</v>
      </c>
      <c r="O9" s="20">
        <v>4.06</v>
      </c>
      <c r="P9" s="20" t="s">
        <v>7</v>
      </c>
      <c r="Q9" s="163" t="s">
        <v>88</v>
      </c>
      <c r="R9" s="164" t="s">
        <v>127</v>
      </c>
      <c r="S9" s="111"/>
      <c r="T9" s="154"/>
      <c r="U9" s="154"/>
      <c r="V9" s="154"/>
      <c r="W9" s="154"/>
      <c r="X9" s="154"/>
      <c r="Y9" s="154"/>
      <c r="Z9" s="154"/>
      <c r="AD9" s="160"/>
      <c r="AE9" s="160"/>
      <c r="AF9" s="160"/>
      <c r="AG9" s="160"/>
    </row>
    <row r="10">
      <c r="A10" s="162">
        <v>6.0</v>
      </c>
      <c r="B10" s="162">
        <v>7.5</v>
      </c>
      <c r="C10" s="162" t="s">
        <v>13</v>
      </c>
      <c r="D10" s="162" t="s">
        <v>146</v>
      </c>
      <c r="E10" s="162" t="s">
        <v>192</v>
      </c>
      <c r="F10" s="162" t="s">
        <v>193</v>
      </c>
      <c r="G10" s="111"/>
      <c r="H10" s="89">
        <v>6.0</v>
      </c>
      <c r="I10" s="20">
        <v>1.42</v>
      </c>
      <c r="J10" s="20" t="s">
        <v>7</v>
      </c>
      <c r="K10" s="89" t="s">
        <v>196</v>
      </c>
      <c r="L10" s="89" t="s">
        <v>197</v>
      </c>
      <c r="M10" s="89"/>
      <c r="N10" s="163">
        <v>6.0</v>
      </c>
      <c r="O10" s="20">
        <v>1.57</v>
      </c>
      <c r="P10" s="20" t="s">
        <v>7</v>
      </c>
      <c r="Q10" s="163" t="s">
        <v>87</v>
      </c>
      <c r="R10" s="164" t="s">
        <v>127</v>
      </c>
      <c r="S10" s="111"/>
      <c r="T10" s="154"/>
      <c r="U10" s="154"/>
      <c r="V10" s="154"/>
      <c r="W10" s="154"/>
      <c r="X10" s="154"/>
      <c r="Y10" s="154"/>
      <c r="Z10" s="154"/>
      <c r="AD10" s="160"/>
      <c r="AE10" s="160"/>
      <c r="AF10" s="160"/>
      <c r="AG10" s="160"/>
    </row>
    <row r="11">
      <c r="A11" s="162">
        <v>7.0</v>
      </c>
      <c r="B11" s="162">
        <v>2.66</v>
      </c>
      <c r="C11" s="162" t="s">
        <v>7</v>
      </c>
      <c r="D11" s="162" t="s">
        <v>146</v>
      </c>
      <c r="E11" s="162" t="s">
        <v>194</v>
      </c>
      <c r="F11" s="162" t="s">
        <v>221</v>
      </c>
      <c r="G11" s="111"/>
      <c r="H11" s="89">
        <v>7.0</v>
      </c>
      <c r="I11" s="20">
        <v>1.72</v>
      </c>
      <c r="J11" s="20" t="s">
        <v>7</v>
      </c>
      <c r="K11" s="89" t="s">
        <v>8</v>
      </c>
      <c r="L11" s="89" t="s">
        <v>23</v>
      </c>
      <c r="M11" s="89"/>
      <c r="N11" s="163">
        <v>7.0</v>
      </c>
      <c r="O11" s="20">
        <v>4.1</v>
      </c>
      <c r="P11" s="20" t="s">
        <v>7</v>
      </c>
      <c r="Q11" s="163" t="s">
        <v>88</v>
      </c>
      <c r="R11" s="164" t="s">
        <v>127</v>
      </c>
      <c r="S11" s="111"/>
      <c r="T11" s="154"/>
      <c r="U11" s="154"/>
      <c r="V11" s="154"/>
      <c r="W11" s="154"/>
      <c r="X11" s="154"/>
      <c r="Y11" s="154"/>
      <c r="Z11" s="154"/>
      <c r="AD11" s="160"/>
      <c r="AE11" s="160"/>
      <c r="AF11" s="160"/>
      <c r="AG11" s="160"/>
    </row>
    <row r="12">
      <c r="A12" s="162">
        <v>8.0</v>
      </c>
      <c r="B12" s="162">
        <v>5.78</v>
      </c>
      <c r="C12" s="162" t="s">
        <v>13</v>
      </c>
      <c r="D12" s="162" t="s">
        <v>146</v>
      </c>
      <c r="E12" s="162" t="s">
        <v>192</v>
      </c>
      <c r="F12" s="162" t="s">
        <v>193</v>
      </c>
      <c r="G12" s="111"/>
      <c r="H12" s="89">
        <v>8.0</v>
      </c>
      <c r="I12" s="20">
        <v>2.91</v>
      </c>
      <c r="J12" s="20" t="s">
        <v>7</v>
      </c>
      <c r="K12" s="89" t="s">
        <v>8</v>
      </c>
      <c r="L12" s="89" t="s">
        <v>29</v>
      </c>
      <c r="M12" s="89"/>
      <c r="N12" s="163">
        <v>8.0</v>
      </c>
      <c r="O12" s="20">
        <v>3.54</v>
      </c>
      <c r="P12" s="20" t="s">
        <v>7</v>
      </c>
      <c r="Q12" s="163" t="s">
        <v>87</v>
      </c>
      <c r="R12" s="164" t="s">
        <v>124</v>
      </c>
      <c r="S12" s="111"/>
      <c r="T12" s="154"/>
      <c r="U12" s="154"/>
      <c r="V12" s="154"/>
      <c r="W12" s="154"/>
      <c r="X12" s="154"/>
      <c r="Y12" s="154"/>
      <c r="Z12" s="154"/>
      <c r="AD12" s="160"/>
      <c r="AE12" s="160"/>
      <c r="AF12" s="160"/>
      <c r="AG12" s="160"/>
    </row>
    <row r="13">
      <c r="A13" s="162">
        <v>9.0</v>
      </c>
      <c r="B13" s="162">
        <v>0.34</v>
      </c>
      <c r="C13" s="162" t="s">
        <v>7</v>
      </c>
      <c r="D13" s="162" t="s">
        <v>145</v>
      </c>
      <c r="E13" s="162" t="s">
        <v>194</v>
      </c>
      <c r="F13" s="162" t="s">
        <v>199</v>
      </c>
      <c r="G13" s="111"/>
      <c r="H13" s="89">
        <v>9.0</v>
      </c>
      <c r="I13" s="20">
        <v>4.07</v>
      </c>
      <c r="J13" s="20" t="s">
        <v>7</v>
      </c>
      <c r="K13" s="89" t="s">
        <v>196</v>
      </c>
      <c r="L13" s="89" t="s">
        <v>198</v>
      </c>
      <c r="M13" s="89"/>
      <c r="N13" s="163">
        <v>9.0</v>
      </c>
      <c r="O13" s="20">
        <v>3.21</v>
      </c>
      <c r="P13" s="20" t="s">
        <v>7</v>
      </c>
      <c r="Q13" s="163" t="s">
        <v>87</v>
      </c>
      <c r="R13" s="164" t="s">
        <v>126</v>
      </c>
      <c r="S13" s="111"/>
      <c r="T13" s="154"/>
      <c r="U13" s="154"/>
      <c r="V13" s="154"/>
      <c r="W13" s="154"/>
      <c r="X13" s="154"/>
      <c r="Y13" s="154"/>
      <c r="Z13" s="154"/>
      <c r="AD13" s="160"/>
      <c r="AE13" s="160"/>
      <c r="AF13" s="160"/>
      <c r="AG13" s="160"/>
    </row>
    <row r="14">
      <c r="A14" s="162">
        <v>10.0</v>
      </c>
      <c r="B14" s="162">
        <v>1.7</v>
      </c>
      <c r="C14" s="162" t="s">
        <v>7</v>
      </c>
      <c r="D14" s="162" t="s">
        <v>145</v>
      </c>
      <c r="E14" s="162" t="s">
        <v>192</v>
      </c>
      <c r="F14" s="162" t="s">
        <v>199</v>
      </c>
      <c r="G14" s="89"/>
      <c r="H14" s="89">
        <v>10.0</v>
      </c>
      <c r="I14" s="20">
        <v>2.59</v>
      </c>
      <c r="J14" s="20" t="s">
        <v>7</v>
      </c>
      <c r="K14" s="89" t="s">
        <v>196</v>
      </c>
      <c r="L14" s="89" t="s">
        <v>197</v>
      </c>
      <c r="M14" s="89"/>
      <c r="N14" s="163">
        <v>10.0</v>
      </c>
      <c r="O14" s="20">
        <v>3.99</v>
      </c>
      <c r="P14" s="20" t="s">
        <v>13</v>
      </c>
      <c r="Q14" s="163" t="s">
        <v>88</v>
      </c>
      <c r="R14" s="164" t="s">
        <v>122</v>
      </c>
      <c r="S14" s="111"/>
      <c r="T14" s="154"/>
      <c r="U14" s="154"/>
      <c r="V14" s="154"/>
      <c r="W14" s="154"/>
      <c r="X14" s="154"/>
      <c r="Y14" s="154"/>
      <c r="Z14" s="154"/>
      <c r="AD14" s="160"/>
      <c r="AE14" s="160"/>
      <c r="AF14" s="160"/>
      <c r="AG14" s="160"/>
    </row>
    <row r="15">
      <c r="A15" s="162">
        <v>11.0</v>
      </c>
      <c r="B15" s="162">
        <v>0.37</v>
      </c>
      <c r="C15" s="162" t="s">
        <v>7</v>
      </c>
      <c r="D15" s="162" t="s">
        <v>146</v>
      </c>
      <c r="E15" s="162" t="s">
        <v>194</v>
      </c>
      <c r="F15" s="162" t="s">
        <v>199</v>
      </c>
      <c r="G15" s="111"/>
      <c r="H15" s="89">
        <v>11.0</v>
      </c>
      <c r="I15" s="20">
        <v>0.97</v>
      </c>
      <c r="J15" s="20" t="s">
        <v>7</v>
      </c>
      <c r="K15" s="89" t="s">
        <v>196</v>
      </c>
      <c r="L15" s="89" t="s">
        <v>198</v>
      </c>
      <c r="M15" s="89"/>
      <c r="N15" s="163">
        <v>11.0</v>
      </c>
      <c r="O15" s="20">
        <v>5.22</v>
      </c>
      <c r="P15" s="20" t="s">
        <v>13</v>
      </c>
      <c r="Q15" s="163" t="s">
        <v>88</v>
      </c>
      <c r="R15" s="64" t="s">
        <v>124</v>
      </c>
      <c r="S15" s="111"/>
      <c r="T15" s="154"/>
      <c r="U15" s="154"/>
      <c r="V15" s="154"/>
      <c r="W15" s="154"/>
      <c r="X15" s="154"/>
      <c r="Y15" s="154"/>
      <c r="Z15" s="154"/>
      <c r="AD15" s="160"/>
      <c r="AE15" s="160"/>
      <c r="AF15" s="160"/>
      <c r="AG15" s="160"/>
    </row>
    <row r="16">
      <c r="A16" s="162">
        <v>12.0</v>
      </c>
      <c r="B16" s="162">
        <v>0.79</v>
      </c>
      <c r="C16" s="162" t="s">
        <v>7</v>
      </c>
      <c r="D16" s="162" t="s">
        <v>145</v>
      </c>
      <c r="E16" s="162" t="s">
        <v>194</v>
      </c>
      <c r="F16" s="162" t="s">
        <v>199</v>
      </c>
      <c r="G16" s="111"/>
      <c r="H16" s="89">
        <v>12.0</v>
      </c>
      <c r="I16" s="20">
        <v>1.43</v>
      </c>
      <c r="J16" s="20" t="s">
        <v>7</v>
      </c>
      <c r="K16" s="89" t="s">
        <v>196</v>
      </c>
      <c r="L16" s="89" t="s">
        <v>197</v>
      </c>
      <c r="M16" s="89"/>
      <c r="N16" s="163">
        <v>12.0</v>
      </c>
      <c r="O16" s="20">
        <v>1.57</v>
      </c>
      <c r="P16" s="20" t="s">
        <v>7</v>
      </c>
      <c r="Q16" s="163" t="s">
        <v>87</v>
      </c>
      <c r="R16" s="164" t="s">
        <v>126</v>
      </c>
      <c r="S16" s="111"/>
      <c r="T16" s="154"/>
      <c r="U16" s="154"/>
      <c r="V16" s="154"/>
      <c r="W16" s="154"/>
      <c r="X16" s="154"/>
      <c r="Y16" s="154"/>
      <c r="Z16" s="154"/>
      <c r="AD16" s="160"/>
      <c r="AE16" s="160"/>
      <c r="AF16" s="160"/>
      <c r="AG16" s="160"/>
    </row>
    <row r="17">
      <c r="A17" s="162">
        <v>13.0</v>
      </c>
      <c r="B17" s="162">
        <v>2.0</v>
      </c>
      <c r="C17" s="162" t="s">
        <v>7</v>
      </c>
      <c r="D17" s="162" t="s">
        <v>146</v>
      </c>
      <c r="E17" s="162" t="s">
        <v>192</v>
      </c>
      <c r="F17" s="162" t="s">
        <v>221</v>
      </c>
      <c r="G17" s="111"/>
      <c r="H17" s="89">
        <v>13.0</v>
      </c>
      <c r="I17" s="20">
        <v>3.35</v>
      </c>
      <c r="J17" s="20" t="s">
        <v>7</v>
      </c>
      <c r="K17" s="89" t="s">
        <v>8</v>
      </c>
      <c r="L17" s="89" t="s">
        <v>29</v>
      </c>
      <c r="M17" s="89"/>
      <c r="N17" s="163">
        <v>13.0</v>
      </c>
      <c r="O17" s="20">
        <v>2.46</v>
      </c>
      <c r="P17" s="20" t="s">
        <v>13</v>
      </c>
      <c r="Q17" s="163" t="s">
        <v>88</v>
      </c>
      <c r="R17" s="164" t="s">
        <v>122</v>
      </c>
      <c r="S17" s="111"/>
      <c r="T17" s="154"/>
      <c r="U17" s="154"/>
      <c r="V17" s="154"/>
      <c r="W17" s="154"/>
      <c r="X17" s="154"/>
      <c r="Y17" s="154"/>
      <c r="Z17" s="154"/>
      <c r="AD17" s="160"/>
      <c r="AE17" s="160"/>
      <c r="AF17" s="160"/>
      <c r="AG17" s="160"/>
    </row>
    <row r="18">
      <c r="A18" s="162">
        <v>14.0</v>
      </c>
      <c r="B18" s="162">
        <v>2.5</v>
      </c>
      <c r="C18" s="162" t="s">
        <v>7</v>
      </c>
      <c r="D18" s="162" t="s">
        <v>146</v>
      </c>
      <c r="E18" s="162" t="s">
        <v>192</v>
      </c>
      <c r="F18" s="162" t="s">
        <v>193</v>
      </c>
      <c r="G18" s="111"/>
      <c r="H18" s="89">
        <v>14.0</v>
      </c>
      <c r="I18" s="20">
        <v>2.14</v>
      </c>
      <c r="J18" s="20" t="s">
        <v>13</v>
      </c>
      <c r="K18" s="89" t="s">
        <v>8</v>
      </c>
      <c r="L18" s="89" t="s">
        <v>23</v>
      </c>
      <c r="M18" s="89"/>
      <c r="N18" s="163">
        <v>14.0</v>
      </c>
      <c r="O18" s="20">
        <v>2.83</v>
      </c>
      <c r="P18" s="20" t="s">
        <v>7</v>
      </c>
      <c r="Q18" s="163" t="s">
        <v>87</v>
      </c>
      <c r="R18" s="164" t="s">
        <v>124</v>
      </c>
      <c r="S18" s="111"/>
      <c r="T18" s="154"/>
      <c r="U18" s="154"/>
      <c r="V18" s="154"/>
      <c r="W18" s="154"/>
      <c r="X18" s="154"/>
      <c r="Y18" s="154"/>
      <c r="Z18" s="154"/>
      <c r="AD18" s="160"/>
      <c r="AE18" s="160"/>
      <c r="AF18" s="160"/>
      <c r="AG18" s="160"/>
    </row>
    <row r="19">
      <c r="A19" s="162">
        <v>15.0</v>
      </c>
      <c r="B19" s="162">
        <v>2.41</v>
      </c>
      <c r="C19" s="162" t="s">
        <v>7</v>
      </c>
      <c r="D19" s="162" t="s">
        <v>146</v>
      </c>
      <c r="E19" s="162" t="s">
        <v>194</v>
      </c>
      <c r="F19" s="162" t="s">
        <v>221</v>
      </c>
      <c r="G19" s="111"/>
      <c r="H19" s="89">
        <v>15.0</v>
      </c>
      <c r="I19" s="20">
        <v>2.2</v>
      </c>
      <c r="J19" s="20" t="s">
        <v>7</v>
      </c>
      <c r="K19" s="89" t="s">
        <v>196</v>
      </c>
      <c r="L19" s="89" t="s">
        <v>197</v>
      </c>
      <c r="M19" s="89"/>
      <c r="N19" s="163">
        <v>15.0</v>
      </c>
      <c r="O19" s="20">
        <v>0.33</v>
      </c>
      <c r="P19" s="20" t="s">
        <v>13</v>
      </c>
      <c r="Q19" s="163" t="s">
        <v>88</v>
      </c>
      <c r="R19" s="64" t="s">
        <v>126</v>
      </c>
      <c r="S19" s="111"/>
      <c r="T19" s="154"/>
      <c r="U19" s="154"/>
      <c r="V19" s="154"/>
      <c r="W19" s="154"/>
      <c r="X19" s="154"/>
      <c r="Y19" s="154"/>
      <c r="Z19" s="154"/>
      <c r="AD19" s="160"/>
      <c r="AE19" s="160"/>
      <c r="AF19" s="160"/>
      <c r="AG19" s="160"/>
    </row>
    <row r="20">
      <c r="A20" s="162">
        <v>16.0</v>
      </c>
      <c r="B20" s="162">
        <v>3.06</v>
      </c>
      <c r="C20" s="162" t="s">
        <v>13</v>
      </c>
      <c r="D20" s="162" t="s">
        <v>145</v>
      </c>
      <c r="E20" s="162" t="s">
        <v>194</v>
      </c>
      <c r="F20" s="162" t="s">
        <v>199</v>
      </c>
      <c r="G20" s="111"/>
      <c r="H20" s="89">
        <v>16.0</v>
      </c>
      <c r="I20" s="20">
        <v>0.51</v>
      </c>
      <c r="J20" s="20" t="s">
        <v>7</v>
      </c>
      <c r="K20" s="89" t="s">
        <v>196</v>
      </c>
      <c r="L20" s="89" t="s">
        <v>198</v>
      </c>
      <c r="M20" s="89"/>
      <c r="N20" s="163">
        <v>16.0</v>
      </c>
      <c r="O20" s="20">
        <v>0.6</v>
      </c>
      <c r="P20" s="20" t="s">
        <v>7</v>
      </c>
      <c r="Q20" s="163" t="s">
        <v>88</v>
      </c>
      <c r="R20" s="64" t="s">
        <v>122</v>
      </c>
      <c r="S20" s="111"/>
      <c r="T20" s="154"/>
      <c r="U20" s="154"/>
      <c r="V20" s="154"/>
      <c r="W20" s="154"/>
      <c r="X20" s="154"/>
      <c r="Y20" s="154"/>
      <c r="Z20" s="154"/>
      <c r="AD20" s="160"/>
      <c r="AE20" s="160"/>
      <c r="AF20" s="160"/>
      <c r="AG20" s="160"/>
    </row>
    <row r="21">
      <c r="A21" s="162">
        <v>17.0</v>
      </c>
      <c r="B21" s="162">
        <v>0.91</v>
      </c>
      <c r="C21" s="162" t="s">
        <v>7</v>
      </c>
      <c r="D21" s="162" t="s">
        <v>145</v>
      </c>
      <c r="E21" s="162" t="s">
        <v>194</v>
      </c>
      <c r="F21" s="162" t="s">
        <v>199</v>
      </c>
      <c r="G21" s="111"/>
      <c r="H21" s="89">
        <v>17.0</v>
      </c>
      <c r="I21" s="20">
        <v>0.54</v>
      </c>
      <c r="J21" s="20" t="s">
        <v>7</v>
      </c>
      <c r="K21" s="89" t="s">
        <v>196</v>
      </c>
      <c r="L21" s="89" t="s">
        <v>197</v>
      </c>
      <c r="M21" s="89"/>
      <c r="N21" s="163">
        <v>17.0</v>
      </c>
      <c r="O21" s="20">
        <v>0.26</v>
      </c>
      <c r="P21" s="20" t="s">
        <v>7</v>
      </c>
      <c r="Q21" s="163" t="s">
        <v>88</v>
      </c>
      <c r="R21" s="164" t="s">
        <v>122</v>
      </c>
      <c r="S21" s="111"/>
      <c r="T21" s="154"/>
      <c r="U21" s="154"/>
      <c r="V21" s="154"/>
      <c r="W21" s="154"/>
      <c r="X21" s="154"/>
      <c r="Y21" s="154"/>
      <c r="Z21" s="154"/>
      <c r="AD21" s="160"/>
      <c r="AE21" s="160"/>
      <c r="AF21" s="160"/>
      <c r="AG21" s="160"/>
    </row>
    <row r="22">
      <c r="A22" s="162">
        <v>18.0</v>
      </c>
      <c r="B22" s="162">
        <v>1.56</v>
      </c>
      <c r="C22" s="162" t="s">
        <v>7</v>
      </c>
      <c r="D22" s="162" t="s">
        <v>146</v>
      </c>
      <c r="E22" s="162" t="s">
        <v>192</v>
      </c>
      <c r="F22" s="162" t="s">
        <v>221</v>
      </c>
      <c r="G22" s="111"/>
      <c r="H22" s="89">
        <v>18.0</v>
      </c>
      <c r="I22" s="20">
        <v>2.09</v>
      </c>
      <c r="J22" s="20" t="s">
        <v>7</v>
      </c>
      <c r="K22" s="89" t="s">
        <v>8</v>
      </c>
      <c r="L22" s="89" t="s">
        <v>23</v>
      </c>
      <c r="M22" s="89"/>
      <c r="N22" s="163">
        <v>18.0</v>
      </c>
      <c r="O22" s="20">
        <v>0.25</v>
      </c>
      <c r="P22" s="20" t="s">
        <v>13</v>
      </c>
      <c r="Q22" s="163" t="s">
        <v>88</v>
      </c>
      <c r="R22" s="64" t="s">
        <v>126</v>
      </c>
      <c r="S22" s="111"/>
      <c r="T22" s="154"/>
      <c r="U22" s="154"/>
      <c r="V22" s="154"/>
      <c r="W22" s="154"/>
      <c r="X22" s="154"/>
      <c r="Y22" s="154"/>
      <c r="Z22" s="154"/>
      <c r="AD22" s="160"/>
      <c r="AE22" s="160"/>
      <c r="AF22" s="160"/>
      <c r="AG22" s="160"/>
    </row>
    <row r="23">
      <c r="A23" s="162">
        <v>19.0</v>
      </c>
      <c r="B23" s="165">
        <v>2.7</v>
      </c>
      <c r="C23" s="162" t="s">
        <v>13</v>
      </c>
      <c r="D23" s="162" t="s">
        <v>145</v>
      </c>
      <c r="E23" s="162" t="s">
        <v>192</v>
      </c>
      <c r="F23" s="162" t="s">
        <v>199</v>
      </c>
      <c r="G23" s="111"/>
      <c r="H23" s="89">
        <v>19.0</v>
      </c>
      <c r="I23" s="20">
        <v>2.27</v>
      </c>
      <c r="J23" s="20" t="s">
        <v>7</v>
      </c>
      <c r="K23" s="89" t="s">
        <v>8</v>
      </c>
      <c r="L23" s="89" t="s">
        <v>23</v>
      </c>
      <c r="M23" s="89"/>
      <c r="N23" s="163">
        <v>19.0</v>
      </c>
      <c r="O23" s="20">
        <v>0.07</v>
      </c>
      <c r="P23" s="20" t="s">
        <v>13</v>
      </c>
      <c r="Q23" s="163" t="s">
        <v>88</v>
      </c>
      <c r="R23" s="164" t="s">
        <v>124</v>
      </c>
      <c r="S23" s="111"/>
      <c r="T23" s="154"/>
      <c r="U23" s="154"/>
      <c r="V23" s="154"/>
      <c r="W23" s="154"/>
      <c r="X23" s="154"/>
      <c r="Y23" s="154"/>
      <c r="Z23" s="154"/>
      <c r="AD23" s="160"/>
      <c r="AE23" s="160"/>
      <c r="AF23" s="160"/>
      <c r="AG23" s="160"/>
    </row>
    <row r="24">
      <c r="A24" s="162">
        <v>20.0</v>
      </c>
      <c r="B24" s="162">
        <v>0.19</v>
      </c>
      <c r="C24" s="162" t="s">
        <v>13</v>
      </c>
      <c r="D24" s="162" t="s">
        <v>145</v>
      </c>
      <c r="E24" s="162" t="s">
        <v>192</v>
      </c>
      <c r="F24" s="162" t="s">
        <v>193</v>
      </c>
      <c r="G24" s="111"/>
      <c r="H24" s="89">
        <v>20.0</v>
      </c>
      <c r="I24" s="20">
        <v>3.35</v>
      </c>
      <c r="J24" s="20" t="s">
        <v>13</v>
      </c>
      <c r="K24" s="89" t="s">
        <v>196</v>
      </c>
      <c r="L24" s="89" t="s">
        <v>197</v>
      </c>
      <c r="M24" s="89"/>
      <c r="N24" s="163">
        <v>20.0</v>
      </c>
      <c r="O24" s="20">
        <v>0.06</v>
      </c>
      <c r="P24" s="20" t="s">
        <v>13</v>
      </c>
      <c r="Q24" s="163" t="s">
        <v>88</v>
      </c>
      <c r="R24" s="164" t="s">
        <v>122</v>
      </c>
      <c r="S24" s="111"/>
      <c r="T24" s="154"/>
      <c r="U24" s="154"/>
      <c r="V24" s="154"/>
      <c r="W24" s="154"/>
      <c r="X24" s="154"/>
      <c r="Y24" s="154"/>
      <c r="Z24" s="154"/>
      <c r="AD24" s="160"/>
      <c r="AE24" s="160"/>
      <c r="AF24" s="160"/>
      <c r="AG24" s="160"/>
    </row>
    <row r="25">
      <c r="A25" s="162">
        <v>21.0</v>
      </c>
      <c r="B25" s="162">
        <v>0.27</v>
      </c>
      <c r="C25" s="162" t="s">
        <v>13</v>
      </c>
      <c r="D25" s="162" t="s">
        <v>146</v>
      </c>
      <c r="E25" s="162" t="s">
        <v>194</v>
      </c>
      <c r="F25" s="162" t="s">
        <v>195</v>
      </c>
      <c r="G25" s="111"/>
      <c r="H25" s="89">
        <v>21.0</v>
      </c>
      <c r="I25" s="20">
        <v>1.15</v>
      </c>
      <c r="J25" s="20" t="s">
        <v>7</v>
      </c>
      <c r="K25" s="89" t="s">
        <v>196</v>
      </c>
      <c r="L25" s="89" t="s">
        <v>197</v>
      </c>
      <c r="M25" s="89"/>
      <c r="N25" s="111"/>
      <c r="O25" s="116">
        <f>AVERAGE(O5:O24)</f>
        <v>2.2495</v>
      </c>
      <c r="P25" s="111"/>
      <c r="Q25" s="111"/>
      <c r="R25" s="111"/>
      <c r="S25" s="111"/>
      <c r="V25" s="154"/>
      <c r="W25" s="154"/>
      <c r="X25" s="154"/>
      <c r="Y25" s="154"/>
      <c r="Z25" s="154"/>
    </row>
    <row r="26">
      <c r="A26" s="166"/>
      <c r="B26" s="116">
        <f>AVERAGE(B5:B25)</f>
        <v>2.141904762</v>
      </c>
      <c r="C26" s="111"/>
      <c r="D26" s="111"/>
      <c r="E26" s="111"/>
      <c r="F26" s="111"/>
      <c r="G26" s="111"/>
      <c r="H26" s="89">
        <v>22.0</v>
      </c>
      <c r="I26" s="20">
        <v>0.27</v>
      </c>
      <c r="J26" s="20" t="s">
        <v>7</v>
      </c>
      <c r="K26" s="89" t="s">
        <v>196</v>
      </c>
      <c r="L26" s="89" t="s">
        <v>198</v>
      </c>
      <c r="M26" s="89"/>
      <c r="N26" s="111"/>
      <c r="O26" s="111"/>
      <c r="P26" s="111"/>
      <c r="Q26" s="111"/>
      <c r="R26" s="111"/>
      <c r="S26" s="111"/>
      <c r="T26" s="161"/>
      <c r="U26" s="89"/>
      <c r="V26" s="89"/>
      <c r="W26" s="89"/>
      <c r="X26" s="89"/>
      <c r="Y26" s="160"/>
      <c r="Z26" s="111"/>
      <c r="AA26" s="111"/>
      <c r="AB26" s="111"/>
      <c r="AC26" s="111"/>
      <c r="AD26" s="111"/>
      <c r="AE26" s="111"/>
      <c r="AF26" s="111"/>
      <c r="AG26" s="111"/>
    </row>
    <row r="27">
      <c r="A27" s="111"/>
      <c r="B27" s="111"/>
      <c r="C27" s="111"/>
      <c r="D27" s="111"/>
      <c r="E27" s="111"/>
      <c r="F27" s="111"/>
      <c r="G27" s="111"/>
      <c r="H27" s="89">
        <v>23.0</v>
      </c>
      <c r="I27" s="20">
        <v>0.46</v>
      </c>
      <c r="J27" s="20" t="s">
        <v>13</v>
      </c>
      <c r="K27" s="89" t="s">
        <v>8</v>
      </c>
      <c r="L27" s="89" t="s">
        <v>23</v>
      </c>
      <c r="M27" s="89"/>
      <c r="N27" s="111"/>
      <c r="O27" s="111"/>
      <c r="P27" s="111" t="s">
        <v>203</v>
      </c>
      <c r="Q27" s="117">
        <f>SUM(O5:O24)</f>
        <v>44.99</v>
      </c>
      <c r="R27" s="111"/>
      <c r="S27" s="111"/>
      <c r="T27" s="89"/>
      <c r="U27" s="89"/>
      <c r="V27" s="89"/>
      <c r="W27" s="89"/>
      <c r="X27" s="89"/>
      <c r="Y27" s="111"/>
      <c r="Z27" s="111"/>
      <c r="AA27" s="111"/>
      <c r="AB27" s="111"/>
      <c r="AC27" s="111"/>
      <c r="AD27" s="111"/>
      <c r="AE27" s="111"/>
      <c r="AF27" s="111"/>
      <c r="AG27" s="111"/>
    </row>
    <row r="28">
      <c r="A28" s="111"/>
      <c r="B28" s="111"/>
      <c r="C28" s="111" t="s">
        <v>204</v>
      </c>
      <c r="D28" s="118">
        <f>SUM(B5:B25)</f>
        <v>44.98</v>
      </c>
      <c r="E28" s="111"/>
      <c r="F28" s="111"/>
      <c r="G28" s="111"/>
      <c r="H28" s="111"/>
      <c r="I28" s="116">
        <f>AVERAGE(I5:I27)</f>
        <v>1.952173913</v>
      </c>
      <c r="J28" s="111"/>
      <c r="K28" s="111"/>
      <c r="L28" s="111"/>
      <c r="M28" s="111"/>
      <c r="N28" s="111"/>
      <c r="O28" s="111"/>
      <c r="P28" s="111" t="s">
        <v>205</v>
      </c>
      <c r="Q28" s="119">
        <f t="array" ref="Q28">AVERAGE(SORTN($O$5:$O$24,3,0,1,FALSE))</f>
        <v>4.53</v>
      </c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</row>
    <row r="29">
      <c r="A29" s="111"/>
      <c r="B29" s="111"/>
      <c r="C29" s="111" t="s">
        <v>205</v>
      </c>
      <c r="D29" s="120">
        <f t="array" ref="D29">AVERAGE(SORTN($B$5:$B$25,3,0,1,FALSE))</f>
        <v>5.603333333</v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 t="s">
        <v>206</v>
      </c>
      <c r="Q29" s="119">
        <f t="array" ref="Q29">AVERAGE(SORTN($O$5:$O$24,3,0,1,True))</f>
        <v>0.1266666667</v>
      </c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</row>
    <row r="30">
      <c r="A30" s="111"/>
      <c r="B30" s="111"/>
      <c r="C30" s="111" t="s">
        <v>206</v>
      </c>
      <c r="D30" s="120">
        <f t="array" ref="D30">AVERAGE(SORTN($B$5:$B$25,3,0,1,True))</f>
        <v>0.2666666667</v>
      </c>
      <c r="E30" s="111"/>
      <c r="F30" s="111"/>
      <c r="G30" s="111"/>
      <c r="H30" s="111"/>
      <c r="I30" s="111"/>
      <c r="J30" s="111" t="s">
        <v>203</v>
      </c>
      <c r="K30" s="118">
        <f>SUM(I5:I27)</f>
        <v>44.9</v>
      </c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</row>
    <row r="31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21" t="s">
        <v>15</v>
      </c>
      <c r="Q31" s="121" t="s">
        <v>207</v>
      </c>
      <c r="R31" s="121" t="s">
        <v>222</v>
      </c>
      <c r="S31" s="121" t="s">
        <v>7</v>
      </c>
      <c r="T31" s="121" t="s">
        <v>13</v>
      </c>
      <c r="U31" s="122" t="s">
        <v>17</v>
      </c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</row>
    <row r="32">
      <c r="A32" s="111"/>
      <c r="B32" s="111"/>
      <c r="C32" s="89" t="s">
        <v>7</v>
      </c>
      <c r="D32" s="111">
        <f t="shared" ref="D32:D33" si="1">COUNTIF($C$5:$C$25,C32)</f>
        <v>14</v>
      </c>
      <c r="E32" s="111"/>
      <c r="F32" s="111"/>
      <c r="G32" s="111"/>
      <c r="H32" s="111"/>
      <c r="I32" s="123" t="s">
        <v>8</v>
      </c>
      <c r="J32" s="111" t="s">
        <v>209</v>
      </c>
      <c r="K32" s="118">
        <f>countif($K$5:$K$27, "Critical Reasoning")</f>
        <v>9</v>
      </c>
      <c r="L32" s="111"/>
      <c r="M32" s="111"/>
      <c r="N32" s="111"/>
      <c r="O32" s="111"/>
      <c r="P32" s="124" t="s">
        <v>122</v>
      </c>
      <c r="Q32" s="56">
        <f t="shared" ref="Q32:Q35" si="2">countif($R$5:$R$24,P32)</f>
        <v>7</v>
      </c>
      <c r="R32" s="57">
        <f t="shared" ref="R32:R35" si="3">AVERAGEIF($R$5:$R$24,P32,$O$5:$O$24)</f>
        <v>2.002857143</v>
      </c>
      <c r="S32" s="58">
        <f t="shared" ref="S32:S35" si="4">COUNTIFS(R$5:R$24,P32,$P$5:$P$24,$S$31)</f>
        <v>3</v>
      </c>
      <c r="T32" s="59">
        <f t="shared" ref="T32:T35" si="5">COUNTIFS($R$5:$R$24,P32,$P$5:$P$24,$T$31)</f>
        <v>4</v>
      </c>
      <c r="U32" s="60">
        <f t="shared" ref="U32:U36" si="6">S32/Q32</f>
        <v>0.4285714286</v>
      </c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</row>
    <row r="33">
      <c r="A33" s="111"/>
      <c r="B33" s="111"/>
      <c r="C33" s="89" t="s">
        <v>13</v>
      </c>
      <c r="D33" s="111">
        <f t="shared" si="1"/>
        <v>7</v>
      </c>
      <c r="E33" s="111"/>
      <c r="F33" s="111"/>
      <c r="G33" s="111"/>
      <c r="H33" s="111"/>
      <c r="I33" s="123" t="s">
        <v>8</v>
      </c>
      <c r="J33" s="111" t="s">
        <v>203</v>
      </c>
      <c r="K33" s="118">
        <f>SUMIFS($I$5:$I$27,$K$5:$K$27,"Critical Reasoning")</f>
        <v>18.95</v>
      </c>
      <c r="L33" s="111"/>
      <c r="M33" s="111"/>
      <c r="N33" s="111"/>
      <c r="O33" s="111"/>
      <c r="P33" s="124" t="s">
        <v>124</v>
      </c>
      <c r="Q33" s="56">
        <f t="shared" si="2"/>
        <v>4</v>
      </c>
      <c r="R33" s="57">
        <f t="shared" si="3"/>
        <v>2.915</v>
      </c>
      <c r="S33" s="58">
        <f t="shared" si="4"/>
        <v>2</v>
      </c>
      <c r="T33" s="59">
        <f t="shared" si="5"/>
        <v>2</v>
      </c>
      <c r="U33" s="60">
        <f t="shared" si="6"/>
        <v>0.5</v>
      </c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</row>
    <row r="34">
      <c r="A34" s="111"/>
      <c r="B34" s="111"/>
      <c r="C34" s="89" t="s">
        <v>17</v>
      </c>
      <c r="D34" s="125">
        <f>D32/SUM(D32:D33)</f>
        <v>0.6666666667</v>
      </c>
      <c r="E34" s="111"/>
      <c r="F34" s="111"/>
      <c r="G34" s="111"/>
      <c r="H34" s="111"/>
      <c r="I34" s="123"/>
      <c r="J34" s="111" t="s">
        <v>210</v>
      </c>
      <c r="K34" s="120">
        <f>K33/K32</f>
        <v>2.105555556</v>
      </c>
      <c r="L34" s="111"/>
      <c r="M34" s="111"/>
      <c r="N34" s="111"/>
      <c r="O34" s="111"/>
      <c r="P34" s="124" t="s">
        <v>126</v>
      </c>
      <c r="Q34" s="56">
        <f t="shared" si="2"/>
        <v>6</v>
      </c>
      <c r="R34" s="57">
        <f t="shared" si="3"/>
        <v>1.596666667</v>
      </c>
      <c r="S34" s="58">
        <f t="shared" si="4"/>
        <v>3</v>
      </c>
      <c r="T34" s="59">
        <f t="shared" si="5"/>
        <v>3</v>
      </c>
      <c r="U34" s="60">
        <f t="shared" si="6"/>
        <v>0.5</v>
      </c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</row>
    <row r="35">
      <c r="A35" s="111"/>
      <c r="B35" s="111"/>
      <c r="C35" s="111"/>
      <c r="D35" s="111"/>
      <c r="E35" s="111"/>
      <c r="F35" s="111"/>
      <c r="G35" s="111"/>
      <c r="H35" s="111"/>
      <c r="I35" s="123"/>
      <c r="J35" s="89" t="s">
        <v>7</v>
      </c>
      <c r="K35" s="111">
        <f t="shared" ref="K35:K36" si="7">countifs($K$5:$K$27,I32,$J$5:$J$27,J35)</f>
        <v>7</v>
      </c>
      <c r="L35" s="111"/>
      <c r="M35" s="111"/>
      <c r="N35" s="111"/>
      <c r="O35" s="111"/>
      <c r="P35" s="124" t="s">
        <v>127</v>
      </c>
      <c r="Q35" s="56">
        <f t="shared" si="2"/>
        <v>3</v>
      </c>
      <c r="R35" s="57">
        <f t="shared" si="3"/>
        <v>3.243333333</v>
      </c>
      <c r="S35" s="58">
        <f t="shared" si="4"/>
        <v>3</v>
      </c>
      <c r="T35" s="59">
        <f t="shared" si="5"/>
        <v>0</v>
      </c>
      <c r="U35" s="60">
        <f t="shared" si="6"/>
        <v>1</v>
      </c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</row>
    <row r="36">
      <c r="A36" s="111"/>
      <c r="B36" s="111"/>
      <c r="C36" s="111"/>
      <c r="D36" s="111"/>
      <c r="E36" s="111"/>
      <c r="F36" s="111"/>
      <c r="G36" s="111"/>
      <c r="H36" s="111"/>
      <c r="I36" s="123"/>
      <c r="J36" s="89" t="s">
        <v>13</v>
      </c>
      <c r="K36" s="111">
        <f t="shared" si="7"/>
        <v>2</v>
      </c>
      <c r="L36" s="111"/>
      <c r="M36" s="111"/>
      <c r="N36" s="111"/>
      <c r="O36" s="111"/>
      <c r="P36" s="111"/>
      <c r="Q36" s="126">
        <f>SUM(Q32:Q35)</f>
        <v>20</v>
      </c>
      <c r="R36" s="126"/>
      <c r="S36" s="126">
        <f t="shared" ref="S36:T36" si="8">SUM(S32:S35)</f>
        <v>11</v>
      </c>
      <c r="T36" s="126">
        <f t="shared" si="8"/>
        <v>9</v>
      </c>
      <c r="U36" s="127">
        <f t="shared" si="6"/>
        <v>0.55</v>
      </c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</row>
    <row r="37">
      <c r="A37" s="111"/>
      <c r="B37" s="111"/>
      <c r="C37" s="111"/>
      <c r="D37" s="111"/>
      <c r="E37" s="111"/>
      <c r="F37" s="111"/>
      <c r="G37" s="111"/>
      <c r="H37" s="111"/>
      <c r="I37" s="111"/>
      <c r="J37" s="89" t="s">
        <v>17</v>
      </c>
      <c r="K37" s="125">
        <f>K35/SUM(K35:K36)</f>
        <v>0.7777777778</v>
      </c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</row>
    <row r="38">
      <c r="A38" s="111"/>
      <c r="B38" s="111"/>
      <c r="C38" s="111"/>
      <c r="D38" s="111"/>
      <c r="E38" s="111"/>
      <c r="F38" s="111"/>
      <c r="G38" s="111"/>
      <c r="H38" s="111"/>
      <c r="I38" s="111"/>
      <c r="J38" s="128"/>
      <c r="K38" s="128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</row>
    <row r="39">
      <c r="A39" s="111"/>
      <c r="B39" s="111"/>
      <c r="C39" s="111"/>
      <c r="D39" s="111"/>
      <c r="E39" s="111"/>
      <c r="F39" s="111"/>
      <c r="G39" s="111"/>
      <c r="H39" s="111"/>
      <c r="I39" s="123" t="s">
        <v>196</v>
      </c>
      <c r="J39" s="111" t="s">
        <v>209</v>
      </c>
      <c r="K39" s="118">
        <f>countif($K$5:$K$27, "Reading Comprehension")</f>
        <v>14</v>
      </c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</row>
    <row r="40">
      <c r="A40" s="111"/>
      <c r="B40" s="111"/>
      <c r="C40" s="111"/>
      <c r="D40" s="111"/>
      <c r="E40" s="111"/>
      <c r="F40" s="111"/>
      <c r="G40" s="111"/>
      <c r="H40" s="111"/>
      <c r="I40" s="123" t="s">
        <v>196</v>
      </c>
      <c r="J40" s="111" t="s">
        <v>203</v>
      </c>
      <c r="K40" s="118">
        <f>SUMIFS($I$5:$I$27,$K$5:$K$27,"Reading Comprehension")</f>
        <v>25.95</v>
      </c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</row>
    <row r="41">
      <c r="A41" s="111"/>
      <c r="B41" s="111"/>
      <c r="C41" s="111"/>
      <c r="D41" s="111"/>
      <c r="E41" s="111"/>
      <c r="F41" s="111"/>
      <c r="G41" s="111"/>
      <c r="H41" s="111"/>
      <c r="I41" s="123"/>
      <c r="J41" s="111" t="s">
        <v>210</v>
      </c>
      <c r="K41" s="120">
        <f>K40/K39</f>
        <v>1.853571429</v>
      </c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</row>
    <row r="42">
      <c r="A42" s="111"/>
      <c r="B42" s="111"/>
      <c r="C42" s="111"/>
      <c r="D42" s="111"/>
      <c r="E42" s="111"/>
      <c r="F42" s="111"/>
      <c r="G42" s="111"/>
      <c r="H42" s="111"/>
      <c r="I42" s="123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</row>
    <row r="43">
      <c r="A43" s="111"/>
      <c r="B43" s="111"/>
      <c r="C43" s="111"/>
      <c r="D43" s="111"/>
      <c r="E43" s="111"/>
      <c r="F43" s="111"/>
      <c r="G43" s="111"/>
      <c r="H43" s="111"/>
      <c r="I43" s="123"/>
      <c r="J43" s="111" t="s">
        <v>211</v>
      </c>
      <c r="K43" s="129">
        <v>4.0</v>
      </c>
      <c r="L43" s="111"/>
      <c r="M43" s="111"/>
      <c r="N43" s="111"/>
      <c r="O43" s="111"/>
      <c r="P43" s="111"/>
      <c r="Q43" s="89"/>
      <c r="R43" s="89"/>
      <c r="S43" s="89"/>
      <c r="T43" s="89"/>
      <c r="U43" s="89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</row>
    <row r="44">
      <c r="A44" s="111"/>
      <c r="B44" s="111"/>
      <c r="C44" s="111"/>
      <c r="D44" s="111"/>
      <c r="E44" s="111"/>
      <c r="F44" s="111"/>
      <c r="G44" s="111"/>
      <c r="H44" s="111"/>
      <c r="I44" s="123"/>
      <c r="J44" s="89" t="s">
        <v>212</v>
      </c>
      <c r="K44" s="120">
        <f>sum(I7:I9)</f>
        <v>7.45</v>
      </c>
      <c r="L44" s="89" t="s">
        <v>213</v>
      </c>
      <c r="M44" s="111"/>
      <c r="N44" s="89"/>
      <c r="O44" s="89"/>
      <c r="P44" s="89"/>
      <c r="Q44" s="89"/>
      <c r="R44" s="89"/>
      <c r="S44" s="89"/>
      <c r="T44" s="89"/>
      <c r="U44" s="89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</row>
    <row r="45" ht="15.75" customHeight="1">
      <c r="A45" s="111"/>
      <c r="B45" s="111"/>
      <c r="C45" s="111"/>
      <c r="D45" s="111"/>
      <c r="E45" s="111"/>
      <c r="F45" s="111"/>
      <c r="G45" s="111"/>
      <c r="H45" s="111"/>
      <c r="I45" s="123"/>
      <c r="J45" s="89" t="s">
        <v>214</v>
      </c>
      <c r="K45" s="120">
        <f>sum(I12:I14)</f>
        <v>9.57</v>
      </c>
      <c r="L45" s="89" t="s">
        <v>213</v>
      </c>
      <c r="M45" s="111"/>
      <c r="N45" s="89"/>
      <c r="O45" s="89"/>
      <c r="P45" s="144"/>
      <c r="Q45" s="144"/>
      <c r="R45" s="144"/>
      <c r="S45" s="144"/>
      <c r="T45" s="144"/>
      <c r="U45" s="89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</row>
    <row r="46" ht="15.75" customHeight="1">
      <c r="A46" s="111"/>
      <c r="B46" s="111"/>
      <c r="C46" s="111"/>
      <c r="D46" s="111"/>
      <c r="E46" s="111"/>
      <c r="F46" s="111"/>
      <c r="G46" s="111"/>
      <c r="H46" s="111"/>
      <c r="I46" s="123"/>
      <c r="J46" s="89" t="s">
        <v>215</v>
      </c>
      <c r="K46" s="120">
        <f>sum(I16:I18)</f>
        <v>6.92</v>
      </c>
      <c r="L46" s="89" t="s">
        <v>213</v>
      </c>
      <c r="M46" s="111"/>
      <c r="N46" s="89"/>
      <c r="O46" s="89"/>
      <c r="P46" s="144"/>
      <c r="Q46" s="144"/>
      <c r="R46" s="144"/>
      <c r="S46" s="144"/>
      <c r="T46" s="144"/>
      <c r="U46" s="89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1"/>
      <c r="AG46" s="111"/>
    </row>
    <row r="47" ht="15.75" customHeight="1">
      <c r="A47" s="111"/>
      <c r="B47" s="111"/>
      <c r="C47" s="111"/>
      <c r="D47" s="111"/>
      <c r="E47" s="111"/>
      <c r="F47" s="111"/>
      <c r="G47" s="111"/>
      <c r="H47" s="111"/>
      <c r="I47" s="111"/>
      <c r="J47" s="89" t="s">
        <v>216</v>
      </c>
      <c r="K47" s="120">
        <f>sum(I21:I24)</f>
        <v>8.25</v>
      </c>
      <c r="L47" s="89" t="s">
        <v>213</v>
      </c>
      <c r="M47" s="111"/>
      <c r="N47" s="89"/>
      <c r="O47" s="89"/>
      <c r="P47" s="144"/>
      <c r="Q47" s="144"/>
      <c r="R47" s="144"/>
      <c r="S47" s="144"/>
      <c r="T47" s="144"/>
      <c r="U47" s="89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</row>
    <row r="48" ht="15.7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89" t="s">
        <v>217</v>
      </c>
      <c r="K48" s="120">
        <f>AVERAGE(K44:K47)</f>
        <v>8.0475</v>
      </c>
      <c r="L48" s="89" t="s">
        <v>213</v>
      </c>
      <c r="M48" s="111"/>
      <c r="N48" s="89"/>
      <c r="O48" s="89"/>
      <c r="P48" s="144"/>
      <c r="Q48" s="144"/>
      <c r="R48" s="144"/>
      <c r="S48" s="144"/>
      <c r="T48" s="144"/>
      <c r="U48" s="89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1"/>
      <c r="AG48" s="111"/>
    </row>
    <row r="49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89"/>
      <c r="O49" s="89"/>
      <c r="P49" s="144"/>
      <c r="Q49" s="144"/>
      <c r="R49" s="144"/>
      <c r="S49" s="144"/>
      <c r="T49" s="144"/>
      <c r="U49" s="89"/>
      <c r="V49" s="111"/>
      <c r="W49" s="111"/>
      <c r="X49" s="111"/>
      <c r="Y49" s="111"/>
      <c r="Z49" s="111"/>
      <c r="AA49" s="111"/>
      <c r="AB49" s="111"/>
      <c r="AC49" s="111"/>
      <c r="AD49" s="111"/>
      <c r="AE49" s="111"/>
      <c r="AF49" s="111"/>
      <c r="AG49" s="111"/>
    </row>
    <row r="50">
      <c r="A50" s="111"/>
      <c r="B50" s="111"/>
      <c r="C50" s="111"/>
      <c r="D50" s="111"/>
      <c r="E50" s="111"/>
      <c r="F50" s="111"/>
      <c r="G50" s="111"/>
      <c r="H50" s="111"/>
      <c r="I50" s="111"/>
      <c r="J50" s="89" t="s">
        <v>7</v>
      </c>
      <c r="K50" s="111">
        <f t="shared" ref="K50:K51" si="9">countifs($K$5:$K$27,I39,$J$5:$J$27,J50)</f>
        <v>13</v>
      </c>
      <c r="L50" s="111"/>
      <c r="M50" s="111"/>
      <c r="N50" s="89"/>
      <c r="O50" s="89"/>
      <c r="P50" s="144"/>
      <c r="Q50" s="144"/>
      <c r="R50" s="144"/>
      <c r="S50" s="144"/>
      <c r="T50" s="144"/>
      <c r="U50" s="89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</row>
    <row r="51">
      <c r="A51" s="111"/>
      <c r="B51" s="111"/>
      <c r="C51" s="111"/>
      <c r="D51" s="111"/>
      <c r="E51" s="111"/>
      <c r="F51" s="111"/>
      <c r="G51" s="111"/>
      <c r="H51" s="111"/>
      <c r="I51" s="111"/>
      <c r="J51" s="89" t="s">
        <v>13</v>
      </c>
      <c r="K51" s="111">
        <f t="shared" si="9"/>
        <v>1</v>
      </c>
      <c r="L51" s="111"/>
      <c r="M51" s="111"/>
      <c r="N51" s="89"/>
      <c r="O51" s="89"/>
      <c r="P51" s="144"/>
      <c r="Q51" s="144"/>
      <c r="R51" s="144"/>
      <c r="S51" s="144"/>
      <c r="T51" s="144"/>
      <c r="U51" s="89"/>
      <c r="V51" s="111"/>
      <c r="W51" s="111"/>
      <c r="X51" s="111"/>
      <c r="Y51" s="111"/>
      <c r="Z51" s="111"/>
      <c r="AA51" s="111"/>
      <c r="AB51" s="111"/>
      <c r="AC51" s="111"/>
      <c r="AD51" s="111"/>
      <c r="AE51" s="111"/>
      <c r="AF51" s="111"/>
      <c r="AG51" s="111"/>
    </row>
    <row r="52">
      <c r="A52" s="111"/>
      <c r="B52" s="111"/>
      <c r="C52" s="111"/>
      <c r="D52" s="111"/>
      <c r="E52" s="111"/>
      <c r="F52" s="111"/>
      <c r="G52" s="111"/>
      <c r="H52" s="111"/>
      <c r="I52" s="111"/>
      <c r="J52" s="89" t="s">
        <v>17</v>
      </c>
      <c r="K52" s="125">
        <f>K50/SUM(K50:K51)</f>
        <v>0.9285714286</v>
      </c>
      <c r="L52" s="111"/>
      <c r="M52" s="111"/>
      <c r="N52" s="89"/>
      <c r="O52" s="89"/>
      <c r="P52" s="144"/>
      <c r="Q52" s="144"/>
      <c r="R52" s="144"/>
      <c r="S52" s="144"/>
      <c r="T52" s="144"/>
      <c r="U52" s="89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</row>
    <row r="53">
      <c r="A53" s="111"/>
      <c r="B53" s="111"/>
      <c r="C53" s="111"/>
      <c r="D53" s="111"/>
      <c r="E53" s="111"/>
      <c r="F53" s="111"/>
      <c r="G53" s="111"/>
      <c r="H53" s="111"/>
      <c r="I53" s="128"/>
      <c r="J53" s="128"/>
      <c r="K53" s="128"/>
      <c r="L53" s="128"/>
      <c r="M53" s="111"/>
      <c r="N53" s="89"/>
      <c r="O53" s="89"/>
      <c r="P53" s="144"/>
      <c r="Q53" s="144"/>
      <c r="R53" s="144"/>
      <c r="S53" s="144"/>
      <c r="T53" s="144"/>
      <c r="U53" s="89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</row>
    <row r="54">
      <c r="A54" s="111"/>
      <c r="B54" s="111"/>
      <c r="C54" s="111"/>
      <c r="D54" s="111"/>
      <c r="E54" s="111"/>
      <c r="F54" s="111"/>
      <c r="G54" s="111"/>
      <c r="H54" s="111"/>
      <c r="I54" s="128"/>
      <c r="J54" s="128"/>
      <c r="K54" s="128"/>
      <c r="L54" s="128"/>
      <c r="M54" s="111"/>
      <c r="N54" s="89"/>
      <c r="O54" s="89"/>
      <c r="P54" s="144"/>
      <c r="Q54" s="144"/>
      <c r="R54" s="144"/>
      <c r="S54" s="144"/>
      <c r="T54" s="144"/>
      <c r="U54" s="89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  <c r="AF54" s="111"/>
      <c r="AG54" s="111"/>
    </row>
    <row r="5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89"/>
      <c r="O55" s="89"/>
      <c r="P55" s="144"/>
      <c r="Q55" s="144"/>
      <c r="R55" s="144"/>
      <c r="S55" s="144"/>
      <c r="T55" s="144"/>
      <c r="U55" s="89"/>
      <c r="V55" s="111"/>
      <c r="W55" s="111"/>
      <c r="X55" s="111"/>
      <c r="Y55" s="111"/>
      <c r="Z55" s="111"/>
      <c r="AA55" s="111"/>
      <c r="AB55" s="111"/>
      <c r="AC55" s="111"/>
      <c r="AD55" s="111"/>
      <c r="AE55" s="111"/>
      <c r="AF55" s="111"/>
      <c r="AG55" s="111"/>
    </row>
    <row r="56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89"/>
      <c r="O56" s="89"/>
      <c r="R56" s="145"/>
      <c r="S56" s="144"/>
      <c r="T56" s="144"/>
      <c r="U56" s="89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</row>
    <row r="57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89"/>
      <c r="O57" s="89"/>
      <c r="R57" s="144"/>
      <c r="S57" s="144"/>
      <c r="T57" s="144"/>
      <c r="U57" s="89"/>
      <c r="V57" s="111"/>
      <c r="W57" s="111"/>
      <c r="X57" s="111"/>
      <c r="Y57" s="111"/>
      <c r="Z57" s="111"/>
      <c r="AA57" s="111"/>
      <c r="AB57" s="111"/>
      <c r="AC57" s="111"/>
      <c r="AD57" s="111"/>
      <c r="AE57" s="111"/>
      <c r="AF57" s="111"/>
      <c r="AG57" s="111"/>
    </row>
    <row r="58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89"/>
      <c r="O58" s="89"/>
      <c r="P58" s="144"/>
      <c r="Q58" s="144"/>
      <c r="R58" s="144"/>
      <c r="S58" s="144"/>
      <c r="T58" s="144"/>
      <c r="U58" s="89"/>
      <c r="V58" s="111"/>
      <c r="W58" s="111"/>
      <c r="X58" s="111"/>
      <c r="Y58" s="111"/>
      <c r="Z58" s="111"/>
      <c r="AA58" s="111"/>
      <c r="AB58" s="111"/>
      <c r="AC58" s="111"/>
      <c r="AD58" s="111"/>
      <c r="AE58" s="111"/>
      <c r="AF58" s="111"/>
      <c r="AG58" s="111"/>
    </row>
    <row r="59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89"/>
      <c r="O59" s="89"/>
      <c r="P59" s="144"/>
      <c r="Q59" s="144"/>
      <c r="R59" s="144"/>
      <c r="S59" s="144"/>
      <c r="T59" s="144"/>
      <c r="U59" s="89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</row>
    <row r="60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89"/>
      <c r="O60" s="89"/>
      <c r="P60" s="144"/>
      <c r="Q60" s="144"/>
      <c r="R60" s="144"/>
      <c r="S60" s="144"/>
      <c r="T60" s="144"/>
      <c r="U60" s="89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</row>
    <row r="61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89"/>
      <c r="O61" s="89"/>
      <c r="P61" s="144"/>
      <c r="Q61" s="144"/>
      <c r="R61" s="144"/>
      <c r="S61" s="144"/>
      <c r="T61" s="144"/>
      <c r="U61" s="89"/>
      <c r="V61" s="111"/>
      <c r="W61" s="111"/>
      <c r="X61" s="111"/>
      <c r="Y61" s="111"/>
      <c r="Z61" s="111"/>
      <c r="AA61" s="111"/>
      <c r="AB61" s="111"/>
      <c r="AC61" s="111"/>
      <c r="AD61" s="111"/>
      <c r="AE61" s="111"/>
      <c r="AF61" s="111"/>
      <c r="AG61" s="111"/>
    </row>
    <row r="62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144"/>
      <c r="Q62" s="144"/>
      <c r="R62" s="144"/>
      <c r="S62" s="144"/>
      <c r="T62" s="144"/>
      <c r="U62" s="89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</row>
    <row r="63">
      <c r="A63" s="89"/>
      <c r="B63" s="89"/>
      <c r="C63" s="89"/>
      <c r="D63" s="89"/>
      <c r="E63" s="89"/>
      <c r="F63" s="89"/>
      <c r="G63" s="111"/>
      <c r="H63" s="111"/>
      <c r="I63" s="111"/>
      <c r="J63" s="111"/>
      <c r="K63" s="111"/>
      <c r="L63" s="111"/>
      <c r="M63" s="111"/>
      <c r="N63" s="89"/>
      <c r="O63" s="89"/>
      <c r="P63" s="144"/>
      <c r="Q63" s="144"/>
      <c r="R63" s="144"/>
      <c r="S63" s="144"/>
      <c r="T63" s="144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  <c r="AE63" s="111"/>
      <c r="AF63" s="111"/>
      <c r="AG63" s="111"/>
    </row>
    <row r="64">
      <c r="A64" s="89"/>
      <c r="B64" s="89"/>
      <c r="C64" s="89"/>
      <c r="D64" s="89"/>
      <c r="E64" s="89"/>
      <c r="F64" s="89"/>
      <c r="G64" s="111"/>
      <c r="H64" s="111"/>
      <c r="I64" s="111"/>
      <c r="J64" s="111"/>
      <c r="K64" s="111"/>
      <c r="L64" s="111"/>
      <c r="M64" s="111"/>
      <c r="N64" s="89"/>
      <c r="O64" s="89"/>
      <c r="P64" s="144"/>
      <c r="Q64" s="144"/>
      <c r="R64" s="144"/>
      <c r="S64" s="144"/>
      <c r="T64" s="144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  <c r="AE64" s="111"/>
      <c r="AF64" s="111"/>
      <c r="AG64" s="111"/>
    </row>
    <row r="65">
      <c r="A65" s="89"/>
      <c r="B65" s="89"/>
      <c r="C65" s="89"/>
      <c r="D65" s="89"/>
      <c r="E65" s="89"/>
      <c r="F65" s="89"/>
      <c r="G65" s="111"/>
      <c r="H65" s="111"/>
      <c r="I65" s="111"/>
      <c r="J65" s="111"/>
      <c r="K65" s="111"/>
      <c r="L65" s="111"/>
      <c r="M65" s="111"/>
      <c r="N65" s="89"/>
      <c r="O65" s="89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</row>
    <row r="66">
      <c r="A66" s="89"/>
      <c r="B66" s="89"/>
      <c r="C66" s="89"/>
      <c r="D66" s="89"/>
      <c r="E66" s="89"/>
      <c r="F66" s="89"/>
      <c r="G66" s="111"/>
      <c r="H66" s="111"/>
      <c r="I66" s="111"/>
      <c r="J66" s="111"/>
      <c r="K66" s="111"/>
      <c r="L66" s="111"/>
      <c r="M66" s="111"/>
      <c r="N66" s="89"/>
      <c r="O66" s="89"/>
      <c r="P66" s="89"/>
      <c r="Q66" s="89"/>
      <c r="R66" s="89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  <c r="AF66" s="111"/>
      <c r="AG66" s="111"/>
    </row>
    <row r="67">
      <c r="A67" s="89"/>
      <c r="B67" s="89"/>
      <c r="C67" s="89"/>
      <c r="D67" s="89"/>
      <c r="E67" s="89"/>
      <c r="F67" s="89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</row>
    <row r="68">
      <c r="A68" s="89"/>
      <c r="B68" s="89"/>
      <c r="C68" s="89"/>
      <c r="D68" s="89"/>
      <c r="E68" s="89"/>
      <c r="F68" s="89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</row>
    <row r="69">
      <c r="A69" s="89"/>
      <c r="B69" s="89"/>
      <c r="C69" s="89"/>
      <c r="D69" s="89"/>
      <c r="E69" s="89"/>
      <c r="F69" s="89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</row>
    <row r="70">
      <c r="A70" s="89"/>
      <c r="B70" s="89"/>
      <c r="C70" s="89"/>
      <c r="D70" s="89"/>
      <c r="E70" s="89"/>
      <c r="F70" s="89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</row>
    <row r="71">
      <c r="A71" s="89"/>
      <c r="B71" s="89"/>
      <c r="C71" s="89"/>
      <c r="D71" s="89"/>
      <c r="E71" s="89"/>
      <c r="F71" s="89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</row>
    <row r="72">
      <c r="A72" s="89"/>
      <c r="B72" s="89"/>
      <c r="C72" s="89"/>
      <c r="D72" s="89"/>
      <c r="E72" s="89"/>
      <c r="F72" s="89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  <c r="AE72" s="111"/>
      <c r="AF72" s="111"/>
      <c r="AG72" s="111"/>
    </row>
    <row r="73">
      <c r="A73" s="89"/>
      <c r="B73" s="89"/>
      <c r="C73" s="89"/>
      <c r="D73" s="89"/>
      <c r="E73" s="89"/>
      <c r="F73" s="89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  <c r="AE73" s="111"/>
      <c r="AF73" s="111"/>
      <c r="AG73" s="111"/>
    </row>
    <row r="74">
      <c r="A74" s="89"/>
      <c r="B74" s="89"/>
      <c r="C74" s="89"/>
      <c r="D74" s="89"/>
      <c r="E74" s="89"/>
      <c r="F74" s="89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</row>
    <row r="75">
      <c r="A75" s="89"/>
      <c r="B75" s="89"/>
      <c r="C75" s="89"/>
      <c r="D75" s="89"/>
      <c r="E75" s="89"/>
      <c r="F75" s="89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</row>
    <row r="76">
      <c r="A76" s="89"/>
      <c r="B76" s="89"/>
      <c r="C76" s="89"/>
      <c r="D76" s="89"/>
      <c r="E76" s="89"/>
      <c r="F76" s="89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</row>
    <row r="77">
      <c r="A77" s="89"/>
      <c r="B77" s="89"/>
      <c r="C77" s="89"/>
      <c r="D77" s="89"/>
      <c r="E77" s="89"/>
      <c r="F77" s="89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</row>
    <row r="78">
      <c r="A78" s="89"/>
      <c r="B78" s="89"/>
      <c r="C78" s="89"/>
      <c r="D78" s="89"/>
      <c r="E78" s="89"/>
      <c r="F78" s="89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  <c r="AE78" s="111"/>
      <c r="AF78" s="111"/>
      <c r="AG78" s="111"/>
    </row>
    <row r="79">
      <c r="A79" s="89"/>
      <c r="B79" s="89"/>
      <c r="C79" s="89"/>
      <c r="D79" s="89"/>
      <c r="E79" s="89"/>
      <c r="F79" s="89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  <c r="AE79" s="111"/>
      <c r="AF79" s="111"/>
      <c r="AG79" s="111"/>
    </row>
    <row r="80">
      <c r="A80" s="89"/>
      <c r="B80" s="89"/>
      <c r="C80" s="89"/>
      <c r="D80" s="89"/>
      <c r="E80" s="89"/>
      <c r="F80" s="89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</row>
    <row r="81">
      <c r="A81" s="89"/>
      <c r="B81" s="89"/>
      <c r="C81" s="89"/>
      <c r="D81" s="89"/>
      <c r="E81" s="89"/>
      <c r="F81" s="89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  <c r="AE81" s="111"/>
      <c r="AF81" s="111"/>
      <c r="AG81" s="111"/>
    </row>
    <row r="82">
      <c r="A82" s="89"/>
      <c r="B82" s="89"/>
      <c r="C82" s="89"/>
      <c r="D82" s="89"/>
      <c r="E82" s="89"/>
      <c r="F82" s="89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</row>
    <row r="83">
      <c r="A83" s="89"/>
      <c r="B83" s="89"/>
      <c r="C83" s="89"/>
      <c r="D83" s="89"/>
      <c r="E83" s="89"/>
      <c r="F83" s="89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</row>
    <row r="84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  <c r="AE84" s="111"/>
      <c r="AF84" s="111"/>
      <c r="AG84" s="111"/>
    </row>
    <row r="8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  <c r="AE85" s="111"/>
      <c r="AF85" s="111"/>
      <c r="AG85" s="111"/>
    </row>
    <row r="86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</row>
    <row r="87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</row>
    <row r="88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  <c r="AE88" s="111"/>
      <c r="AF88" s="111"/>
      <c r="AG88" s="111"/>
    </row>
    <row r="89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  <c r="AE89" s="111"/>
      <c r="AF89" s="111"/>
      <c r="AG89" s="111"/>
    </row>
    <row r="90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</row>
    <row r="91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  <c r="AE91" s="111"/>
      <c r="AF91" s="111"/>
      <c r="AG91" s="111"/>
    </row>
    <row r="9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  <c r="AE92" s="111"/>
      <c r="AF92" s="111"/>
      <c r="AG92" s="111"/>
    </row>
    <row r="93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  <c r="AE93" s="111"/>
      <c r="AF93" s="111"/>
      <c r="AG93" s="111"/>
    </row>
    <row r="94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  <c r="AE94" s="111"/>
      <c r="AF94" s="111"/>
      <c r="AG94" s="111"/>
    </row>
    <row r="9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1"/>
    </row>
    <row r="96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  <c r="AE96" s="111"/>
      <c r="AF96" s="111"/>
      <c r="AG96" s="111"/>
    </row>
    <row r="97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  <c r="AE97" s="111"/>
      <c r="AF97" s="111"/>
      <c r="AG97" s="111"/>
    </row>
    <row r="98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1"/>
    </row>
    <row r="99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  <c r="AE99" s="111"/>
      <c r="AF99" s="111"/>
      <c r="AG99" s="111"/>
    </row>
    <row r="100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  <c r="AE100" s="111"/>
      <c r="AF100" s="111"/>
      <c r="AG100" s="111"/>
    </row>
    <row r="101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  <c r="AE101" s="111"/>
      <c r="AF101" s="111"/>
      <c r="AG101" s="111"/>
    </row>
    <row r="10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  <c r="Z102" s="111"/>
      <c r="AA102" s="111"/>
      <c r="AB102" s="111"/>
      <c r="AC102" s="111"/>
      <c r="AD102" s="111"/>
      <c r="AE102" s="111"/>
      <c r="AF102" s="111"/>
      <c r="AG102" s="111"/>
    </row>
    <row r="103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  <c r="AE103" s="111"/>
      <c r="AF103" s="111"/>
      <c r="AG103" s="111"/>
    </row>
    <row r="104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  <c r="Z104" s="111"/>
      <c r="AA104" s="111"/>
      <c r="AB104" s="111"/>
      <c r="AC104" s="111"/>
      <c r="AD104" s="111"/>
      <c r="AE104" s="111"/>
      <c r="AF104" s="111"/>
      <c r="AG104" s="111"/>
    </row>
    <row r="10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1"/>
      <c r="AG105" s="111"/>
    </row>
    <row r="106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  <c r="AE106" s="111"/>
      <c r="AF106" s="111"/>
      <c r="AG106" s="111"/>
    </row>
    <row r="107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1"/>
      <c r="AG107" s="111"/>
    </row>
    <row r="108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</row>
    <row r="109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1"/>
    </row>
    <row r="110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</row>
    <row r="111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1"/>
      <c r="AG111" s="111"/>
    </row>
    <row r="112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111"/>
      <c r="AF112" s="111"/>
      <c r="AG112" s="111"/>
    </row>
    <row r="113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</row>
    <row r="114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1"/>
    </row>
    <row r="11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1"/>
      <c r="AG115" s="111"/>
    </row>
    <row r="116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111"/>
      <c r="AF116" s="111"/>
      <c r="AG116" s="111"/>
    </row>
    <row r="117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</row>
    <row r="118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111"/>
      <c r="AF118" s="111"/>
      <c r="AG118" s="111"/>
    </row>
    <row r="119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1"/>
      <c r="AG119" s="111"/>
    </row>
    <row r="120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1"/>
      <c r="AG120" s="111"/>
    </row>
    <row r="121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1"/>
      <c r="AG121" s="111"/>
    </row>
    <row r="12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1"/>
      <c r="AG122" s="111"/>
    </row>
    <row r="123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1"/>
      <c r="AG123" s="111"/>
    </row>
    <row r="124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111"/>
      <c r="AF124" s="111"/>
      <c r="AG124" s="111"/>
    </row>
    <row r="1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</row>
    <row r="126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1"/>
      <c r="AG126" s="111"/>
    </row>
    <row r="127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1"/>
      <c r="AG127" s="111"/>
    </row>
    <row r="128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111"/>
      <c r="AF128" s="111"/>
      <c r="AG128" s="111"/>
    </row>
    <row r="129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1"/>
      <c r="AG129" s="111"/>
    </row>
    <row r="130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111"/>
      <c r="AF130" s="111"/>
      <c r="AG130" s="111"/>
    </row>
    <row r="131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1"/>
      <c r="AG131" s="111"/>
    </row>
    <row r="13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1"/>
      <c r="AG132" s="111"/>
    </row>
    <row r="133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1"/>
      <c r="AG133" s="111"/>
    </row>
    <row r="134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1"/>
      <c r="AG134" s="111"/>
    </row>
    <row r="13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1"/>
      <c r="AG135" s="111"/>
    </row>
    <row r="136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1"/>
      <c r="AG136" s="111"/>
    </row>
    <row r="137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1"/>
      <c r="AG137" s="111"/>
    </row>
    <row r="138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1"/>
      <c r="AG138" s="111"/>
    </row>
    <row r="139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1"/>
      <c r="AG139" s="111"/>
    </row>
    <row r="140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111"/>
      <c r="AF140" s="111"/>
      <c r="AG140" s="111"/>
    </row>
    <row r="141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1"/>
      <c r="AG141" s="111"/>
    </row>
    <row r="14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111"/>
      <c r="AF142" s="111"/>
      <c r="AG142" s="111"/>
    </row>
    <row r="143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111"/>
      <c r="AF143" s="111"/>
      <c r="AG143" s="111"/>
    </row>
    <row r="144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111"/>
      <c r="AF144" s="111"/>
      <c r="AG144" s="111"/>
    </row>
    <row r="14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1"/>
      <c r="AG145" s="111"/>
    </row>
    <row r="146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1"/>
      <c r="AG146" s="111"/>
    </row>
    <row r="147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111"/>
      <c r="AF147" s="111"/>
      <c r="AG147" s="111"/>
    </row>
    <row r="148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  <c r="AF148" s="111"/>
      <c r="AG148" s="111"/>
    </row>
    <row r="149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1"/>
      <c r="AG149" s="111"/>
    </row>
    <row r="150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111"/>
      <c r="AF150" s="111"/>
      <c r="AG150" s="111"/>
    </row>
    <row r="151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111"/>
      <c r="AF151" s="111"/>
      <c r="AG151" s="111"/>
    </row>
    <row r="152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  <c r="AF152" s="111"/>
      <c r="AG152" s="111"/>
    </row>
    <row r="153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1"/>
      <c r="AG153" s="111"/>
    </row>
    <row r="154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  <c r="AF154" s="111"/>
      <c r="AG154" s="111"/>
    </row>
    <row r="15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111"/>
      <c r="AF155" s="111"/>
      <c r="AG155" s="111"/>
    </row>
    <row r="156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111"/>
      <c r="AF156" s="111"/>
      <c r="AG156" s="111"/>
    </row>
    <row r="157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111"/>
      <c r="AF157" s="111"/>
      <c r="AG157" s="111"/>
    </row>
    <row r="158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111"/>
      <c r="AF158" s="111"/>
      <c r="AG158" s="111"/>
    </row>
    <row r="159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111"/>
      <c r="AF159" s="111"/>
      <c r="AG159" s="111"/>
    </row>
    <row r="160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111"/>
      <c r="AF160" s="111"/>
      <c r="AG160" s="111"/>
    </row>
    <row r="161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111"/>
      <c r="AF161" s="111"/>
      <c r="AG161" s="111"/>
    </row>
    <row r="16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1"/>
      <c r="AG162" s="111"/>
    </row>
    <row r="163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111"/>
      <c r="AF163" s="111"/>
      <c r="AG163" s="111"/>
    </row>
    <row r="164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111"/>
      <c r="AF164" s="111"/>
      <c r="AG164" s="111"/>
    </row>
    <row r="16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111"/>
      <c r="AF165" s="111"/>
      <c r="AG165" s="111"/>
    </row>
    <row r="166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  <c r="AF166" s="111"/>
      <c r="AG166" s="111"/>
    </row>
    <row r="167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  <c r="AF167" s="111"/>
      <c r="AG167" s="111"/>
    </row>
    <row r="168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111"/>
      <c r="AF168" s="111"/>
      <c r="AG168" s="111"/>
    </row>
    <row r="169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111"/>
      <c r="AF169" s="111"/>
      <c r="AG169" s="111"/>
    </row>
    <row r="170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  <c r="AE170" s="111"/>
      <c r="AF170" s="111"/>
      <c r="AG170" s="111"/>
    </row>
    <row r="171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111"/>
      <c r="AF171" s="111"/>
      <c r="AG171" s="111"/>
    </row>
    <row r="17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  <c r="AE172" s="111"/>
      <c r="AF172" s="111"/>
      <c r="AG172" s="111"/>
    </row>
    <row r="173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  <c r="AE173" s="111"/>
      <c r="AF173" s="111"/>
      <c r="AG173" s="111"/>
    </row>
    <row r="174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111"/>
      <c r="AF174" s="111"/>
      <c r="AG174" s="111"/>
    </row>
    <row r="17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111"/>
      <c r="AF175" s="111"/>
      <c r="AG175" s="111"/>
    </row>
    <row r="176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111"/>
      <c r="AF176" s="111"/>
      <c r="AG176" s="111"/>
    </row>
    <row r="177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111"/>
      <c r="AF177" s="111"/>
      <c r="AG177" s="111"/>
    </row>
    <row r="178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111"/>
      <c r="AF178" s="111"/>
      <c r="AG178" s="111"/>
    </row>
    <row r="179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111"/>
      <c r="AF179" s="111"/>
      <c r="AG179" s="111"/>
    </row>
    <row r="180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</row>
    <row r="181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  <c r="AE181" s="111"/>
      <c r="AF181" s="111"/>
      <c r="AG181" s="111"/>
    </row>
    <row r="182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</row>
    <row r="183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111"/>
      <c r="AF183" s="111"/>
      <c r="AG183" s="111"/>
    </row>
    <row r="184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111"/>
      <c r="AF184" s="111"/>
      <c r="AG184" s="111"/>
    </row>
    <row r="18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111"/>
      <c r="AF185" s="111"/>
      <c r="AG185" s="111"/>
    </row>
    <row r="186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111"/>
      <c r="AF186" s="111"/>
      <c r="AG186" s="111"/>
    </row>
    <row r="187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  <c r="AE187" s="111"/>
      <c r="AF187" s="111"/>
      <c r="AG187" s="111"/>
    </row>
    <row r="188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  <c r="AE188" s="111"/>
      <c r="AF188" s="111"/>
      <c r="AG188" s="111"/>
    </row>
    <row r="189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  <c r="AE189" s="111"/>
      <c r="AF189" s="111"/>
      <c r="AG189" s="111"/>
    </row>
    <row r="190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111"/>
      <c r="AF190" s="111"/>
      <c r="AG190" s="111"/>
    </row>
    <row r="191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  <c r="AE191" s="111"/>
      <c r="AF191" s="111"/>
      <c r="AG191" s="111"/>
    </row>
    <row r="19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  <c r="AE192" s="111"/>
      <c r="AF192" s="111"/>
      <c r="AG192" s="111"/>
    </row>
    <row r="193">
      <c r="A193" s="111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111"/>
      <c r="AF193" s="111"/>
      <c r="AG193" s="111"/>
    </row>
    <row r="194">
      <c r="A194" s="111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  <c r="AE194" s="111"/>
      <c r="AF194" s="111"/>
      <c r="AG194" s="111"/>
    </row>
    <row r="195">
      <c r="A195" s="111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  <c r="AE195" s="111"/>
      <c r="AF195" s="111"/>
      <c r="AG195" s="111"/>
    </row>
    <row r="196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  <c r="AE196" s="111"/>
      <c r="AF196" s="111"/>
      <c r="AG196" s="111"/>
    </row>
    <row r="197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  <c r="AE197" s="111"/>
      <c r="AF197" s="111"/>
      <c r="AG197" s="111"/>
    </row>
    <row r="198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  <c r="AE198" s="111"/>
      <c r="AF198" s="111"/>
      <c r="AG198" s="111"/>
    </row>
    <row r="199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  <c r="AE199" s="111"/>
      <c r="AF199" s="111"/>
      <c r="AG199" s="111"/>
    </row>
    <row r="200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  <c r="AE200" s="111"/>
      <c r="AF200" s="111"/>
      <c r="AG200" s="111"/>
    </row>
    <row r="201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  <c r="AE201" s="111"/>
      <c r="AF201" s="111"/>
      <c r="AG201" s="111"/>
    </row>
    <row r="20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  <c r="AE202" s="111"/>
      <c r="AF202" s="111"/>
      <c r="AG202" s="111"/>
    </row>
    <row r="203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  <c r="AE203" s="111"/>
      <c r="AF203" s="111"/>
      <c r="AG203" s="111"/>
    </row>
    <row r="204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  <c r="AE204" s="111"/>
      <c r="AF204" s="111"/>
      <c r="AG204" s="111"/>
    </row>
    <row r="20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  <c r="AE205" s="111"/>
      <c r="AF205" s="111"/>
      <c r="AG205" s="111"/>
    </row>
    <row r="206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111"/>
      <c r="AF206" s="111"/>
      <c r="AG206" s="111"/>
    </row>
    <row r="207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111"/>
      <c r="AF207" s="111"/>
      <c r="AG207" s="111"/>
    </row>
    <row r="208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111"/>
      <c r="AF208" s="111"/>
      <c r="AG208" s="111"/>
    </row>
    <row r="209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111"/>
      <c r="AF209" s="111"/>
      <c r="AG209" s="111"/>
    </row>
    <row r="210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111"/>
      <c r="AF210" s="111"/>
      <c r="AG210" s="111"/>
    </row>
    <row r="211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  <c r="AE211" s="111"/>
      <c r="AF211" s="111"/>
      <c r="AG211" s="111"/>
    </row>
    <row r="2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  <c r="AE212" s="111"/>
      <c r="AF212" s="111"/>
      <c r="AG212" s="111"/>
    </row>
    <row r="213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  <c r="AE213" s="111"/>
      <c r="AF213" s="111"/>
      <c r="AG213" s="111"/>
    </row>
    <row r="214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  <c r="AE214" s="111"/>
      <c r="AF214" s="111"/>
      <c r="AG214" s="111"/>
    </row>
    <row r="21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  <c r="AE215" s="111"/>
      <c r="AF215" s="111"/>
      <c r="AG215" s="111"/>
    </row>
    <row r="216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  <c r="AE216" s="111"/>
      <c r="AF216" s="111"/>
      <c r="AG216" s="111"/>
    </row>
    <row r="217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  <c r="AE217" s="111"/>
      <c r="AF217" s="111"/>
      <c r="AG217" s="111"/>
    </row>
    <row r="218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  <c r="AE218" s="111"/>
      <c r="AF218" s="111"/>
      <c r="AG218" s="111"/>
    </row>
    <row r="219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  <c r="AE219" s="111"/>
      <c r="AF219" s="111"/>
      <c r="AG219" s="111"/>
    </row>
    <row r="220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</row>
    <row r="221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</row>
    <row r="22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</row>
    <row r="223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</row>
    <row r="224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  <c r="AE224" s="111"/>
      <c r="AF224" s="111"/>
      <c r="AG224" s="111"/>
    </row>
    <row r="2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  <c r="AE225" s="111"/>
      <c r="AF225" s="111"/>
      <c r="AG225" s="111"/>
    </row>
    <row r="226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  <c r="AE226" s="111"/>
      <c r="AF226" s="111"/>
      <c r="AG226" s="111"/>
    </row>
    <row r="227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  <c r="AE227" s="111"/>
      <c r="AF227" s="111"/>
      <c r="AG227" s="111"/>
    </row>
    <row r="228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  <c r="AE228" s="111"/>
      <c r="AF228" s="111"/>
      <c r="AG228" s="111"/>
    </row>
    <row r="229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  <c r="AE229" s="111"/>
      <c r="AF229" s="111"/>
      <c r="AG229" s="111"/>
    </row>
    <row r="230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  <c r="AE230" s="111"/>
      <c r="AF230" s="111"/>
      <c r="AG230" s="111"/>
    </row>
    <row r="231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  <c r="AE231" s="111"/>
      <c r="AF231" s="111"/>
      <c r="AG231" s="111"/>
    </row>
    <row r="23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  <c r="AF232" s="111"/>
      <c r="AG232" s="111"/>
    </row>
    <row r="233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</row>
    <row r="234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  <c r="AE234" s="111"/>
      <c r="AF234" s="111"/>
      <c r="AG234" s="111"/>
    </row>
    <row r="23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111"/>
      <c r="AF235" s="111"/>
      <c r="AG235" s="111"/>
    </row>
    <row r="236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  <c r="AE236" s="111"/>
      <c r="AF236" s="111"/>
      <c r="AG236" s="111"/>
    </row>
    <row r="237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  <c r="AE237" s="111"/>
      <c r="AF237" s="111"/>
      <c r="AG237" s="111"/>
    </row>
    <row r="238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  <c r="AE238" s="111"/>
      <c r="AF238" s="111"/>
      <c r="AG238" s="111"/>
    </row>
    <row r="239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  <c r="AE239" s="111"/>
      <c r="AF239" s="111"/>
      <c r="AG239" s="111"/>
    </row>
    <row r="240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  <c r="AE240" s="111"/>
      <c r="AF240" s="111"/>
      <c r="AG240" s="111"/>
    </row>
    <row r="241">
      <c r="A241" s="111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  <c r="AE241" s="111"/>
      <c r="AF241" s="111"/>
      <c r="AG241" s="111"/>
    </row>
    <row r="242">
      <c r="A242" s="111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  <c r="AE242" s="111"/>
      <c r="AF242" s="111"/>
      <c r="AG242" s="111"/>
    </row>
    <row r="243">
      <c r="A243" s="111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  <c r="AE243" s="111"/>
      <c r="AF243" s="111"/>
      <c r="AG243" s="111"/>
    </row>
    <row r="244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  <c r="AE244" s="111"/>
      <c r="AF244" s="111"/>
      <c r="AG244" s="111"/>
    </row>
    <row r="245">
      <c r="A245" s="111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  <c r="AF245" s="111"/>
      <c r="AG245" s="111"/>
    </row>
    <row r="246">
      <c r="A246" s="111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  <c r="AE246" s="111"/>
      <c r="AF246" s="111"/>
      <c r="AG246" s="111"/>
    </row>
    <row r="247">
      <c r="A247" s="111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  <c r="AE247" s="111"/>
      <c r="AF247" s="111"/>
      <c r="AG247" s="111"/>
    </row>
    <row r="248">
      <c r="A248" s="111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  <c r="AE248" s="111"/>
      <c r="AF248" s="111"/>
      <c r="AG248" s="111"/>
    </row>
    <row r="249">
      <c r="A249" s="111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  <c r="AE249" s="111"/>
      <c r="AF249" s="111"/>
      <c r="AG249" s="111"/>
    </row>
    <row r="250">
      <c r="A250" s="111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  <c r="AE250" s="111"/>
      <c r="AF250" s="111"/>
      <c r="AG250" s="111"/>
    </row>
    <row r="251">
      <c r="A251" s="111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  <c r="AE251" s="111"/>
      <c r="AF251" s="111"/>
      <c r="AG251" s="111"/>
    </row>
    <row r="252">
      <c r="A252" s="111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  <c r="AE252" s="111"/>
      <c r="AF252" s="111"/>
      <c r="AG252" s="111"/>
    </row>
    <row r="253">
      <c r="A253" s="111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  <c r="AE253" s="111"/>
      <c r="AF253" s="111"/>
      <c r="AG253" s="111"/>
    </row>
    <row r="254">
      <c r="A254" s="111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  <c r="AE254" s="111"/>
      <c r="AF254" s="111"/>
      <c r="AG254" s="111"/>
    </row>
    <row r="255">
      <c r="A255" s="111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  <c r="AE255" s="111"/>
      <c r="AF255" s="111"/>
      <c r="AG255" s="111"/>
    </row>
    <row r="256">
      <c r="A256" s="111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  <c r="AE256" s="111"/>
      <c r="AF256" s="111"/>
      <c r="AG256" s="111"/>
    </row>
    <row r="257">
      <c r="A257" s="111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111"/>
      <c r="AF257" s="111"/>
      <c r="AG257" s="111"/>
    </row>
    <row r="258">
      <c r="A258" s="111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  <c r="AE258" s="111"/>
      <c r="AF258" s="111"/>
      <c r="AG258" s="111"/>
    </row>
    <row r="259">
      <c r="A259" s="111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</row>
    <row r="260">
      <c r="A260" s="111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  <c r="AE260" s="111"/>
      <c r="AF260" s="111"/>
      <c r="AG260" s="111"/>
    </row>
    <row r="261">
      <c r="A261" s="111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</row>
    <row r="262">
      <c r="A262" s="111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  <c r="AE262" s="111"/>
      <c r="AF262" s="111"/>
      <c r="AG262" s="111"/>
    </row>
    <row r="263">
      <c r="A263" s="111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</row>
    <row r="264">
      <c r="A264" s="111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  <c r="AE264" s="111"/>
      <c r="AF264" s="111"/>
      <c r="AG264" s="111"/>
    </row>
    <row r="265">
      <c r="A265" s="111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  <c r="AE265" s="111"/>
      <c r="AF265" s="111"/>
      <c r="AG265" s="111"/>
    </row>
    <row r="266">
      <c r="A266" s="111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  <c r="Z266" s="111"/>
      <c r="AA266" s="111"/>
      <c r="AB266" s="111"/>
      <c r="AC266" s="111"/>
      <c r="AD266" s="111"/>
      <c r="AE266" s="111"/>
      <c r="AF266" s="111"/>
      <c r="AG266" s="111"/>
    </row>
    <row r="267">
      <c r="A267" s="111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  <c r="AE267" s="111"/>
      <c r="AF267" s="111"/>
      <c r="AG267" s="111"/>
    </row>
    <row r="268">
      <c r="A268" s="111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  <c r="Z268" s="111"/>
      <c r="AA268" s="111"/>
      <c r="AB268" s="111"/>
      <c r="AC268" s="111"/>
      <c r="AD268" s="111"/>
      <c r="AE268" s="111"/>
      <c r="AF268" s="111"/>
      <c r="AG268" s="111"/>
    </row>
    <row r="269">
      <c r="A269" s="111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  <c r="AE269" s="111"/>
      <c r="AF269" s="111"/>
      <c r="AG269" s="111"/>
    </row>
    <row r="270">
      <c r="A270" s="111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  <c r="Z270" s="111"/>
      <c r="AA270" s="111"/>
      <c r="AB270" s="111"/>
      <c r="AC270" s="111"/>
      <c r="AD270" s="111"/>
      <c r="AE270" s="111"/>
      <c r="AF270" s="111"/>
      <c r="AG270" s="111"/>
    </row>
    <row r="271">
      <c r="A271" s="111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  <c r="AE271" s="111"/>
      <c r="AF271" s="111"/>
      <c r="AG271" s="111"/>
    </row>
    <row r="272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11"/>
      <c r="AA272" s="111"/>
      <c r="AB272" s="111"/>
      <c r="AC272" s="111"/>
      <c r="AD272" s="111"/>
      <c r="AE272" s="111"/>
      <c r="AF272" s="111"/>
      <c r="AG272" s="111"/>
    </row>
    <row r="273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  <c r="AE273" s="111"/>
      <c r="AF273" s="111"/>
      <c r="AG273" s="111"/>
    </row>
    <row r="274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  <c r="Z274" s="111"/>
      <c r="AA274" s="111"/>
      <c r="AB274" s="111"/>
      <c r="AC274" s="111"/>
      <c r="AD274" s="111"/>
      <c r="AE274" s="111"/>
      <c r="AF274" s="111"/>
      <c r="AG274" s="111"/>
    </row>
    <row r="275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  <c r="Z275" s="111"/>
      <c r="AA275" s="111"/>
      <c r="AB275" s="111"/>
      <c r="AC275" s="111"/>
      <c r="AD275" s="111"/>
      <c r="AE275" s="111"/>
      <c r="AF275" s="111"/>
      <c r="AG275" s="111"/>
    </row>
    <row r="276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  <c r="Z276" s="111"/>
      <c r="AA276" s="111"/>
      <c r="AB276" s="111"/>
      <c r="AC276" s="111"/>
      <c r="AD276" s="111"/>
      <c r="AE276" s="111"/>
      <c r="AF276" s="111"/>
      <c r="AG276" s="111"/>
    </row>
    <row r="277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  <c r="Z277" s="111"/>
      <c r="AA277" s="111"/>
      <c r="AB277" s="111"/>
      <c r="AC277" s="111"/>
      <c r="AD277" s="111"/>
      <c r="AE277" s="111"/>
      <c r="AF277" s="111"/>
      <c r="AG277" s="111"/>
    </row>
    <row r="278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  <c r="Z278" s="111"/>
      <c r="AA278" s="111"/>
      <c r="AB278" s="111"/>
      <c r="AC278" s="111"/>
      <c r="AD278" s="111"/>
      <c r="AE278" s="111"/>
      <c r="AF278" s="111"/>
      <c r="AG278" s="111"/>
    </row>
    <row r="279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  <c r="Z279" s="111"/>
      <c r="AA279" s="111"/>
      <c r="AB279" s="111"/>
      <c r="AC279" s="111"/>
      <c r="AD279" s="111"/>
      <c r="AE279" s="111"/>
      <c r="AF279" s="111"/>
      <c r="AG279" s="111"/>
    </row>
    <row r="280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  <c r="Z280" s="111"/>
      <c r="AA280" s="111"/>
      <c r="AB280" s="111"/>
      <c r="AC280" s="111"/>
      <c r="AD280" s="111"/>
      <c r="AE280" s="111"/>
      <c r="AF280" s="111"/>
      <c r="AG280" s="111"/>
    </row>
    <row r="28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11"/>
      <c r="AD281" s="111"/>
      <c r="AE281" s="111"/>
      <c r="AF281" s="111"/>
      <c r="AG281" s="111"/>
    </row>
    <row r="282">
      <c r="A282" s="111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11"/>
      <c r="AD282" s="111"/>
      <c r="AE282" s="111"/>
      <c r="AF282" s="111"/>
      <c r="AG282" s="111"/>
    </row>
    <row r="283">
      <c r="A283" s="111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11"/>
      <c r="AD283" s="111"/>
      <c r="AE283" s="111"/>
      <c r="AF283" s="111"/>
      <c r="AG283" s="111"/>
    </row>
    <row r="284">
      <c r="A284" s="111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11"/>
      <c r="AD284" s="111"/>
      <c r="AE284" s="111"/>
      <c r="AF284" s="111"/>
      <c r="AG284" s="111"/>
    </row>
    <row r="285">
      <c r="A285" s="111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11"/>
      <c r="AD285" s="111"/>
      <c r="AE285" s="111"/>
      <c r="AF285" s="111"/>
      <c r="AG285" s="111"/>
    </row>
    <row r="286">
      <c r="A286" s="111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  <c r="Z286" s="111"/>
      <c r="AA286" s="111"/>
      <c r="AB286" s="111"/>
      <c r="AC286" s="111"/>
      <c r="AD286" s="111"/>
      <c r="AE286" s="111"/>
      <c r="AF286" s="111"/>
      <c r="AG286" s="111"/>
    </row>
    <row r="287">
      <c r="A287" s="111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11"/>
      <c r="AD287" s="111"/>
      <c r="AE287" s="111"/>
      <c r="AF287" s="111"/>
      <c r="AG287" s="111"/>
    </row>
    <row r="288">
      <c r="A288" s="111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11"/>
      <c r="AD288" s="111"/>
      <c r="AE288" s="111"/>
      <c r="AF288" s="111"/>
      <c r="AG288" s="111"/>
    </row>
    <row r="289">
      <c r="A289" s="111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11"/>
      <c r="AD289" s="111"/>
      <c r="AE289" s="111"/>
      <c r="AF289" s="111"/>
      <c r="AG289" s="111"/>
    </row>
    <row r="290">
      <c r="A290" s="111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  <c r="Z290" s="111"/>
      <c r="AA290" s="111"/>
      <c r="AB290" s="111"/>
      <c r="AC290" s="111"/>
      <c r="AD290" s="111"/>
      <c r="AE290" s="111"/>
      <c r="AF290" s="111"/>
      <c r="AG290" s="111"/>
    </row>
    <row r="291">
      <c r="A291" s="111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11"/>
      <c r="AD291" s="111"/>
      <c r="AE291" s="111"/>
      <c r="AF291" s="111"/>
      <c r="AG291" s="111"/>
    </row>
    <row r="292">
      <c r="A292" s="111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11"/>
      <c r="AD292" s="111"/>
      <c r="AE292" s="111"/>
      <c r="AF292" s="111"/>
      <c r="AG292" s="111"/>
    </row>
    <row r="293">
      <c r="A293" s="111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11"/>
      <c r="AD293" s="111"/>
      <c r="AE293" s="111"/>
      <c r="AF293" s="111"/>
      <c r="AG293" s="111"/>
    </row>
    <row r="294">
      <c r="A294" s="111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11"/>
      <c r="AD294" s="111"/>
      <c r="AE294" s="111"/>
      <c r="AF294" s="111"/>
      <c r="AG294" s="111"/>
    </row>
    <row r="295">
      <c r="A295" s="111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11"/>
      <c r="AD295" s="111"/>
      <c r="AE295" s="111"/>
      <c r="AF295" s="111"/>
      <c r="AG295" s="111"/>
    </row>
    <row r="296">
      <c r="A296" s="111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11"/>
      <c r="AD296" s="111"/>
      <c r="AE296" s="111"/>
      <c r="AF296" s="111"/>
      <c r="AG296" s="111"/>
    </row>
    <row r="297">
      <c r="A297" s="111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  <c r="AE297" s="111"/>
      <c r="AF297" s="111"/>
      <c r="AG297" s="111"/>
    </row>
    <row r="298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  <c r="AE298" s="111"/>
      <c r="AF298" s="111"/>
      <c r="AG298" s="111"/>
    </row>
    <row r="299">
      <c r="A299" s="111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11"/>
      <c r="AD299" s="111"/>
      <c r="AE299" s="111"/>
      <c r="AF299" s="111"/>
      <c r="AG299" s="111"/>
    </row>
    <row r="300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  <c r="AE300" s="111"/>
      <c r="AF300" s="111"/>
      <c r="AG300" s="111"/>
    </row>
    <row r="301">
      <c r="A301" s="111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11"/>
      <c r="AD301" s="111"/>
      <c r="AE301" s="111"/>
      <c r="AF301" s="111"/>
      <c r="AG301" s="111"/>
    </row>
    <row r="302">
      <c r="A302" s="111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  <c r="Z302" s="111"/>
      <c r="AA302" s="111"/>
      <c r="AB302" s="111"/>
      <c r="AC302" s="111"/>
      <c r="AD302" s="111"/>
      <c r="AE302" s="111"/>
      <c r="AF302" s="111"/>
      <c r="AG302" s="111"/>
    </row>
    <row r="303">
      <c r="A303" s="111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11"/>
      <c r="AD303" s="111"/>
      <c r="AE303" s="111"/>
      <c r="AF303" s="111"/>
      <c r="AG303" s="111"/>
    </row>
    <row r="304">
      <c r="A304" s="111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11"/>
      <c r="AD304" s="111"/>
      <c r="AE304" s="111"/>
      <c r="AF304" s="111"/>
      <c r="AG304" s="111"/>
    </row>
    <row r="305">
      <c r="A305" s="111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11"/>
      <c r="AD305" s="111"/>
      <c r="AE305" s="111"/>
      <c r="AF305" s="111"/>
      <c r="AG305" s="111"/>
    </row>
    <row r="306">
      <c r="A306" s="111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11"/>
      <c r="AD306" s="111"/>
      <c r="AE306" s="111"/>
      <c r="AF306" s="111"/>
      <c r="AG306" s="111"/>
    </row>
    <row r="307">
      <c r="A307" s="111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  <c r="Z307" s="111"/>
      <c r="AA307" s="111"/>
      <c r="AB307" s="111"/>
      <c r="AC307" s="111"/>
      <c r="AD307" s="111"/>
      <c r="AE307" s="111"/>
      <c r="AF307" s="111"/>
      <c r="AG307" s="111"/>
    </row>
    <row r="308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11"/>
      <c r="AD308" s="111"/>
      <c r="AE308" s="111"/>
      <c r="AF308" s="111"/>
      <c r="AG308" s="111"/>
    </row>
    <row r="309">
      <c r="A309" s="111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  <c r="AE309" s="111"/>
      <c r="AF309" s="111"/>
      <c r="AG309" s="111"/>
    </row>
    <row r="310">
      <c r="A310" s="111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11"/>
      <c r="AD310" s="111"/>
      <c r="AE310" s="111"/>
      <c r="AF310" s="111"/>
      <c r="AG310" s="111"/>
    </row>
    <row r="311">
      <c r="A311" s="111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11"/>
      <c r="AD311" s="111"/>
      <c r="AE311" s="111"/>
      <c r="AF311" s="111"/>
      <c r="AG311" s="111"/>
    </row>
    <row r="312">
      <c r="A312" s="111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/>
      <c r="AB312" s="111"/>
      <c r="AC312" s="111"/>
      <c r="AD312" s="111"/>
      <c r="AE312" s="111"/>
      <c r="AF312" s="111"/>
      <c r="AG312" s="111"/>
    </row>
    <row r="313">
      <c r="A313" s="111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11"/>
      <c r="AD313" s="111"/>
      <c r="AE313" s="111"/>
      <c r="AF313" s="111"/>
      <c r="AG313" s="111"/>
    </row>
    <row r="314">
      <c r="A314" s="111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11"/>
      <c r="AD314" s="111"/>
      <c r="AE314" s="111"/>
      <c r="AF314" s="111"/>
      <c r="AG314" s="111"/>
    </row>
    <row r="315">
      <c r="A315" s="111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11"/>
      <c r="AD315" s="111"/>
      <c r="AE315" s="111"/>
      <c r="AF315" s="111"/>
      <c r="AG315" s="111"/>
    </row>
    <row r="316">
      <c r="A316" s="111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11"/>
      <c r="AD316" s="111"/>
      <c r="AE316" s="111"/>
      <c r="AF316" s="111"/>
      <c r="AG316" s="111"/>
    </row>
    <row r="317">
      <c r="A317" s="111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11"/>
      <c r="AD317" s="111"/>
      <c r="AE317" s="111"/>
      <c r="AF317" s="111"/>
      <c r="AG317" s="111"/>
    </row>
    <row r="318">
      <c r="A318" s="111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  <c r="Z318" s="111"/>
      <c r="AA318" s="111"/>
      <c r="AB318" s="111"/>
      <c r="AC318" s="111"/>
      <c r="AD318" s="111"/>
      <c r="AE318" s="111"/>
      <c r="AF318" s="111"/>
      <c r="AG318" s="111"/>
    </row>
    <row r="319">
      <c r="A319" s="111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  <c r="Z319" s="111"/>
      <c r="AA319" s="111"/>
      <c r="AB319" s="111"/>
      <c r="AC319" s="111"/>
      <c r="AD319" s="111"/>
      <c r="AE319" s="111"/>
      <c r="AF319" s="111"/>
      <c r="AG319" s="111"/>
    </row>
    <row r="320">
      <c r="A320" s="111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  <c r="Z320" s="111"/>
      <c r="AA320" s="111"/>
      <c r="AB320" s="111"/>
      <c r="AC320" s="111"/>
      <c r="AD320" s="111"/>
      <c r="AE320" s="111"/>
      <c r="AF320" s="111"/>
      <c r="AG320" s="111"/>
    </row>
    <row r="321">
      <c r="A321" s="111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  <c r="Z321" s="111"/>
      <c r="AA321" s="111"/>
      <c r="AB321" s="111"/>
      <c r="AC321" s="111"/>
      <c r="AD321" s="111"/>
      <c r="AE321" s="111"/>
      <c r="AF321" s="111"/>
      <c r="AG321" s="111"/>
    </row>
    <row r="322">
      <c r="A322" s="111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  <c r="AE322" s="111"/>
      <c r="AF322" s="111"/>
      <c r="AG322" s="111"/>
    </row>
    <row r="323">
      <c r="A323" s="111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  <c r="Z323" s="111"/>
      <c r="AA323" s="111"/>
      <c r="AB323" s="111"/>
      <c r="AC323" s="111"/>
      <c r="AD323" s="111"/>
      <c r="AE323" s="111"/>
      <c r="AF323" s="111"/>
      <c r="AG323" s="111"/>
    </row>
    <row r="324">
      <c r="A324" s="111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  <c r="Z324" s="111"/>
      <c r="AA324" s="111"/>
      <c r="AB324" s="111"/>
      <c r="AC324" s="111"/>
      <c r="AD324" s="111"/>
      <c r="AE324" s="111"/>
      <c r="AF324" s="111"/>
      <c r="AG324" s="111"/>
    </row>
    <row r="325">
      <c r="A325" s="111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  <c r="Z325" s="111"/>
      <c r="AA325" s="111"/>
      <c r="AB325" s="111"/>
      <c r="AC325" s="111"/>
      <c r="AD325" s="111"/>
      <c r="AE325" s="111"/>
      <c r="AF325" s="111"/>
      <c r="AG325" s="111"/>
    </row>
    <row r="326">
      <c r="A326" s="111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11"/>
      <c r="AD326" s="111"/>
      <c r="AE326" s="111"/>
      <c r="AF326" s="111"/>
      <c r="AG326" s="111"/>
    </row>
    <row r="327">
      <c r="A327" s="111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11"/>
      <c r="AD327" s="111"/>
      <c r="AE327" s="111"/>
      <c r="AF327" s="111"/>
      <c r="AG327" s="111"/>
    </row>
    <row r="328">
      <c r="A328" s="111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11"/>
      <c r="AD328" s="111"/>
      <c r="AE328" s="111"/>
      <c r="AF328" s="111"/>
      <c r="AG328" s="111"/>
    </row>
    <row r="329">
      <c r="A329" s="111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11"/>
      <c r="AD329" s="111"/>
      <c r="AE329" s="111"/>
      <c r="AF329" s="111"/>
      <c r="AG329" s="111"/>
    </row>
    <row r="330">
      <c r="A330" s="111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11"/>
      <c r="AD330" s="111"/>
      <c r="AE330" s="111"/>
      <c r="AF330" s="111"/>
      <c r="AG330" s="111"/>
    </row>
    <row r="331">
      <c r="A331" s="111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  <c r="Z331" s="111"/>
      <c r="AA331" s="111"/>
      <c r="AB331" s="111"/>
      <c r="AC331" s="111"/>
      <c r="AD331" s="111"/>
      <c r="AE331" s="111"/>
      <c r="AF331" s="111"/>
      <c r="AG331" s="111"/>
    </row>
    <row r="332">
      <c r="A332" s="111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  <c r="Z332" s="111"/>
      <c r="AA332" s="111"/>
      <c r="AB332" s="111"/>
      <c r="AC332" s="111"/>
      <c r="AD332" s="111"/>
      <c r="AE332" s="111"/>
      <c r="AF332" s="111"/>
      <c r="AG332" s="111"/>
    </row>
    <row r="333">
      <c r="A333" s="111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  <c r="Z333" s="111"/>
      <c r="AA333" s="111"/>
      <c r="AB333" s="111"/>
      <c r="AC333" s="111"/>
      <c r="AD333" s="111"/>
      <c r="AE333" s="111"/>
      <c r="AF333" s="111"/>
      <c r="AG333" s="111"/>
    </row>
    <row r="334">
      <c r="A334" s="111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  <c r="Z334" s="111"/>
      <c r="AA334" s="111"/>
      <c r="AB334" s="111"/>
      <c r="AC334" s="111"/>
      <c r="AD334" s="111"/>
      <c r="AE334" s="111"/>
      <c r="AF334" s="111"/>
      <c r="AG334" s="111"/>
    </row>
    <row r="335">
      <c r="A335" s="111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  <c r="Z335" s="111"/>
      <c r="AA335" s="111"/>
      <c r="AB335" s="111"/>
      <c r="AC335" s="111"/>
      <c r="AD335" s="111"/>
      <c r="AE335" s="111"/>
      <c r="AF335" s="111"/>
      <c r="AG335" s="111"/>
    </row>
    <row r="336">
      <c r="A336" s="111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11"/>
      <c r="AD336" s="111"/>
      <c r="AE336" s="111"/>
      <c r="AF336" s="111"/>
      <c r="AG336" s="111"/>
    </row>
    <row r="337">
      <c r="A337" s="111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  <c r="Z337" s="111"/>
      <c r="AA337" s="111"/>
      <c r="AB337" s="111"/>
      <c r="AC337" s="111"/>
      <c r="AD337" s="111"/>
      <c r="AE337" s="111"/>
      <c r="AF337" s="111"/>
      <c r="AG337" s="111"/>
    </row>
    <row r="338">
      <c r="A338" s="111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  <c r="Z338" s="111"/>
      <c r="AA338" s="111"/>
      <c r="AB338" s="111"/>
      <c r="AC338" s="111"/>
      <c r="AD338" s="111"/>
      <c r="AE338" s="111"/>
      <c r="AF338" s="111"/>
      <c r="AG338" s="111"/>
    </row>
    <row r="339">
      <c r="A339" s="111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  <c r="Z339" s="111"/>
      <c r="AA339" s="111"/>
      <c r="AB339" s="111"/>
      <c r="AC339" s="111"/>
      <c r="AD339" s="111"/>
      <c r="AE339" s="111"/>
      <c r="AF339" s="111"/>
      <c r="AG339" s="111"/>
    </row>
    <row r="340">
      <c r="A340" s="111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  <c r="Z340" s="111"/>
      <c r="AA340" s="111"/>
      <c r="AB340" s="111"/>
      <c r="AC340" s="111"/>
      <c r="AD340" s="111"/>
      <c r="AE340" s="111"/>
      <c r="AF340" s="111"/>
      <c r="AG340" s="111"/>
    </row>
    <row r="341">
      <c r="A341" s="111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  <c r="Z341" s="111"/>
      <c r="AA341" s="111"/>
      <c r="AB341" s="111"/>
      <c r="AC341" s="111"/>
      <c r="AD341" s="111"/>
      <c r="AE341" s="111"/>
      <c r="AF341" s="111"/>
      <c r="AG341" s="111"/>
    </row>
    <row r="342">
      <c r="A342" s="111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11"/>
      <c r="AD342" s="111"/>
      <c r="AE342" s="111"/>
      <c r="AF342" s="111"/>
      <c r="AG342" s="111"/>
    </row>
    <row r="343">
      <c r="A343" s="111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11"/>
      <c r="AD343" s="111"/>
      <c r="AE343" s="111"/>
      <c r="AF343" s="111"/>
      <c r="AG343" s="111"/>
    </row>
    <row r="344">
      <c r="A344" s="111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11"/>
      <c r="AD344" s="111"/>
      <c r="AE344" s="111"/>
      <c r="AF344" s="111"/>
      <c r="AG344" s="111"/>
    </row>
    <row r="345">
      <c r="A345" s="111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11"/>
      <c r="AD345" s="111"/>
      <c r="AE345" s="111"/>
      <c r="AF345" s="111"/>
      <c r="AG345" s="111"/>
    </row>
    <row r="346">
      <c r="A346" s="111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  <c r="Z346" s="111"/>
      <c r="AA346" s="111"/>
      <c r="AB346" s="111"/>
      <c r="AC346" s="111"/>
      <c r="AD346" s="111"/>
      <c r="AE346" s="111"/>
      <c r="AF346" s="111"/>
      <c r="AG346" s="111"/>
    </row>
    <row r="347">
      <c r="A347" s="111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11"/>
      <c r="AD347" s="111"/>
      <c r="AE347" s="111"/>
      <c r="AF347" s="111"/>
      <c r="AG347" s="111"/>
    </row>
    <row r="348">
      <c r="A348" s="111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11"/>
      <c r="AD348" s="111"/>
      <c r="AE348" s="111"/>
      <c r="AF348" s="111"/>
      <c r="AG348" s="111"/>
    </row>
    <row r="349">
      <c r="A349" s="111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11"/>
      <c r="AD349" s="111"/>
      <c r="AE349" s="111"/>
      <c r="AF349" s="111"/>
      <c r="AG349" s="111"/>
    </row>
    <row r="350">
      <c r="A350" s="111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11"/>
      <c r="AD350" s="111"/>
      <c r="AE350" s="111"/>
      <c r="AF350" s="111"/>
      <c r="AG350" s="111"/>
    </row>
    <row r="351">
      <c r="A351" s="111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11"/>
      <c r="AD351" s="111"/>
      <c r="AE351" s="111"/>
      <c r="AF351" s="111"/>
      <c r="AG351" s="111"/>
    </row>
    <row r="352">
      <c r="A352" s="111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  <c r="Z352" s="111"/>
      <c r="AA352" s="111"/>
      <c r="AB352" s="111"/>
      <c r="AC352" s="111"/>
      <c r="AD352" s="111"/>
      <c r="AE352" s="111"/>
      <c r="AF352" s="111"/>
      <c r="AG352" s="111"/>
    </row>
    <row r="353">
      <c r="A353" s="111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  <c r="Z353" s="111"/>
      <c r="AA353" s="111"/>
      <c r="AB353" s="111"/>
      <c r="AC353" s="111"/>
      <c r="AD353" s="111"/>
      <c r="AE353" s="111"/>
      <c r="AF353" s="111"/>
      <c r="AG353" s="111"/>
    </row>
    <row r="354">
      <c r="A354" s="111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1"/>
      <c r="AA354" s="111"/>
      <c r="AB354" s="111"/>
      <c r="AC354" s="111"/>
      <c r="AD354" s="111"/>
      <c r="AE354" s="111"/>
      <c r="AF354" s="111"/>
      <c r="AG354" s="111"/>
    </row>
    <row r="355">
      <c r="A355" s="111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  <c r="Z355" s="111"/>
      <c r="AA355" s="111"/>
      <c r="AB355" s="111"/>
      <c r="AC355" s="111"/>
      <c r="AD355" s="111"/>
      <c r="AE355" s="111"/>
      <c r="AF355" s="111"/>
      <c r="AG355" s="111"/>
    </row>
    <row r="356">
      <c r="A356" s="111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  <c r="Z356" s="111"/>
      <c r="AA356" s="111"/>
      <c r="AB356" s="111"/>
      <c r="AC356" s="111"/>
      <c r="AD356" s="111"/>
      <c r="AE356" s="111"/>
      <c r="AF356" s="111"/>
      <c r="AG356" s="111"/>
    </row>
    <row r="357">
      <c r="A357" s="111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  <c r="Z357" s="111"/>
      <c r="AA357" s="111"/>
      <c r="AB357" s="111"/>
      <c r="AC357" s="111"/>
      <c r="AD357" s="111"/>
      <c r="AE357" s="111"/>
      <c r="AF357" s="111"/>
      <c r="AG357" s="111"/>
    </row>
    <row r="358">
      <c r="A358" s="111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  <c r="Z358" s="111"/>
      <c r="AA358" s="111"/>
      <c r="AB358" s="111"/>
      <c r="AC358" s="111"/>
      <c r="AD358" s="111"/>
      <c r="AE358" s="111"/>
      <c r="AF358" s="111"/>
      <c r="AG358" s="111"/>
    </row>
    <row r="359">
      <c r="A359" s="111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  <c r="Z359" s="111"/>
      <c r="AA359" s="111"/>
      <c r="AB359" s="111"/>
      <c r="AC359" s="111"/>
      <c r="AD359" s="111"/>
      <c r="AE359" s="111"/>
      <c r="AF359" s="111"/>
      <c r="AG359" s="111"/>
    </row>
    <row r="360">
      <c r="A360" s="111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11"/>
      <c r="AD360" s="111"/>
      <c r="AE360" s="111"/>
      <c r="AF360" s="111"/>
      <c r="AG360" s="111"/>
    </row>
    <row r="361">
      <c r="A361" s="111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  <c r="AE361" s="111"/>
      <c r="AF361" s="111"/>
      <c r="AG361" s="111"/>
    </row>
    <row r="362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  <c r="AE362" s="111"/>
      <c r="AF362" s="111"/>
      <c r="AG362" s="111"/>
    </row>
    <row r="363">
      <c r="A363" s="111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  <c r="AE363" s="111"/>
      <c r="AF363" s="111"/>
      <c r="AG363" s="111"/>
    </row>
    <row r="364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  <c r="AE364" s="111"/>
      <c r="AF364" s="111"/>
      <c r="AG364" s="111"/>
    </row>
    <row r="365">
      <c r="A365" s="111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11"/>
      <c r="AD365" s="111"/>
      <c r="AE365" s="111"/>
      <c r="AF365" s="111"/>
      <c r="AG365" s="111"/>
    </row>
    <row r="366">
      <c r="A366" s="111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11"/>
      <c r="AD366" s="111"/>
      <c r="AE366" s="111"/>
      <c r="AF366" s="111"/>
      <c r="AG366" s="111"/>
    </row>
    <row r="367">
      <c r="A367" s="111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11"/>
      <c r="AD367" s="111"/>
      <c r="AE367" s="111"/>
      <c r="AF367" s="111"/>
      <c r="AG367" s="111"/>
    </row>
    <row r="368">
      <c r="A368" s="111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  <c r="Z368" s="111"/>
      <c r="AA368" s="111"/>
      <c r="AB368" s="111"/>
      <c r="AC368" s="111"/>
      <c r="AD368" s="111"/>
      <c r="AE368" s="111"/>
      <c r="AF368" s="111"/>
      <c r="AG368" s="111"/>
    </row>
    <row r="369">
      <c r="A369" s="111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  <c r="Z369" s="111"/>
      <c r="AA369" s="111"/>
      <c r="AB369" s="111"/>
      <c r="AC369" s="111"/>
      <c r="AD369" s="111"/>
      <c r="AE369" s="111"/>
      <c r="AF369" s="111"/>
      <c r="AG369" s="111"/>
    </row>
    <row r="370">
      <c r="A370" s="111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  <c r="Z370" s="111"/>
      <c r="AA370" s="111"/>
      <c r="AB370" s="111"/>
      <c r="AC370" s="111"/>
      <c r="AD370" s="111"/>
      <c r="AE370" s="111"/>
      <c r="AF370" s="111"/>
      <c r="AG370" s="111"/>
    </row>
    <row r="371">
      <c r="A371" s="111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  <c r="Z371" s="111"/>
      <c r="AA371" s="111"/>
      <c r="AB371" s="111"/>
      <c r="AC371" s="111"/>
      <c r="AD371" s="111"/>
      <c r="AE371" s="111"/>
      <c r="AF371" s="111"/>
      <c r="AG371" s="111"/>
    </row>
    <row r="372">
      <c r="A372" s="111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  <c r="Z372" s="111"/>
      <c r="AA372" s="111"/>
      <c r="AB372" s="111"/>
      <c r="AC372" s="111"/>
      <c r="AD372" s="111"/>
      <c r="AE372" s="111"/>
      <c r="AF372" s="111"/>
      <c r="AG372" s="111"/>
    </row>
    <row r="373">
      <c r="A373" s="111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  <c r="Z373" s="111"/>
      <c r="AA373" s="111"/>
      <c r="AB373" s="111"/>
      <c r="AC373" s="111"/>
      <c r="AD373" s="111"/>
      <c r="AE373" s="111"/>
      <c r="AF373" s="111"/>
      <c r="AG373" s="111"/>
    </row>
    <row r="374">
      <c r="A374" s="111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  <c r="Z374" s="111"/>
      <c r="AA374" s="111"/>
      <c r="AB374" s="111"/>
      <c r="AC374" s="111"/>
      <c r="AD374" s="111"/>
      <c r="AE374" s="111"/>
      <c r="AF374" s="111"/>
      <c r="AG374" s="111"/>
    </row>
    <row r="375">
      <c r="A375" s="111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  <c r="Z375" s="111"/>
      <c r="AA375" s="111"/>
      <c r="AB375" s="111"/>
      <c r="AC375" s="111"/>
      <c r="AD375" s="111"/>
      <c r="AE375" s="111"/>
      <c r="AF375" s="111"/>
      <c r="AG375" s="111"/>
    </row>
    <row r="376">
      <c r="A376" s="111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  <c r="Z376" s="111"/>
      <c r="AA376" s="111"/>
      <c r="AB376" s="111"/>
      <c r="AC376" s="111"/>
      <c r="AD376" s="111"/>
      <c r="AE376" s="111"/>
      <c r="AF376" s="111"/>
      <c r="AG376" s="111"/>
    </row>
    <row r="377">
      <c r="A377" s="111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  <c r="Z377" s="111"/>
      <c r="AA377" s="111"/>
      <c r="AB377" s="111"/>
      <c r="AC377" s="111"/>
      <c r="AD377" s="111"/>
      <c r="AE377" s="111"/>
      <c r="AF377" s="111"/>
      <c r="AG377" s="111"/>
    </row>
    <row r="378">
      <c r="A378" s="111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11"/>
      <c r="AD378" s="111"/>
      <c r="AE378" s="111"/>
      <c r="AF378" s="111"/>
      <c r="AG378" s="111"/>
    </row>
    <row r="379">
      <c r="A379" s="111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11"/>
      <c r="AD379" s="111"/>
      <c r="AE379" s="111"/>
      <c r="AF379" s="111"/>
      <c r="AG379" s="111"/>
    </row>
    <row r="380">
      <c r="A380" s="111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  <c r="Z380" s="111"/>
      <c r="AA380" s="111"/>
      <c r="AB380" s="111"/>
      <c r="AC380" s="111"/>
      <c r="AD380" s="111"/>
      <c r="AE380" s="111"/>
      <c r="AF380" s="111"/>
      <c r="AG380" s="111"/>
    </row>
    <row r="381">
      <c r="A381" s="111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  <c r="Z381" s="111"/>
      <c r="AA381" s="111"/>
      <c r="AB381" s="111"/>
      <c r="AC381" s="111"/>
      <c r="AD381" s="111"/>
      <c r="AE381" s="111"/>
      <c r="AF381" s="111"/>
      <c r="AG381" s="111"/>
    </row>
    <row r="382">
      <c r="A382" s="111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  <c r="Z382" s="111"/>
      <c r="AA382" s="111"/>
      <c r="AB382" s="111"/>
      <c r="AC382" s="111"/>
      <c r="AD382" s="111"/>
      <c r="AE382" s="111"/>
      <c r="AF382" s="111"/>
      <c r="AG382" s="111"/>
    </row>
    <row r="383">
      <c r="A383" s="111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  <c r="Z383" s="111"/>
      <c r="AA383" s="111"/>
      <c r="AB383" s="111"/>
      <c r="AC383" s="111"/>
      <c r="AD383" s="111"/>
      <c r="AE383" s="111"/>
      <c r="AF383" s="111"/>
      <c r="AG383" s="111"/>
    </row>
    <row r="384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  <c r="Z384" s="111"/>
      <c r="AA384" s="111"/>
      <c r="AB384" s="111"/>
      <c r="AC384" s="111"/>
      <c r="AD384" s="111"/>
      <c r="AE384" s="111"/>
      <c r="AF384" s="111"/>
      <c r="AG384" s="111"/>
    </row>
    <row r="385">
      <c r="A385" s="111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  <c r="AE385" s="111"/>
      <c r="AF385" s="111"/>
      <c r="AG385" s="111"/>
    </row>
    <row r="386">
      <c r="A386" s="111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11"/>
      <c r="AD386" s="111"/>
      <c r="AE386" s="111"/>
      <c r="AF386" s="111"/>
      <c r="AG386" s="111"/>
    </row>
    <row r="387">
      <c r="A387" s="111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  <c r="Z387" s="111"/>
      <c r="AA387" s="111"/>
      <c r="AB387" s="111"/>
      <c r="AC387" s="111"/>
      <c r="AD387" s="111"/>
      <c r="AE387" s="111"/>
      <c r="AF387" s="111"/>
      <c r="AG387" s="111"/>
    </row>
    <row r="388">
      <c r="A388" s="111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11"/>
      <c r="AD388" s="111"/>
      <c r="AE388" s="111"/>
      <c r="AF388" s="111"/>
      <c r="AG388" s="111"/>
    </row>
    <row r="389">
      <c r="A389" s="111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11"/>
      <c r="AD389" s="111"/>
      <c r="AE389" s="111"/>
      <c r="AF389" s="111"/>
      <c r="AG389" s="111"/>
    </row>
    <row r="390">
      <c r="A390" s="111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11"/>
      <c r="AD390" s="111"/>
      <c r="AE390" s="111"/>
      <c r="AF390" s="111"/>
      <c r="AG390" s="111"/>
    </row>
    <row r="391">
      <c r="A391" s="111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11"/>
      <c r="AD391" s="111"/>
      <c r="AE391" s="111"/>
      <c r="AF391" s="111"/>
      <c r="AG391" s="111"/>
    </row>
    <row r="392">
      <c r="A392" s="111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11"/>
      <c r="AD392" s="111"/>
      <c r="AE392" s="111"/>
      <c r="AF392" s="111"/>
      <c r="AG392" s="111"/>
    </row>
    <row r="393">
      <c r="A393" s="111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11"/>
      <c r="AD393" s="111"/>
      <c r="AE393" s="111"/>
      <c r="AF393" s="111"/>
      <c r="AG393" s="111"/>
    </row>
    <row r="394">
      <c r="A394" s="111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  <c r="Z394" s="111"/>
      <c r="AA394" s="111"/>
      <c r="AB394" s="111"/>
      <c r="AC394" s="111"/>
      <c r="AD394" s="111"/>
      <c r="AE394" s="111"/>
      <c r="AF394" s="111"/>
      <c r="AG394" s="111"/>
    </row>
    <row r="395">
      <c r="A395" s="111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  <c r="Z395" s="111"/>
      <c r="AA395" s="111"/>
      <c r="AB395" s="111"/>
      <c r="AC395" s="111"/>
      <c r="AD395" s="111"/>
      <c r="AE395" s="111"/>
      <c r="AF395" s="111"/>
      <c r="AG395" s="111"/>
    </row>
    <row r="396">
      <c r="A396" s="111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  <c r="Z396" s="111"/>
      <c r="AA396" s="111"/>
      <c r="AB396" s="111"/>
      <c r="AC396" s="111"/>
      <c r="AD396" s="111"/>
      <c r="AE396" s="111"/>
      <c r="AF396" s="111"/>
      <c r="AG396" s="111"/>
    </row>
    <row r="397">
      <c r="A397" s="111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  <c r="Z397" s="111"/>
      <c r="AA397" s="111"/>
      <c r="AB397" s="111"/>
      <c r="AC397" s="111"/>
      <c r="AD397" s="111"/>
      <c r="AE397" s="111"/>
      <c r="AF397" s="111"/>
      <c r="AG397" s="111"/>
    </row>
    <row r="398">
      <c r="A398" s="111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  <c r="Z398" s="111"/>
      <c r="AA398" s="111"/>
      <c r="AB398" s="111"/>
      <c r="AC398" s="111"/>
      <c r="AD398" s="111"/>
      <c r="AE398" s="111"/>
      <c r="AF398" s="111"/>
      <c r="AG398" s="111"/>
    </row>
    <row r="399">
      <c r="A399" s="111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  <c r="Z399" s="111"/>
      <c r="AA399" s="111"/>
      <c r="AB399" s="111"/>
      <c r="AC399" s="111"/>
      <c r="AD399" s="111"/>
      <c r="AE399" s="111"/>
      <c r="AF399" s="111"/>
      <c r="AG399" s="111"/>
    </row>
    <row r="400">
      <c r="A400" s="111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  <c r="Z400" s="111"/>
      <c r="AA400" s="111"/>
      <c r="AB400" s="111"/>
      <c r="AC400" s="111"/>
      <c r="AD400" s="111"/>
      <c r="AE400" s="111"/>
      <c r="AF400" s="111"/>
      <c r="AG400" s="111"/>
    </row>
    <row r="401">
      <c r="A401" s="111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  <c r="Z401" s="111"/>
      <c r="AA401" s="111"/>
      <c r="AB401" s="111"/>
      <c r="AC401" s="111"/>
      <c r="AD401" s="111"/>
      <c r="AE401" s="111"/>
      <c r="AF401" s="111"/>
      <c r="AG401" s="111"/>
    </row>
    <row r="402">
      <c r="A402" s="111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  <c r="Z402" s="111"/>
      <c r="AA402" s="111"/>
      <c r="AB402" s="111"/>
      <c r="AC402" s="111"/>
      <c r="AD402" s="111"/>
      <c r="AE402" s="111"/>
      <c r="AF402" s="111"/>
      <c r="AG402" s="111"/>
    </row>
    <row r="403">
      <c r="A403" s="111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  <c r="Z403" s="111"/>
      <c r="AA403" s="111"/>
      <c r="AB403" s="111"/>
      <c r="AC403" s="111"/>
      <c r="AD403" s="111"/>
      <c r="AE403" s="111"/>
      <c r="AF403" s="111"/>
      <c r="AG403" s="111"/>
    </row>
    <row r="404">
      <c r="A404" s="111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  <c r="Z404" s="111"/>
      <c r="AA404" s="111"/>
      <c r="AB404" s="111"/>
      <c r="AC404" s="111"/>
      <c r="AD404" s="111"/>
      <c r="AE404" s="111"/>
      <c r="AF404" s="111"/>
      <c r="AG404" s="111"/>
    </row>
    <row r="405">
      <c r="A405" s="111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  <c r="Z405" s="111"/>
      <c r="AA405" s="111"/>
      <c r="AB405" s="111"/>
      <c r="AC405" s="111"/>
      <c r="AD405" s="111"/>
      <c r="AE405" s="111"/>
      <c r="AF405" s="111"/>
      <c r="AG405" s="111"/>
    </row>
    <row r="406">
      <c r="A406" s="111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  <c r="Z406" s="111"/>
      <c r="AA406" s="111"/>
      <c r="AB406" s="111"/>
      <c r="AC406" s="111"/>
      <c r="AD406" s="111"/>
      <c r="AE406" s="111"/>
      <c r="AF406" s="111"/>
      <c r="AG406" s="111"/>
    </row>
    <row r="407">
      <c r="A407" s="111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  <c r="Z407" s="111"/>
      <c r="AA407" s="111"/>
      <c r="AB407" s="111"/>
      <c r="AC407" s="111"/>
      <c r="AD407" s="111"/>
      <c r="AE407" s="111"/>
      <c r="AF407" s="111"/>
      <c r="AG407" s="111"/>
    </row>
    <row r="408">
      <c r="A408" s="111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  <c r="Z408" s="111"/>
      <c r="AA408" s="111"/>
      <c r="AB408" s="111"/>
      <c r="AC408" s="111"/>
      <c r="AD408" s="111"/>
      <c r="AE408" s="111"/>
      <c r="AF408" s="111"/>
      <c r="AG408" s="111"/>
    </row>
    <row r="409">
      <c r="A409" s="111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  <c r="Z409" s="111"/>
      <c r="AA409" s="111"/>
      <c r="AB409" s="111"/>
      <c r="AC409" s="111"/>
      <c r="AD409" s="111"/>
      <c r="AE409" s="111"/>
      <c r="AF409" s="111"/>
      <c r="AG409" s="111"/>
    </row>
    <row r="410">
      <c r="A410" s="111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11"/>
      <c r="AD410" s="111"/>
      <c r="AE410" s="111"/>
      <c r="AF410" s="111"/>
      <c r="AG410" s="111"/>
    </row>
    <row r="411">
      <c r="A411" s="111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11"/>
      <c r="AD411" s="111"/>
      <c r="AE411" s="111"/>
      <c r="AF411" s="111"/>
      <c r="AG411" s="111"/>
    </row>
    <row r="412">
      <c r="A412" s="111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11"/>
      <c r="AD412" s="111"/>
      <c r="AE412" s="111"/>
      <c r="AF412" s="111"/>
      <c r="AG412" s="111"/>
    </row>
    <row r="413">
      <c r="A413" s="111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11"/>
      <c r="AD413" s="111"/>
      <c r="AE413" s="111"/>
      <c r="AF413" s="111"/>
      <c r="AG413" s="111"/>
    </row>
    <row r="414">
      <c r="A414" s="111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11"/>
      <c r="AD414" s="111"/>
      <c r="AE414" s="111"/>
      <c r="AF414" s="111"/>
      <c r="AG414" s="111"/>
    </row>
    <row r="415">
      <c r="A415" s="111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11"/>
      <c r="AD415" s="111"/>
      <c r="AE415" s="111"/>
      <c r="AF415" s="111"/>
      <c r="AG415" s="111"/>
    </row>
    <row r="416">
      <c r="A416" s="111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11"/>
      <c r="AD416" s="111"/>
      <c r="AE416" s="111"/>
      <c r="AF416" s="111"/>
      <c r="AG416" s="111"/>
    </row>
    <row r="417">
      <c r="A417" s="111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11"/>
      <c r="AD417" s="111"/>
      <c r="AE417" s="111"/>
      <c r="AF417" s="111"/>
      <c r="AG417" s="111"/>
    </row>
    <row r="418">
      <c r="A418" s="111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11"/>
      <c r="AD418" s="111"/>
      <c r="AE418" s="111"/>
      <c r="AF418" s="111"/>
      <c r="AG418" s="111"/>
    </row>
    <row r="419">
      <c r="A419" s="111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11"/>
      <c r="AD419" s="111"/>
      <c r="AE419" s="111"/>
      <c r="AF419" s="111"/>
      <c r="AG419" s="111"/>
    </row>
    <row r="420">
      <c r="A420" s="111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11"/>
      <c r="AD420" s="111"/>
      <c r="AE420" s="111"/>
      <c r="AF420" s="111"/>
      <c r="AG420" s="111"/>
    </row>
    <row r="421">
      <c r="A421" s="111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11"/>
      <c r="AD421" s="111"/>
      <c r="AE421" s="111"/>
      <c r="AF421" s="111"/>
      <c r="AG421" s="111"/>
    </row>
    <row r="422">
      <c r="A422" s="111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11"/>
      <c r="AD422" s="111"/>
      <c r="AE422" s="111"/>
      <c r="AF422" s="111"/>
      <c r="AG422" s="111"/>
    </row>
    <row r="423">
      <c r="A423" s="111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11"/>
      <c r="AD423" s="111"/>
      <c r="AE423" s="111"/>
      <c r="AF423" s="111"/>
      <c r="AG423" s="111"/>
    </row>
    <row r="424">
      <c r="A424" s="111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11"/>
      <c r="AD424" s="111"/>
      <c r="AE424" s="111"/>
      <c r="AF424" s="111"/>
      <c r="AG424" s="111"/>
    </row>
    <row r="425">
      <c r="A425" s="111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11"/>
      <c r="AD425" s="111"/>
      <c r="AE425" s="111"/>
      <c r="AF425" s="111"/>
      <c r="AG425" s="111"/>
    </row>
    <row r="426">
      <c r="A426" s="111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11"/>
      <c r="AD426" s="111"/>
      <c r="AE426" s="111"/>
      <c r="AF426" s="111"/>
      <c r="AG426" s="111"/>
    </row>
    <row r="427">
      <c r="A427" s="111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11"/>
      <c r="AD427" s="111"/>
      <c r="AE427" s="111"/>
      <c r="AF427" s="111"/>
      <c r="AG427" s="111"/>
    </row>
    <row r="428">
      <c r="A428" s="111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11"/>
      <c r="AD428" s="111"/>
      <c r="AE428" s="111"/>
      <c r="AF428" s="111"/>
      <c r="AG428" s="111"/>
    </row>
    <row r="429">
      <c r="A429" s="111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11"/>
      <c r="AD429" s="111"/>
      <c r="AE429" s="111"/>
      <c r="AF429" s="111"/>
      <c r="AG429" s="111"/>
    </row>
    <row r="430">
      <c r="A430" s="111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11"/>
      <c r="AD430" s="111"/>
      <c r="AE430" s="111"/>
      <c r="AF430" s="111"/>
      <c r="AG430" s="111"/>
    </row>
    <row r="431">
      <c r="A431" s="111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11"/>
      <c r="AD431" s="111"/>
      <c r="AE431" s="111"/>
      <c r="AF431" s="111"/>
      <c r="AG431" s="111"/>
    </row>
    <row r="432">
      <c r="A432" s="111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11"/>
      <c r="AD432" s="111"/>
      <c r="AE432" s="111"/>
      <c r="AF432" s="111"/>
      <c r="AG432" s="111"/>
    </row>
    <row r="433">
      <c r="A433" s="111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11"/>
      <c r="AD433" s="111"/>
      <c r="AE433" s="111"/>
      <c r="AF433" s="111"/>
      <c r="AG433" s="111"/>
    </row>
    <row r="434">
      <c r="A434" s="111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11"/>
      <c r="AD434" s="111"/>
      <c r="AE434" s="111"/>
      <c r="AF434" s="111"/>
      <c r="AG434" s="111"/>
    </row>
    <row r="435">
      <c r="A435" s="111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11"/>
      <c r="AD435" s="111"/>
      <c r="AE435" s="111"/>
      <c r="AF435" s="111"/>
      <c r="AG435" s="111"/>
    </row>
    <row r="436">
      <c r="A436" s="111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11"/>
      <c r="AD436" s="111"/>
      <c r="AE436" s="111"/>
      <c r="AF436" s="111"/>
      <c r="AG436" s="111"/>
    </row>
    <row r="437">
      <c r="A437" s="111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11"/>
      <c r="AD437" s="111"/>
      <c r="AE437" s="111"/>
      <c r="AF437" s="111"/>
      <c r="AG437" s="111"/>
    </row>
    <row r="438">
      <c r="A438" s="111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11"/>
      <c r="AD438" s="111"/>
      <c r="AE438" s="111"/>
      <c r="AF438" s="111"/>
      <c r="AG438" s="111"/>
    </row>
    <row r="439">
      <c r="A439" s="111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11"/>
      <c r="AD439" s="111"/>
      <c r="AE439" s="111"/>
      <c r="AF439" s="111"/>
      <c r="AG439" s="111"/>
    </row>
    <row r="440">
      <c r="A440" s="111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11"/>
      <c r="AD440" s="111"/>
      <c r="AE440" s="111"/>
      <c r="AF440" s="111"/>
      <c r="AG440" s="111"/>
    </row>
    <row r="441">
      <c r="A441" s="111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11"/>
      <c r="AD441" s="111"/>
      <c r="AE441" s="111"/>
      <c r="AF441" s="111"/>
      <c r="AG441" s="111"/>
    </row>
    <row r="442">
      <c r="A442" s="111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11"/>
      <c r="AD442" s="111"/>
      <c r="AE442" s="111"/>
      <c r="AF442" s="111"/>
      <c r="AG442" s="111"/>
    </row>
    <row r="443">
      <c r="A443" s="111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11"/>
      <c r="AD443" s="111"/>
      <c r="AE443" s="111"/>
      <c r="AF443" s="111"/>
      <c r="AG443" s="111"/>
    </row>
    <row r="444">
      <c r="A444" s="111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11"/>
      <c r="AD444" s="111"/>
      <c r="AE444" s="111"/>
      <c r="AF444" s="111"/>
      <c r="AG444" s="111"/>
    </row>
    <row r="445">
      <c r="A445" s="111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11"/>
      <c r="AD445" s="111"/>
      <c r="AE445" s="111"/>
      <c r="AF445" s="111"/>
      <c r="AG445" s="111"/>
    </row>
    <row r="446">
      <c r="A446" s="111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11"/>
      <c r="AD446" s="111"/>
      <c r="AE446" s="111"/>
      <c r="AF446" s="111"/>
      <c r="AG446" s="111"/>
    </row>
    <row r="447">
      <c r="A447" s="111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11"/>
      <c r="AD447" s="111"/>
      <c r="AE447" s="111"/>
      <c r="AF447" s="111"/>
      <c r="AG447" s="111"/>
    </row>
    <row r="448">
      <c r="A448" s="111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11"/>
      <c r="AD448" s="111"/>
      <c r="AE448" s="111"/>
      <c r="AF448" s="111"/>
      <c r="AG448" s="111"/>
    </row>
    <row r="449">
      <c r="A449" s="111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11"/>
      <c r="AD449" s="111"/>
      <c r="AE449" s="111"/>
      <c r="AF449" s="111"/>
      <c r="AG449" s="111"/>
    </row>
    <row r="450">
      <c r="A450" s="111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11"/>
      <c r="AD450" s="111"/>
      <c r="AE450" s="111"/>
      <c r="AF450" s="111"/>
      <c r="AG450" s="111"/>
    </row>
    <row r="451">
      <c r="A451" s="111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11"/>
      <c r="AD451" s="111"/>
      <c r="AE451" s="111"/>
      <c r="AF451" s="111"/>
      <c r="AG451" s="111"/>
    </row>
    <row r="452">
      <c r="A452" s="111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11"/>
      <c r="AD452" s="111"/>
      <c r="AE452" s="111"/>
      <c r="AF452" s="111"/>
      <c r="AG452" s="111"/>
    </row>
    <row r="453">
      <c r="A453" s="111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11"/>
      <c r="AD453" s="111"/>
      <c r="AE453" s="111"/>
      <c r="AF453" s="111"/>
      <c r="AG453" s="111"/>
    </row>
    <row r="454">
      <c r="A454" s="111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11"/>
      <c r="AD454" s="111"/>
      <c r="AE454" s="111"/>
      <c r="AF454" s="111"/>
      <c r="AG454" s="111"/>
    </row>
    <row r="455">
      <c r="A455" s="111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11"/>
      <c r="AD455" s="111"/>
      <c r="AE455" s="111"/>
      <c r="AF455" s="111"/>
      <c r="AG455" s="111"/>
    </row>
    <row r="456">
      <c r="A456" s="111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11"/>
      <c r="AD456" s="111"/>
      <c r="AE456" s="111"/>
      <c r="AF456" s="111"/>
      <c r="AG456" s="111"/>
    </row>
    <row r="457">
      <c r="A457" s="111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11"/>
      <c r="AD457" s="111"/>
      <c r="AE457" s="111"/>
      <c r="AF457" s="111"/>
      <c r="AG457" s="111"/>
    </row>
    <row r="458">
      <c r="A458" s="111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11"/>
      <c r="AD458" s="111"/>
      <c r="AE458" s="111"/>
      <c r="AF458" s="111"/>
      <c r="AG458" s="111"/>
    </row>
    <row r="459">
      <c r="A459" s="111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11"/>
      <c r="AD459" s="111"/>
      <c r="AE459" s="111"/>
      <c r="AF459" s="111"/>
      <c r="AG459" s="111"/>
    </row>
    <row r="460">
      <c r="A460" s="111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11"/>
      <c r="AD460" s="111"/>
      <c r="AE460" s="111"/>
      <c r="AF460" s="111"/>
      <c r="AG460" s="111"/>
    </row>
    <row r="461">
      <c r="A461" s="111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11"/>
      <c r="AD461" s="111"/>
      <c r="AE461" s="111"/>
      <c r="AF461" s="111"/>
      <c r="AG461" s="111"/>
    </row>
    <row r="462">
      <c r="A462" s="111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11"/>
      <c r="AD462" s="111"/>
      <c r="AE462" s="111"/>
      <c r="AF462" s="111"/>
      <c r="AG462" s="111"/>
    </row>
    <row r="463">
      <c r="A463" s="111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11"/>
      <c r="AD463" s="111"/>
      <c r="AE463" s="111"/>
      <c r="AF463" s="111"/>
      <c r="AG463" s="111"/>
    </row>
    <row r="464">
      <c r="A464" s="111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11"/>
      <c r="AD464" s="111"/>
      <c r="AE464" s="111"/>
      <c r="AF464" s="111"/>
      <c r="AG464" s="111"/>
    </row>
    <row r="465">
      <c r="A465" s="111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11"/>
      <c r="AD465" s="111"/>
      <c r="AE465" s="111"/>
      <c r="AF465" s="111"/>
      <c r="AG465" s="111"/>
    </row>
    <row r="466">
      <c r="A466" s="111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11"/>
      <c r="AD466" s="111"/>
      <c r="AE466" s="111"/>
      <c r="AF466" s="111"/>
      <c r="AG466" s="111"/>
    </row>
    <row r="467">
      <c r="A467" s="111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11"/>
      <c r="AD467" s="111"/>
      <c r="AE467" s="111"/>
      <c r="AF467" s="111"/>
      <c r="AG467" s="111"/>
    </row>
    <row r="468">
      <c r="A468" s="111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11"/>
      <c r="AD468" s="111"/>
      <c r="AE468" s="111"/>
      <c r="AF468" s="111"/>
      <c r="AG468" s="111"/>
    </row>
    <row r="469">
      <c r="A469" s="111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11"/>
      <c r="AD469" s="111"/>
      <c r="AE469" s="111"/>
      <c r="AF469" s="111"/>
      <c r="AG469" s="111"/>
    </row>
    <row r="470">
      <c r="A470" s="111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11"/>
      <c r="AD470" s="111"/>
      <c r="AE470" s="111"/>
      <c r="AF470" s="111"/>
      <c r="AG470" s="111"/>
    </row>
    <row r="471">
      <c r="A471" s="111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11"/>
      <c r="AD471" s="111"/>
      <c r="AE471" s="111"/>
      <c r="AF471" s="111"/>
      <c r="AG471" s="111"/>
    </row>
    <row r="472">
      <c r="A472" s="111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11"/>
      <c r="AD472" s="111"/>
      <c r="AE472" s="111"/>
      <c r="AF472" s="111"/>
      <c r="AG472" s="111"/>
    </row>
    <row r="473">
      <c r="A473" s="111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11"/>
      <c r="AD473" s="111"/>
      <c r="AE473" s="111"/>
      <c r="AF473" s="111"/>
      <c r="AG473" s="111"/>
    </row>
    <row r="474">
      <c r="A474" s="111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11"/>
      <c r="AD474" s="111"/>
      <c r="AE474" s="111"/>
      <c r="AF474" s="111"/>
      <c r="AG474" s="111"/>
    </row>
    <row r="475">
      <c r="A475" s="111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11"/>
      <c r="AD475" s="111"/>
      <c r="AE475" s="111"/>
      <c r="AF475" s="111"/>
      <c r="AG475" s="111"/>
    </row>
    <row r="476">
      <c r="A476" s="111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11"/>
      <c r="AD476" s="111"/>
      <c r="AE476" s="111"/>
      <c r="AF476" s="111"/>
      <c r="AG476" s="111"/>
    </row>
    <row r="477">
      <c r="A477" s="111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11"/>
      <c r="AD477" s="111"/>
      <c r="AE477" s="111"/>
      <c r="AF477" s="111"/>
      <c r="AG477" s="111"/>
    </row>
    <row r="478">
      <c r="A478" s="111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11"/>
      <c r="AD478" s="111"/>
      <c r="AE478" s="111"/>
      <c r="AF478" s="111"/>
      <c r="AG478" s="111"/>
    </row>
    <row r="479">
      <c r="A479" s="111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11"/>
      <c r="AD479" s="111"/>
      <c r="AE479" s="111"/>
      <c r="AF479" s="111"/>
      <c r="AG479" s="111"/>
    </row>
    <row r="480">
      <c r="A480" s="111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11"/>
      <c r="AD480" s="111"/>
      <c r="AE480" s="111"/>
      <c r="AF480" s="111"/>
      <c r="AG480" s="111"/>
    </row>
    <row r="481">
      <c r="A481" s="111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11"/>
      <c r="AD481" s="111"/>
      <c r="AE481" s="111"/>
      <c r="AF481" s="111"/>
      <c r="AG481" s="111"/>
    </row>
    <row r="482">
      <c r="A482" s="111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11"/>
      <c r="AD482" s="111"/>
      <c r="AE482" s="111"/>
      <c r="AF482" s="111"/>
      <c r="AG482" s="111"/>
    </row>
    <row r="483">
      <c r="A483" s="111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11"/>
      <c r="AD483" s="111"/>
      <c r="AE483" s="111"/>
      <c r="AF483" s="111"/>
      <c r="AG483" s="111"/>
    </row>
    <row r="484">
      <c r="A484" s="111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11"/>
      <c r="AD484" s="111"/>
      <c r="AE484" s="111"/>
      <c r="AF484" s="111"/>
      <c r="AG484" s="111"/>
    </row>
    <row r="485">
      <c r="A485" s="111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11"/>
      <c r="AD485" s="111"/>
      <c r="AE485" s="111"/>
      <c r="AF485" s="111"/>
      <c r="AG485" s="111"/>
    </row>
    <row r="486">
      <c r="A486" s="111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11"/>
      <c r="AD486" s="111"/>
      <c r="AE486" s="111"/>
      <c r="AF486" s="111"/>
      <c r="AG486" s="111"/>
    </row>
    <row r="487">
      <c r="A487" s="111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11"/>
      <c r="AD487" s="111"/>
      <c r="AE487" s="111"/>
      <c r="AF487" s="111"/>
      <c r="AG487" s="111"/>
    </row>
    <row r="488">
      <c r="A488" s="111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11"/>
      <c r="AD488" s="111"/>
      <c r="AE488" s="111"/>
      <c r="AF488" s="111"/>
      <c r="AG488" s="111"/>
    </row>
    <row r="489">
      <c r="A489" s="111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11"/>
      <c r="AD489" s="111"/>
      <c r="AE489" s="111"/>
      <c r="AF489" s="111"/>
      <c r="AG489" s="111"/>
    </row>
    <row r="490">
      <c r="A490" s="111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11"/>
      <c r="AD490" s="111"/>
      <c r="AE490" s="111"/>
      <c r="AF490" s="111"/>
      <c r="AG490" s="111"/>
    </row>
    <row r="491">
      <c r="A491" s="111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11"/>
      <c r="AD491" s="111"/>
      <c r="AE491" s="111"/>
      <c r="AF491" s="111"/>
      <c r="AG491" s="111"/>
    </row>
    <row r="492">
      <c r="A492" s="111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11"/>
      <c r="AD492" s="111"/>
      <c r="AE492" s="111"/>
      <c r="AF492" s="111"/>
      <c r="AG492" s="111"/>
    </row>
    <row r="493">
      <c r="A493" s="111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11"/>
      <c r="AD493" s="111"/>
      <c r="AE493" s="111"/>
      <c r="AF493" s="111"/>
      <c r="AG493" s="111"/>
    </row>
    <row r="494">
      <c r="A494" s="111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11"/>
      <c r="AD494" s="111"/>
      <c r="AE494" s="111"/>
      <c r="AF494" s="111"/>
      <c r="AG494" s="111"/>
    </row>
    <row r="495">
      <c r="A495" s="111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11"/>
      <c r="AD495" s="111"/>
      <c r="AE495" s="111"/>
      <c r="AF495" s="111"/>
      <c r="AG495" s="111"/>
    </row>
    <row r="496">
      <c r="A496" s="111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11"/>
      <c r="AD496" s="111"/>
      <c r="AE496" s="111"/>
      <c r="AF496" s="111"/>
      <c r="AG496" s="111"/>
    </row>
    <row r="497">
      <c r="A497" s="111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11"/>
      <c r="AD497" s="111"/>
      <c r="AE497" s="111"/>
      <c r="AF497" s="111"/>
      <c r="AG497" s="111"/>
    </row>
    <row r="498">
      <c r="A498" s="111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11"/>
      <c r="AD498" s="111"/>
      <c r="AE498" s="111"/>
      <c r="AF498" s="111"/>
      <c r="AG498" s="111"/>
    </row>
    <row r="499">
      <c r="A499" s="111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11"/>
      <c r="AD499" s="111"/>
      <c r="AE499" s="111"/>
      <c r="AF499" s="111"/>
      <c r="AG499" s="111"/>
    </row>
    <row r="500">
      <c r="A500" s="111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  <c r="Z500" s="111"/>
      <c r="AA500" s="111"/>
      <c r="AB500" s="111"/>
      <c r="AC500" s="111"/>
      <c r="AD500" s="111"/>
      <c r="AE500" s="111"/>
      <c r="AF500" s="111"/>
      <c r="AG500" s="111"/>
    </row>
    <row r="501">
      <c r="A501" s="111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  <c r="Z501" s="111"/>
      <c r="AA501" s="111"/>
      <c r="AB501" s="111"/>
      <c r="AC501" s="111"/>
      <c r="AD501" s="111"/>
      <c r="AE501" s="111"/>
      <c r="AF501" s="111"/>
      <c r="AG501" s="111"/>
    </row>
    <row r="502">
      <c r="A502" s="111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  <c r="Z502" s="111"/>
      <c r="AA502" s="111"/>
      <c r="AB502" s="111"/>
      <c r="AC502" s="111"/>
      <c r="AD502" s="111"/>
      <c r="AE502" s="111"/>
      <c r="AF502" s="111"/>
      <c r="AG502" s="111"/>
    </row>
    <row r="503">
      <c r="A503" s="111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  <c r="Z503" s="111"/>
      <c r="AA503" s="111"/>
      <c r="AB503" s="111"/>
      <c r="AC503" s="111"/>
      <c r="AD503" s="111"/>
      <c r="AE503" s="111"/>
      <c r="AF503" s="111"/>
      <c r="AG503" s="111"/>
    </row>
    <row r="504">
      <c r="A504" s="111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  <c r="Z504" s="111"/>
      <c r="AA504" s="111"/>
      <c r="AB504" s="111"/>
      <c r="AC504" s="111"/>
      <c r="AD504" s="111"/>
      <c r="AE504" s="111"/>
      <c r="AF504" s="111"/>
      <c r="AG504" s="111"/>
    </row>
    <row r="505">
      <c r="A505" s="111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  <c r="Z505" s="111"/>
      <c r="AA505" s="111"/>
      <c r="AB505" s="111"/>
      <c r="AC505" s="111"/>
      <c r="AD505" s="111"/>
      <c r="AE505" s="111"/>
      <c r="AF505" s="111"/>
      <c r="AG505" s="111"/>
    </row>
    <row r="506">
      <c r="A506" s="111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  <c r="Z506" s="111"/>
      <c r="AA506" s="111"/>
      <c r="AB506" s="111"/>
      <c r="AC506" s="111"/>
      <c r="AD506" s="111"/>
      <c r="AE506" s="111"/>
      <c r="AF506" s="111"/>
      <c r="AG506" s="111"/>
    </row>
    <row r="507">
      <c r="A507" s="111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  <c r="Z507" s="111"/>
      <c r="AA507" s="111"/>
      <c r="AB507" s="111"/>
      <c r="AC507" s="111"/>
      <c r="AD507" s="111"/>
      <c r="AE507" s="111"/>
      <c r="AF507" s="111"/>
      <c r="AG507" s="111"/>
    </row>
    <row r="508">
      <c r="A508" s="111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  <c r="Z508" s="111"/>
      <c r="AA508" s="111"/>
      <c r="AB508" s="111"/>
      <c r="AC508" s="111"/>
      <c r="AD508" s="111"/>
      <c r="AE508" s="111"/>
      <c r="AF508" s="111"/>
      <c r="AG508" s="111"/>
    </row>
    <row r="509">
      <c r="A509" s="111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  <c r="Z509" s="111"/>
      <c r="AA509" s="111"/>
      <c r="AB509" s="111"/>
      <c r="AC509" s="111"/>
      <c r="AD509" s="111"/>
      <c r="AE509" s="111"/>
      <c r="AF509" s="111"/>
      <c r="AG509" s="111"/>
    </row>
    <row r="510">
      <c r="A510" s="111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  <c r="Z510" s="111"/>
      <c r="AA510" s="111"/>
      <c r="AB510" s="111"/>
      <c r="AC510" s="111"/>
      <c r="AD510" s="111"/>
      <c r="AE510" s="111"/>
      <c r="AF510" s="111"/>
      <c r="AG510" s="111"/>
    </row>
    <row r="511">
      <c r="A511" s="111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  <c r="Z511" s="111"/>
      <c r="AA511" s="111"/>
      <c r="AB511" s="111"/>
      <c r="AC511" s="111"/>
      <c r="AD511" s="111"/>
      <c r="AE511" s="111"/>
      <c r="AF511" s="111"/>
      <c r="AG511" s="111"/>
    </row>
    <row r="512">
      <c r="A512" s="111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  <c r="Z512" s="111"/>
      <c r="AA512" s="111"/>
      <c r="AB512" s="111"/>
      <c r="AC512" s="111"/>
      <c r="AD512" s="111"/>
      <c r="AE512" s="111"/>
      <c r="AF512" s="111"/>
      <c r="AG512" s="111"/>
    </row>
    <row r="513">
      <c r="A513" s="111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  <c r="Z513" s="111"/>
      <c r="AA513" s="111"/>
      <c r="AB513" s="111"/>
      <c r="AC513" s="111"/>
      <c r="AD513" s="111"/>
      <c r="AE513" s="111"/>
      <c r="AF513" s="111"/>
      <c r="AG513" s="111"/>
    </row>
    <row r="514">
      <c r="A514" s="111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  <c r="Z514" s="111"/>
      <c r="AA514" s="111"/>
      <c r="AB514" s="111"/>
      <c r="AC514" s="111"/>
      <c r="AD514" s="111"/>
      <c r="AE514" s="111"/>
      <c r="AF514" s="111"/>
      <c r="AG514" s="111"/>
    </row>
    <row r="515">
      <c r="A515" s="111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  <c r="Z515" s="111"/>
      <c r="AA515" s="111"/>
      <c r="AB515" s="111"/>
      <c r="AC515" s="111"/>
      <c r="AD515" s="111"/>
      <c r="AE515" s="111"/>
      <c r="AF515" s="111"/>
      <c r="AG515" s="111"/>
    </row>
    <row r="516">
      <c r="A516" s="111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  <c r="Z516" s="111"/>
      <c r="AA516" s="111"/>
      <c r="AB516" s="111"/>
      <c r="AC516" s="111"/>
      <c r="AD516" s="111"/>
      <c r="AE516" s="111"/>
      <c r="AF516" s="111"/>
      <c r="AG516" s="111"/>
    </row>
    <row r="517">
      <c r="A517" s="111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  <c r="Z517" s="111"/>
      <c r="AA517" s="111"/>
      <c r="AB517" s="111"/>
      <c r="AC517" s="111"/>
      <c r="AD517" s="111"/>
      <c r="AE517" s="111"/>
      <c r="AF517" s="111"/>
      <c r="AG517" s="111"/>
    </row>
    <row r="518">
      <c r="A518" s="111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  <c r="Z518" s="111"/>
      <c r="AA518" s="111"/>
      <c r="AB518" s="111"/>
      <c r="AC518" s="111"/>
      <c r="AD518" s="111"/>
      <c r="AE518" s="111"/>
      <c r="AF518" s="111"/>
      <c r="AG518" s="111"/>
    </row>
    <row r="519">
      <c r="A519" s="111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  <c r="Z519" s="111"/>
      <c r="AA519" s="111"/>
      <c r="AB519" s="111"/>
      <c r="AC519" s="111"/>
      <c r="AD519" s="111"/>
      <c r="AE519" s="111"/>
      <c r="AF519" s="111"/>
      <c r="AG519" s="111"/>
    </row>
    <row r="520">
      <c r="A520" s="111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  <c r="Z520" s="111"/>
      <c r="AA520" s="111"/>
      <c r="AB520" s="111"/>
      <c r="AC520" s="111"/>
      <c r="AD520" s="111"/>
      <c r="AE520" s="111"/>
      <c r="AF520" s="111"/>
      <c r="AG520" s="111"/>
    </row>
    <row r="521">
      <c r="A521" s="111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  <c r="Z521" s="111"/>
      <c r="AA521" s="111"/>
      <c r="AB521" s="111"/>
      <c r="AC521" s="111"/>
      <c r="AD521" s="111"/>
      <c r="AE521" s="111"/>
      <c r="AF521" s="111"/>
      <c r="AG521" s="111"/>
    </row>
    <row r="522">
      <c r="A522" s="111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  <c r="Z522" s="111"/>
      <c r="AA522" s="111"/>
      <c r="AB522" s="111"/>
      <c r="AC522" s="111"/>
      <c r="AD522" s="111"/>
      <c r="AE522" s="111"/>
      <c r="AF522" s="111"/>
      <c r="AG522" s="111"/>
    </row>
    <row r="523">
      <c r="A523" s="111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  <c r="Z523" s="111"/>
      <c r="AA523" s="111"/>
      <c r="AB523" s="111"/>
      <c r="AC523" s="111"/>
      <c r="AD523" s="111"/>
      <c r="AE523" s="111"/>
      <c r="AF523" s="111"/>
      <c r="AG523" s="111"/>
    </row>
    <row r="524">
      <c r="A524" s="111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  <c r="Z524" s="111"/>
      <c r="AA524" s="111"/>
      <c r="AB524" s="111"/>
      <c r="AC524" s="111"/>
      <c r="AD524" s="111"/>
      <c r="AE524" s="111"/>
      <c r="AF524" s="111"/>
      <c r="AG524" s="111"/>
    </row>
    <row r="525">
      <c r="A525" s="111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  <c r="Z525" s="111"/>
      <c r="AA525" s="111"/>
      <c r="AB525" s="111"/>
      <c r="AC525" s="111"/>
      <c r="AD525" s="111"/>
      <c r="AE525" s="111"/>
      <c r="AF525" s="111"/>
      <c r="AG525" s="111"/>
    </row>
    <row r="526">
      <c r="A526" s="111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  <c r="Z526" s="111"/>
      <c r="AA526" s="111"/>
      <c r="AB526" s="111"/>
      <c r="AC526" s="111"/>
      <c r="AD526" s="111"/>
      <c r="AE526" s="111"/>
      <c r="AF526" s="111"/>
      <c r="AG526" s="111"/>
    </row>
    <row r="527">
      <c r="A527" s="111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  <c r="Z527" s="111"/>
      <c r="AA527" s="111"/>
      <c r="AB527" s="111"/>
      <c r="AC527" s="111"/>
      <c r="AD527" s="111"/>
      <c r="AE527" s="111"/>
      <c r="AF527" s="111"/>
      <c r="AG527" s="111"/>
    </row>
    <row r="528">
      <c r="A528" s="111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  <c r="Z528" s="111"/>
      <c r="AA528" s="111"/>
      <c r="AB528" s="111"/>
      <c r="AC528" s="111"/>
      <c r="AD528" s="111"/>
      <c r="AE528" s="111"/>
      <c r="AF528" s="111"/>
      <c r="AG528" s="111"/>
    </row>
    <row r="529">
      <c r="A529" s="111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  <c r="Z529" s="111"/>
      <c r="AA529" s="111"/>
      <c r="AB529" s="111"/>
      <c r="AC529" s="111"/>
      <c r="AD529" s="111"/>
      <c r="AE529" s="111"/>
      <c r="AF529" s="111"/>
      <c r="AG529" s="111"/>
    </row>
    <row r="530">
      <c r="A530" s="111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  <c r="Z530" s="111"/>
      <c r="AA530" s="111"/>
      <c r="AB530" s="111"/>
      <c r="AC530" s="111"/>
      <c r="AD530" s="111"/>
      <c r="AE530" s="111"/>
      <c r="AF530" s="111"/>
      <c r="AG530" s="111"/>
    </row>
    <row r="531">
      <c r="A531" s="111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  <c r="Z531" s="111"/>
      <c r="AA531" s="111"/>
      <c r="AB531" s="111"/>
      <c r="AC531" s="111"/>
      <c r="AD531" s="111"/>
      <c r="AE531" s="111"/>
      <c r="AF531" s="111"/>
      <c r="AG531" s="111"/>
    </row>
    <row r="532">
      <c r="A532" s="111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  <c r="Z532" s="111"/>
      <c r="AA532" s="111"/>
      <c r="AB532" s="111"/>
      <c r="AC532" s="111"/>
      <c r="AD532" s="111"/>
      <c r="AE532" s="111"/>
      <c r="AF532" s="111"/>
      <c r="AG532" s="111"/>
    </row>
    <row r="533">
      <c r="A533" s="111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  <c r="Z533" s="111"/>
      <c r="AA533" s="111"/>
      <c r="AB533" s="111"/>
      <c r="AC533" s="111"/>
      <c r="AD533" s="111"/>
      <c r="AE533" s="111"/>
      <c r="AF533" s="111"/>
      <c r="AG533" s="111"/>
    </row>
    <row r="534">
      <c r="A534" s="111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  <c r="Z534" s="111"/>
      <c r="AA534" s="111"/>
      <c r="AB534" s="111"/>
      <c r="AC534" s="111"/>
      <c r="AD534" s="111"/>
      <c r="AE534" s="111"/>
      <c r="AF534" s="111"/>
      <c r="AG534" s="111"/>
    </row>
    <row r="535">
      <c r="A535" s="111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  <c r="Z535" s="111"/>
      <c r="AA535" s="111"/>
      <c r="AB535" s="111"/>
      <c r="AC535" s="111"/>
      <c r="AD535" s="111"/>
      <c r="AE535" s="111"/>
      <c r="AF535" s="111"/>
      <c r="AG535" s="111"/>
    </row>
    <row r="536">
      <c r="A536" s="111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  <c r="Z536" s="111"/>
      <c r="AA536" s="111"/>
      <c r="AB536" s="111"/>
      <c r="AC536" s="111"/>
      <c r="AD536" s="111"/>
      <c r="AE536" s="111"/>
      <c r="AF536" s="111"/>
      <c r="AG536" s="111"/>
    </row>
    <row r="537">
      <c r="A537" s="111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  <c r="Z537" s="111"/>
      <c r="AA537" s="111"/>
      <c r="AB537" s="111"/>
      <c r="AC537" s="111"/>
      <c r="AD537" s="111"/>
      <c r="AE537" s="111"/>
      <c r="AF537" s="111"/>
      <c r="AG537" s="111"/>
    </row>
    <row r="538">
      <c r="A538" s="111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1"/>
      <c r="AA538" s="111"/>
      <c r="AB538" s="111"/>
      <c r="AC538" s="111"/>
      <c r="AD538" s="111"/>
      <c r="AE538" s="111"/>
      <c r="AF538" s="111"/>
      <c r="AG538" s="111"/>
    </row>
    <row r="539">
      <c r="A539" s="111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  <c r="Z539" s="111"/>
      <c r="AA539" s="111"/>
      <c r="AB539" s="111"/>
      <c r="AC539" s="111"/>
      <c r="AD539" s="111"/>
      <c r="AE539" s="111"/>
      <c r="AF539" s="111"/>
      <c r="AG539" s="111"/>
    </row>
    <row r="540">
      <c r="A540" s="111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  <c r="Z540" s="111"/>
      <c r="AA540" s="111"/>
      <c r="AB540" s="111"/>
      <c r="AC540" s="111"/>
      <c r="AD540" s="111"/>
      <c r="AE540" s="111"/>
      <c r="AF540" s="111"/>
      <c r="AG540" s="111"/>
    </row>
    <row r="541">
      <c r="A541" s="111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  <c r="Z541" s="111"/>
      <c r="AA541" s="111"/>
      <c r="AB541" s="111"/>
      <c r="AC541" s="111"/>
      <c r="AD541" s="111"/>
      <c r="AE541" s="111"/>
      <c r="AF541" s="111"/>
      <c r="AG541" s="111"/>
    </row>
    <row r="542">
      <c r="A542" s="111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  <c r="Z542" s="111"/>
      <c r="AA542" s="111"/>
      <c r="AB542" s="111"/>
      <c r="AC542" s="111"/>
      <c r="AD542" s="111"/>
      <c r="AE542" s="111"/>
      <c r="AF542" s="111"/>
      <c r="AG542" s="111"/>
    </row>
    <row r="543">
      <c r="A543" s="111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  <c r="Z543" s="111"/>
      <c r="AA543" s="111"/>
      <c r="AB543" s="111"/>
      <c r="AC543" s="111"/>
      <c r="AD543" s="111"/>
      <c r="AE543" s="111"/>
      <c r="AF543" s="111"/>
      <c r="AG543" s="111"/>
    </row>
    <row r="544">
      <c r="A544" s="111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  <c r="Z544" s="111"/>
      <c r="AA544" s="111"/>
      <c r="AB544" s="111"/>
      <c r="AC544" s="111"/>
      <c r="AD544" s="111"/>
      <c r="AE544" s="111"/>
      <c r="AF544" s="111"/>
      <c r="AG544" s="111"/>
    </row>
    <row r="545">
      <c r="A545" s="111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  <c r="Z545" s="111"/>
      <c r="AA545" s="111"/>
      <c r="AB545" s="111"/>
      <c r="AC545" s="111"/>
      <c r="AD545" s="111"/>
      <c r="AE545" s="111"/>
      <c r="AF545" s="111"/>
      <c r="AG545" s="111"/>
    </row>
    <row r="546">
      <c r="A546" s="111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  <c r="Z546" s="111"/>
      <c r="AA546" s="111"/>
      <c r="AB546" s="111"/>
      <c r="AC546" s="111"/>
      <c r="AD546" s="111"/>
      <c r="AE546" s="111"/>
      <c r="AF546" s="111"/>
      <c r="AG546" s="111"/>
    </row>
    <row r="547">
      <c r="A547" s="111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  <c r="Z547" s="111"/>
      <c r="AA547" s="111"/>
      <c r="AB547" s="111"/>
      <c r="AC547" s="111"/>
      <c r="AD547" s="111"/>
      <c r="AE547" s="111"/>
      <c r="AF547" s="111"/>
      <c r="AG547" s="111"/>
    </row>
    <row r="548">
      <c r="A548" s="111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  <c r="Z548" s="111"/>
      <c r="AA548" s="111"/>
      <c r="AB548" s="111"/>
      <c r="AC548" s="111"/>
      <c r="AD548" s="111"/>
      <c r="AE548" s="111"/>
      <c r="AF548" s="111"/>
      <c r="AG548" s="111"/>
    </row>
    <row r="549">
      <c r="A549" s="111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  <c r="Z549" s="111"/>
      <c r="AA549" s="111"/>
      <c r="AB549" s="111"/>
      <c r="AC549" s="111"/>
      <c r="AD549" s="111"/>
      <c r="AE549" s="111"/>
      <c r="AF549" s="111"/>
      <c r="AG549" s="111"/>
    </row>
    <row r="550">
      <c r="A550" s="111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  <c r="Z550" s="111"/>
      <c r="AA550" s="111"/>
      <c r="AB550" s="111"/>
      <c r="AC550" s="111"/>
      <c r="AD550" s="111"/>
      <c r="AE550" s="111"/>
      <c r="AF550" s="111"/>
      <c r="AG550" s="111"/>
    </row>
    <row r="551">
      <c r="A551" s="111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  <c r="Z551" s="111"/>
      <c r="AA551" s="111"/>
      <c r="AB551" s="111"/>
      <c r="AC551" s="111"/>
      <c r="AD551" s="111"/>
      <c r="AE551" s="111"/>
      <c r="AF551" s="111"/>
      <c r="AG551" s="111"/>
    </row>
    <row r="552">
      <c r="A552" s="111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1"/>
      <c r="AB552" s="111"/>
      <c r="AC552" s="111"/>
      <c r="AD552" s="111"/>
      <c r="AE552" s="111"/>
      <c r="AF552" s="111"/>
      <c r="AG552" s="111"/>
    </row>
    <row r="553">
      <c r="A553" s="111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  <c r="Z553" s="111"/>
      <c r="AA553" s="111"/>
      <c r="AB553" s="111"/>
      <c r="AC553" s="111"/>
      <c r="AD553" s="111"/>
      <c r="AE553" s="111"/>
      <c r="AF553" s="111"/>
      <c r="AG553" s="111"/>
    </row>
    <row r="554">
      <c r="A554" s="111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  <c r="AE554" s="111"/>
      <c r="AF554" s="111"/>
      <c r="AG554" s="111"/>
    </row>
    <row r="55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  <c r="AE555" s="111"/>
      <c r="AF555" s="111"/>
      <c r="AG555" s="111"/>
    </row>
    <row r="556">
      <c r="A556" s="111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  <c r="Z556" s="111"/>
      <c r="AA556" s="111"/>
      <c r="AB556" s="111"/>
      <c r="AC556" s="111"/>
      <c r="AD556" s="111"/>
      <c r="AE556" s="111"/>
      <c r="AF556" s="111"/>
      <c r="AG556" s="111"/>
    </row>
    <row r="557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  <c r="AE557" s="111"/>
      <c r="AF557" s="111"/>
      <c r="AG557" s="111"/>
    </row>
    <row r="558">
      <c r="A558" s="111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1"/>
      <c r="AB558" s="111"/>
      <c r="AC558" s="111"/>
      <c r="AD558" s="111"/>
      <c r="AE558" s="111"/>
      <c r="AF558" s="111"/>
      <c r="AG558" s="111"/>
    </row>
    <row r="559">
      <c r="A559" s="111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  <c r="Z559" s="111"/>
      <c r="AA559" s="111"/>
      <c r="AB559" s="111"/>
      <c r="AC559" s="111"/>
      <c r="AD559" s="111"/>
      <c r="AE559" s="111"/>
      <c r="AF559" s="111"/>
      <c r="AG559" s="111"/>
    </row>
    <row r="560">
      <c r="A560" s="111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  <c r="Z560" s="111"/>
      <c r="AA560" s="111"/>
      <c r="AB560" s="111"/>
      <c r="AC560" s="111"/>
      <c r="AD560" s="111"/>
      <c r="AE560" s="111"/>
      <c r="AF560" s="111"/>
      <c r="AG560" s="111"/>
    </row>
    <row r="561">
      <c r="A561" s="111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  <c r="Z561" s="111"/>
      <c r="AA561" s="111"/>
      <c r="AB561" s="111"/>
      <c r="AC561" s="111"/>
      <c r="AD561" s="111"/>
      <c r="AE561" s="111"/>
      <c r="AF561" s="111"/>
      <c r="AG561" s="111"/>
    </row>
    <row r="562">
      <c r="A562" s="111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  <c r="Z562" s="111"/>
      <c r="AA562" s="111"/>
      <c r="AB562" s="111"/>
      <c r="AC562" s="111"/>
      <c r="AD562" s="111"/>
      <c r="AE562" s="111"/>
      <c r="AF562" s="111"/>
      <c r="AG562" s="111"/>
    </row>
    <row r="563">
      <c r="A563" s="111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  <c r="Z563" s="111"/>
      <c r="AA563" s="111"/>
      <c r="AB563" s="111"/>
      <c r="AC563" s="111"/>
      <c r="AD563" s="111"/>
      <c r="AE563" s="111"/>
      <c r="AF563" s="111"/>
      <c r="AG563" s="111"/>
    </row>
    <row r="564">
      <c r="A564" s="111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  <c r="AA564" s="111"/>
      <c r="AB564" s="111"/>
      <c r="AC564" s="111"/>
      <c r="AD564" s="111"/>
      <c r="AE564" s="111"/>
      <c r="AF564" s="111"/>
      <c r="AG564" s="111"/>
    </row>
    <row r="565">
      <c r="A565" s="111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  <c r="Z565" s="111"/>
      <c r="AA565" s="111"/>
      <c r="AB565" s="111"/>
      <c r="AC565" s="111"/>
      <c r="AD565" s="111"/>
      <c r="AE565" s="111"/>
      <c r="AF565" s="111"/>
      <c r="AG565" s="111"/>
    </row>
    <row r="566">
      <c r="A566" s="111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  <c r="Z566" s="111"/>
      <c r="AA566" s="111"/>
      <c r="AB566" s="111"/>
      <c r="AC566" s="111"/>
      <c r="AD566" s="111"/>
      <c r="AE566" s="111"/>
      <c r="AF566" s="111"/>
      <c r="AG566" s="111"/>
    </row>
    <row r="567">
      <c r="A567" s="111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  <c r="Z567" s="111"/>
      <c r="AA567" s="111"/>
      <c r="AB567" s="111"/>
      <c r="AC567" s="111"/>
      <c r="AD567" s="111"/>
      <c r="AE567" s="111"/>
      <c r="AF567" s="111"/>
      <c r="AG567" s="111"/>
    </row>
    <row r="568">
      <c r="A568" s="111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  <c r="Z568" s="111"/>
      <c r="AA568" s="111"/>
      <c r="AB568" s="111"/>
      <c r="AC568" s="111"/>
      <c r="AD568" s="111"/>
      <c r="AE568" s="111"/>
      <c r="AF568" s="111"/>
      <c r="AG568" s="111"/>
    </row>
    <row r="569">
      <c r="A569" s="111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  <c r="Z569" s="111"/>
      <c r="AA569" s="111"/>
      <c r="AB569" s="111"/>
      <c r="AC569" s="111"/>
      <c r="AD569" s="111"/>
      <c r="AE569" s="111"/>
      <c r="AF569" s="111"/>
      <c r="AG569" s="111"/>
    </row>
    <row r="570">
      <c r="A570" s="111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  <c r="Z570" s="111"/>
      <c r="AA570" s="111"/>
      <c r="AB570" s="111"/>
      <c r="AC570" s="111"/>
      <c r="AD570" s="111"/>
      <c r="AE570" s="111"/>
      <c r="AF570" s="111"/>
      <c r="AG570" s="111"/>
    </row>
    <row r="571">
      <c r="A571" s="111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  <c r="Z571" s="111"/>
      <c r="AA571" s="111"/>
      <c r="AB571" s="111"/>
      <c r="AC571" s="111"/>
      <c r="AD571" s="111"/>
      <c r="AE571" s="111"/>
      <c r="AF571" s="111"/>
      <c r="AG571" s="111"/>
    </row>
    <row r="572">
      <c r="A572" s="111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  <c r="Z572" s="111"/>
      <c r="AA572" s="111"/>
      <c r="AB572" s="111"/>
      <c r="AC572" s="111"/>
      <c r="AD572" s="111"/>
      <c r="AE572" s="111"/>
      <c r="AF572" s="111"/>
      <c r="AG572" s="111"/>
    </row>
    <row r="573">
      <c r="A573" s="111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  <c r="Z573" s="111"/>
      <c r="AA573" s="111"/>
      <c r="AB573" s="111"/>
      <c r="AC573" s="111"/>
      <c r="AD573" s="111"/>
      <c r="AE573" s="111"/>
      <c r="AF573" s="111"/>
      <c r="AG573" s="111"/>
    </row>
    <row r="574">
      <c r="A574" s="111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  <c r="Z574" s="111"/>
      <c r="AA574" s="111"/>
      <c r="AB574" s="111"/>
      <c r="AC574" s="111"/>
      <c r="AD574" s="111"/>
      <c r="AE574" s="111"/>
      <c r="AF574" s="111"/>
      <c r="AG574" s="111"/>
    </row>
    <row r="575">
      <c r="A575" s="111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  <c r="Z575" s="111"/>
      <c r="AA575" s="111"/>
      <c r="AB575" s="111"/>
      <c r="AC575" s="111"/>
      <c r="AD575" s="111"/>
      <c r="AE575" s="111"/>
      <c r="AF575" s="111"/>
      <c r="AG575" s="111"/>
    </row>
    <row r="576">
      <c r="A576" s="111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  <c r="Z576" s="111"/>
      <c r="AA576" s="111"/>
      <c r="AB576" s="111"/>
      <c r="AC576" s="111"/>
      <c r="AD576" s="111"/>
      <c r="AE576" s="111"/>
      <c r="AF576" s="111"/>
      <c r="AG576" s="111"/>
    </row>
    <row r="577">
      <c r="A577" s="111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  <c r="Z577" s="111"/>
      <c r="AA577" s="111"/>
      <c r="AB577" s="111"/>
      <c r="AC577" s="111"/>
      <c r="AD577" s="111"/>
      <c r="AE577" s="111"/>
      <c r="AF577" s="111"/>
      <c r="AG577" s="111"/>
    </row>
    <row r="578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  <c r="AE578" s="111"/>
      <c r="AF578" s="111"/>
      <c r="AG578" s="111"/>
    </row>
    <row r="579">
      <c r="A579" s="111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  <c r="AE579" s="111"/>
      <c r="AF579" s="111"/>
      <c r="AG579" s="111"/>
    </row>
    <row r="580">
      <c r="A580" s="111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1"/>
      <c r="AA580" s="111"/>
      <c r="AB580" s="111"/>
      <c r="AC580" s="111"/>
      <c r="AD580" s="111"/>
      <c r="AE580" s="111"/>
      <c r="AF580" s="111"/>
      <c r="AG580" s="111"/>
    </row>
    <row r="581">
      <c r="A581" s="111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  <c r="Z581" s="111"/>
      <c r="AA581" s="111"/>
      <c r="AB581" s="111"/>
      <c r="AC581" s="111"/>
      <c r="AD581" s="111"/>
      <c r="AE581" s="111"/>
      <c r="AF581" s="111"/>
      <c r="AG581" s="111"/>
    </row>
    <row r="582">
      <c r="A582" s="111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1"/>
      <c r="AB582" s="111"/>
      <c r="AC582" s="111"/>
      <c r="AD582" s="111"/>
      <c r="AE582" s="111"/>
      <c r="AF582" s="111"/>
      <c r="AG582" s="111"/>
    </row>
    <row r="583">
      <c r="A583" s="111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  <c r="Z583" s="111"/>
      <c r="AA583" s="111"/>
      <c r="AB583" s="111"/>
      <c r="AC583" s="111"/>
      <c r="AD583" s="111"/>
      <c r="AE583" s="111"/>
      <c r="AF583" s="111"/>
      <c r="AG583" s="111"/>
    </row>
    <row r="584">
      <c r="A584" s="111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  <c r="Z584" s="111"/>
      <c r="AA584" s="111"/>
      <c r="AB584" s="111"/>
      <c r="AC584" s="111"/>
      <c r="AD584" s="111"/>
      <c r="AE584" s="111"/>
      <c r="AF584" s="111"/>
      <c r="AG584" s="111"/>
    </row>
    <row r="585">
      <c r="A585" s="111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1"/>
      <c r="AB585" s="111"/>
      <c r="AC585" s="111"/>
      <c r="AD585" s="111"/>
      <c r="AE585" s="111"/>
      <c r="AF585" s="111"/>
      <c r="AG585" s="111"/>
    </row>
    <row r="586">
      <c r="A586" s="111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  <c r="Z586" s="111"/>
      <c r="AA586" s="111"/>
      <c r="AB586" s="111"/>
      <c r="AC586" s="111"/>
      <c r="AD586" s="111"/>
      <c r="AE586" s="111"/>
      <c r="AF586" s="111"/>
      <c r="AG586" s="111"/>
    </row>
    <row r="587">
      <c r="A587" s="111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  <c r="Z587" s="111"/>
      <c r="AA587" s="111"/>
      <c r="AB587" s="111"/>
      <c r="AC587" s="111"/>
      <c r="AD587" s="111"/>
      <c r="AE587" s="111"/>
      <c r="AF587" s="111"/>
      <c r="AG587" s="111"/>
    </row>
    <row r="588">
      <c r="A588" s="111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1"/>
      <c r="AB588" s="111"/>
      <c r="AC588" s="111"/>
      <c r="AD588" s="111"/>
      <c r="AE588" s="111"/>
      <c r="AF588" s="111"/>
      <c r="AG588" s="111"/>
    </row>
    <row r="589">
      <c r="A589" s="111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  <c r="Z589" s="111"/>
      <c r="AA589" s="111"/>
      <c r="AB589" s="111"/>
      <c r="AC589" s="111"/>
      <c r="AD589" s="111"/>
      <c r="AE589" s="111"/>
      <c r="AF589" s="111"/>
      <c r="AG589" s="111"/>
    </row>
    <row r="590">
      <c r="A590" s="111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  <c r="Z590" s="111"/>
      <c r="AA590" s="111"/>
      <c r="AB590" s="111"/>
      <c r="AC590" s="111"/>
      <c r="AD590" s="111"/>
      <c r="AE590" s="111"/>
      <c r="AF590" s="111"/>
      <c r="AG590" s="111"/>
    </row>
    <row r="591">
      <c r="A591" s="111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  <c r="Z591" s="111"/>
      <c r="AA591" s="111"/>
      <c r="AB591" s="111"/>
      <c r="AC591" s="111"/>
      <c r="AD591" s="111"/>
      <c r="AE591" s="111"/>
      <c r="AF591" s="111"/>
      <c r="AG591" s="111"/>
    </row>
    <row r="592">
      <c r="A592" s="111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  <c r="Z592" s="111"/>
      <c r="AA592" s="111"/>
      <c r="AB592" s="111"/>
      <c r="AC592" s="111"/>
      <c r="AD592" s="111"/>
      <c r="AE592" s="111"/>
      <c r="AF592" s="111"/>
      <c r="AG592" s="111"/>
    </row>
    <row r="593">
      <c r="A593" s="111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  <c r="Z593" s="111"/>
      <c r="AA593" s="111"/>
      <c r="AB593" s="111"/>
      <c r="AC593" s="111"/>
      <c r="AD593" s="111"/>
      <c r="AE593" s="111"/>
      <c r="AF593" s="111"/>
      <c r="AG593" s="111"/>
    </row>
    <row r="594">
      <c r="A594" s="111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  <c r="Z594" s="111"/>
      <c r="AA594" s="111"/>
      <c r="AB594" s="111"/>
      <c r="AC594" s="111"/>
      <c r="AD594" s="111"/>
      <c r="AE594" s="111"/>
      <c r="AF594" s="111"/>
      <c r="AG594" s="111"/>
    </row>
    <row r="595">
      <c r="A595" s="111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  <c r="Z595" s="111"/>
      <c r="AA595" s="111"/>
      <c r="AB595" s="111"/>
      <c r="AC595" s="111"/>
      <c r="AD595" s="111"/>
      <c r="AE595" s="111"/>
      <c r="AF595" s="111"/>
      <c r="AG595" s="111"/>
    </row>
    <row r="596">
      <c r="A596" s="111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  <c r="Z596" s="111"/>
      <c r="AA596" s="111"/>
      <c r="AB596" s="111"/>
      <c r="AC596" s="111"/>
      <c r="AD596" s="111"/>
      <c r="AE596" s="111"/>
      <c r="AF596" s="111"/>
      <c r="AG596" s="111"/>
    </row>
    <row r="597">
      <c r="A597" s="111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  <c r="Z597" s="111"/>
      <c r="AA597" s="111"/>
      <c r="AB597" s="111"/>
      <c r="AC597" s="111"/>
      <c r="AD597" s="111"/>
      <c r="AE597" s="111"/>
      <c r="AF597" s="111"/>
      <c r="AG597" s="111"/>
    </row>
    <row r="598">
      <c r="A598" s="111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  <c r="Z598" s="111"/>
      <c r="AA598" s="111"/>
      <c r="AB598" s="111"/>
      <c r="AC598" s="111"/>
      <c r="AD598" s="111"/>
      <c r="AE598" s="111"/>
      <c r="AF598" s="111"/>
      <c r="AG598" s="111"/>
    </row>
    <row r="599">
      <c r="A599" s="111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  <c r="Z599" s="111"/>
      <c r="AA599" s="111"/>
      <c r="AB599" s="111"/>
      <c r="AC599" s="111"/>
      <c r="AD599" s="111"/>
      <c r="AE599" s="111"/>
      <c r="AF599" s="111"/>
      <c r="AG599" s="111"/>
    </row>
    <row r="600">
      <c r="A600" s="111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  <c r="Z600" s="111"/>
      <c r="AA600" s="111"/>
      <c r="AB600" s="111"/>
      <c r="AC600" s="111"/>
      <c r="AD600" s="111"/>
      <c r="AE600" s="111"/>
      <c r="AF600" s="111"/>
      <c r="AG600" s="111"/>
    </row>
    <row r="601">
      <c r="A601" s="111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  <c r="Z601" s="111"/>
      <c r="AA601" s="111"/>
      <c r="AB601" s="111"/>
      <c r="AC601" s="111"/>
      <c r="AD601" s="111"/>
      <c r="AE601" s="111"/>
      <c r="AF601" s="111"/>
      <c r="AG601" s="111"/>
    </row>
    <row r="602">
      <c r="A602" s="111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  <c r="Z602" s="111"/>
      <c r="AA602" s="111"/>
      <c r="AB602" s="111"/>
      <c r="AC602" s="111"/>
      <c r="AD602" s="111"/>
      <c r="AE602" s="111"/>
      <c r="AF602" s="111"/>
      <c r="AG602" s="111"/>
    </row>
    <row r="603">
      <c r="A603" s="111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  <c r="Z603" s="111"/>
      <c r="AA603" s="111"/>
      <c r="AB603" s="111"/>
      <c r="AC603" s="111"/>
      <c r="AD603" s="111"/>
      <c r="AE603" s="111"/>
      <c r="AF603" s="111"/>
      <c r="AG603" s="111"/>
    </row>
    <row r="604">
      <c r="A604" s="111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  <c r="Z604" s="111"/>
      <c r="AA604" s="111"/>
      <c r="AB604" s="111"/>
      <c r="AC604" s="111"/>
      <c r="AD604" s="111"/>
      <c r="AE604" s="111"/>
      <c r="AF604" s="111"/>
      <c r="AG604" s="111"/>
    </row>
    <row r="605">
      <c r="A605" s="111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  <c r="Z605" s="111"/>
      <c r="AA605" s="111"/>
      <c r="AB605" s="111"/>
      <c r="AC605" s="111"/>
      <c r="AD605" s="111"/>
      <c r="AE605" s="111"/>
      <c r="AF605" s="111"/>
      <c r="AG605" s="111"/>
    </row>
    <row r="606">
      <c r="A606" s="111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  <c r="Z606" s="111"/>
      <c r="AA606" s="111"/>
      <c r="AB606" s="111"/>
      <c r="AC606" s="111"/>
      <c r="AD606" s="111"/>
      <c r="AE606" s="111"/>
      <c r="AF606" s="111"/>
      <c r="AG606" s="111"/>
    </row>
    <row r="607">
      <c r="A607" s="111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  <c r="Z607" s="111"/>
      <c r="AA607" s="111"/>
      <c r="AB607" s="111"/>
      <c r="AC607" s="111"/>
      <c r="AD607" s="111"/>
      <c r="AE607" s="111"/>
      <c r="AF607" s="111"/>
      <c r="AG607" s="111"/>
    </row>
    <row r="608">
      <c r="A608" s="111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  <c r="Z608" s="111"/>
      <c r="AA608" s="111"/>
      <c r="AB608" s="111"/>
      <c r="AC608" s="111"/>
      <c r="AD608" s="111"/>
      <c r="AE608" s="111"/>
      <c r="AF608" s="111"/>
      <c r="AG608" s="111"/>
    </row>
    <row r="609">
      <c r="A609" s="111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  <c r="Z609" s="111"/>
      <c r="AA609" s="111"/>
      <c r="AB609" s="111"/>
      <c r="AC609" s="111"/>
      <c r="AD609" s="111"/>
      <c r="AE609" s="111"/>
      <c r="AF609" s="111"/>
      <c r="AG609" s="111"/>
    </row>
    <row r="610">
      <c r="A610" s="111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  <c r="Z610" s="111"/>
      <c r="AA610" s="111"/>
      <c r="AB610" s="111"/>
      <c r="AC610" s="111"/>
      <c r="AD610" s="111"/>
      <c r="AE610" s="111"/>
      <c r="AF610" s="111"/>
      <c r="AG610" s="111"/>
    </row>
    <row r="611">
      <c r="A611" s="111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  <c r="Z611" s="111"/>
      <c r="AA611" s="111"/>
      <c r="AB611" s="111"/>
      <c r="AC611" s="111"/>
      <c r="AD611" s="111"/>
      <c r="AE611" s="111"/>
      <c r="AF611" s="111"/>
      <c r="AG611" s="111"/>
    </row>
    <row r="612">
      <c r="A612" s="111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  <c r="Z612" s="111"/>
      <c r="AA612" s="111"/>
      <c r="AB612" s="111"/>
      <c r="AC612" s="111"/>
      <c r="AD612" s="111"/>
      <c r="AE612" s="111"/>
      <c r="AF612" s="111"/>
      <c r="AG612" s="111"/>
    </row>
    <row r="613">
      <c r="A613" s="111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  <c r="Z613" s="111"/>
      <c r="AA613" s="111"/>
      <c r="AB613" s="111"/>
      <c r="AC613" s="111"/>
      <c r="AD613" s="111"/>
      <c r="AE613" s="111"/>
      <c r="AF613" s="111"/>
      <c r="AG613" s="111"/>
    </row>
    <row r="614">
      <c r="A614" s="111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  <c r="Z614" s="111"/>
      <c r="AA614" s="111"/>
      <c r="AB614" s="111"/>
      <c r="AC614" s="111"/>
      <c r="AD614" s="111"/>
      <c r="AE614" s="111"/>
      <c r="AF614" s="111"/>
      <c r="AG614" s="111"/>
    </row>
    <row r="615">
      <c r="A615" s="111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  <c r="Z615" s="111"/>
      <c r="AA615" s="111"/>
      <c r="AB615" s="111"/>
      <c r="AC615" s="111"/>
      <c r="AD615" s="111"/>
      <c r="AE615" s="111"/>
      <c r="AF615" s="111"/>
      <c r="AG615" s="111"/>
    </row>
    <row r="616">
      <c r="A616" s="111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  <c r="Z616" s="111"/>
      <c r="AA616" s="111"/>
      <c r="AB616" s="111"/>
      <c r="AC616" s="111"/>
      <c r="AD616" s="111"/>
      <c r="AE616" s="111"/>
      <c r="AF616" s="111"/>
      <c r="AG616" s="111"/>
    </row>
    <row r="617">
      <c r="A617" s="111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  <c r="Z617" s="111"/>
      <c r="AA617" s="111"/>
      <c r="AB617" s="111"/>
      <c r="AC617" s="111"/>
      <c r="AD617" s="111"/>
      <c r="AE617" s="111"/>
      <c r="AF617" s="111"/>
      <c r="AG617" s="111"/>
    </row>
    <row r="618">
      <c r="A618" s="111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  <c r="Z618" s="111"/>
      <c r="AA618" s="111"/>
      <c r="AB618" s="111"/>
      <c r="AC618" s="111"/>
      <c r="AD618" s="111"/>
      <c r="AE618" s="111"/>
      <c r="AF618" s="111"/>
      <c r="AG618" s="111"/>
    </row>
    <row r="619">
      <c r="A619" s="111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  <c r="Z619" s="111"/>
      <c r="AA619" s="111"/>
      <c r="AB619" s="111"/>
      <c r="AC619" s="111"/>
      <c r="AD619" s="111"/>
      <c r="AE619" s="111"/>
      <c r="AF619" s="111"/>
      <c r="AG619" s="111"/>
    </row>
    <row r="620">
      <c r="A620" s="111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  <c r="Z620" s="111"/>
      <c r="AA620" s="111"/>
      <c r="AB620" s="111"/>
      <c r="AC620" s="111"/>
      <c r="AD620" s="111"/>
      <c r="AE620" s="111"/>
      <c r="AF620" s="111"/>
      <c r="AG620" s="111"/>
    </row>
    <row r="621">
      <c r="A621" s="111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  <c r="Z621" s="111"/>
      <c r="AA621" s="111"/>
      <c r="AB621" s="111"/>
      <c r="AC621" s="111"/>
      <c r="AD621" s="111"/>
      <c r="AE621" s="111"/>
      <c r="AF621" s="111"/>
      <c r="AG621" s="111"/>
    </row>
    <row r="622">
      <c r="A622" s="111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  <c r="Z622" s="111"/>
      <c r="AA622" s="111"/>
      <c r="AB622" s="111"/>
      <c r="AC622" s="111"/>
      <c r="AD622" s="111"/>
      <c r="AE622" s="111"/>
      <c r="AF622" s="111"/>
      <c r="AG622" s="111"/>
    </row>
    <row r="623">
      <c r="A623" s="111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  <c r="Z623" s="111"/>
      <c r="AA623" s="111"/>
      <c r="AB623" s="111"/>
      <c r="AC623" s="111"/>
      <c r="AD623" s="111"/>
      <c r="AE623" s="111"/>
      <c r="AF623" s="111"/>
      <c r="AG623" s="111"/>
    </row>
    <row r="624">
      <c r="A624" s="111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  <c r="Z624" s="111"/>
      <c r="AA624" s="111"/>
      <c r="AB624" s="111"/>
      <c r="AC624" s="111"/>
      <c r="AD624" s="111"/>
      <c r="AE624" s="111"/>
      <c r="AF624" s="111"/>
      <c r="AG624" s="111"/>
    </row>
    <row r="625">
      <c r="A625" s="111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  <c r="Z625" s="111"/>
      <c r="AA625" s="111"/>
      <c r="AB625" s="111"/>
      <c r="AC625" s="111"/>
      <c r="AD625" s="111"/>
      <c r="AE625" s="111"/>
      <c r="AF625" s="111"/>
      <c r="AG625" s="111"/>
    </row>
    <row r="626">
      <c r="A626" s="111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  <c r="Z626" s="111"/>
      <c r="AA626" s="111"/>
      <c r="AB626" s="111"/>
      <c r="AC626" s="111"/>
      <c r="AD626" s="111"/>
      <c r="AE626" s="111"/>
      <c r="AF626" s="111"/>
      <c r="AG626" s="111"/>
    </row>
    <row r="627">
      <c r="A627" s="111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  <c r="Z627" s="111"/>
      <c r="AA627" s="111"/>
      <c r="AB627" s="111"/>
      <c r="AC627" s="111"/>
      <c r="AD627" s="111"/>
      <c r="AE627" s="111"/>
      <c r="AF627" s="111"/>
      <c r="AG627" s="111"/>
    </row>
    <row r="628">
      <c r="A628" s="111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  <c r="Z628" s="111"/>
      <c r="AA628" s="111"/>
      <c r="AB628" s="111"/>
      <c r="AC628" s="111"/>
      <c r="AD628" s="111"/>
      <c r="AE628" s="111"/>
      <c r="AF628" s="111"/>
      <c r="AG628" s="111"/>
    </row>
    <row r="629">
      <c r="A629" s="111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  <c r="Z629" s="111"/>
      <c r="AA629" s="111"/>
      <c r="AB629" s="111"/>
      <c r="AC629" s="111"/>
      <c r="AD629" s="111"/>
      <c r="AE629" s="111"/>
      <c r="AF629" s="111"/>
      <c r="AG629" s="111"/>
    </row>
    <row r="630">
      <c r="A630" s="111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  <c r="Z630" s="111"/>
      <c r="AA630" s="111"/>
      <c r="AB630" s="111"/>
      <c r="AC630" s="111"/>
      <c r="AD630" s="111"/>
      <c r="AE630" s="111"/>
      <c r="AF630" s="111"/>
      <c r="AG630" s="111"/>
    </row>
    <row r="631">
      <c r="A631" s="111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  <c r="Z631" s="111"/>
      <c r="AA631" s="111"/>
      <c r="AB631" s="111"/>
      <c r="AC631" s="111"/>
      <c r="AD631" s="111"/>
      <c r="AE631" s="111"/>
      <c r="AF631" s="111"/>
      <c r="AG631" s="111"/>
    </row>
    <row r="632">
      <c r="A632" s="111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  <c r="Z632" s="111"/>
      <c r="AA632" s="111"/>
      <c r="AB632" s="111"/>
      <c r="AC632" s="111"/>
      <c r="AD632" s="111"/>
      <c r="AE632" s="111"/>
      <c r="AF632" s="111"/>
      <c r="AG632" s="111"/>
    </row>
    <row r="633">
      <c r="A633" s="111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  <c r="Z633" s="111"/>
      <c r="AA633" s="111"/>
      <c r="AB633" s="111"/>
      <c r="AC633" s="111"/>
      <c r="AD633" s="111"/>
      <c r="AE633" s="111"/>
      <c r="AF633" s="111"/>
      <c r="AG633" s="111"/>
    </row>
    <row r="634">
      <c r="A634" s="111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  <c r="Z634" s="111"/>
      <c r="AA634" s="111"/>
      <c r="AB634" s="111"/>
      <c r="AC634" s="111"/>
      <c r="AD634" s="111"/>
      <c r="AE634" s="111"/>
      <c r="AF634" s="111"/>
      <c r="AG634" s="111"/>
    </row>
    <row r="635">
      <c r="A635" s="111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  <c r="Z635" s="111"/>
      <c r="AA635" s="111"/>
      <c r="AB635" s="111"/>
      <c r="AC635" s="111"/>
      <c r="AD635" s="111"/>
      <c r="AE635" s="111"/>
      <c r="AF635" s="111"/>
      <c r="AG635" s="111"/>
    </row>
    <row r="636">
      <c r="A636" s="111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  <c r="Z636" s="111"/>
      <c r="AA636" s="111"/>
      <c r="AB636" s="111"/>
      <c r="AC636" s="111"/>
      <c r="AD636" s="111"/>
      <c r="AE636" s="111"/>
      <c r="AF636" s="111"/>
      <c r="AG636" s="111"/>
    </row>
    <row r="637">
      <c r="A637" s="111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  <c r="Z637" s="111"/>
      <c r="AA637" s="111"/>
      <c r="AB637" s="111"/>
      <c r="AC637" s="111"/>
      <c r="AD637" s="111"/>
      <c r="AE637" s="111"/>
      <c r="AF637" s="111"/>
      <c r="AG637" s="111"/>
    </row>
    <row r="638">
      <c r="A638" s="111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  <c r="Z638" s="111"/>
      <c r="AA638" s="111"/>
      <c r="AB638" s="111"/>
      <c r="AC638" s="111"/>
      <c r="AD638" s="111"/>
      <c r="AE638" s="111"/>
      <c r="AF638" s="111"/>
      <c r="AG638" s="111"/>
    </row>
    <row r="639">
      <c r="A639" s="111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  <c r="Z639" s="111"/>
      <c r="AA639" s="111"/>
      <c r="AB639" s="111"/>
      <c r="AC639" s="111"/>
      <c r="AD639" s="111"/>
      <c r="AE639" s="111"/>
      <c r="AF639" s="111"/>
      <c r="AG639" s="111"/>
    </row>
    <row r="640">
      <c r="A640" s="111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  <c r="Z640" s="111"/>
      <c r="AA640" s="111"/>
      <c r="AB640" s="111"/>
      <c r="AC640" s="111"/>
      <c r="AD640" s="111"/>
      <c r="AE640" s="111"/>
      <c r="AF640" s="111"/>
      <c r="AG640" s="111"/>
    </row>
    <row r="641">
      <c r="A641" s="111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  <c r="Z641" s="111"/>
      <c r="AA641" s="111"/>
      <c r="AB641" s="111"/>
      <c r="AC641" s="111"/>
      <c r="AD641" s="111"/>
      <c r="AE641" s="111"/>
      <c r="AF641" s="111"/>
      <c r="AG641" s="111"/>
    </row>
    <row r="642">
      <c r="A642" s="111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  <c r="Z642" s="111"/>
      <c r="AA642" s="111"/>
      <c r="AB642" s="111"/>
      <c r="AC642" s="111"/>
      <c r="AD642" s="111"/>
      <c r="AE642" s="111"/>
      <c r="AF642" s="111"/>
      <c r="AG642" s="111"/>
    </row>
    <row r="643">
      <c r="A643" s="111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  <c r="Z643" s="111"/>
      <c r="AA643" s="111"/>
      <c r="AB643" s="111"/>
      <c r="AC643" s="111"/>
      <c r="AD643" s="111"/>
      <c r="AE643" s="111"/>
      <c r="AF643" s="111"/>
      <c r="AG643" s="111"/>
    </row>
    <row r="644">
      <c r="A644" s="111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  <c r="Z644" s="111"/>
      <c r="AA644" s="111"/>
      <c r="AB644" s="111"/>
      <c r="AC644" s="111"/>
      <c r="AD644" s="111"/>
      <c r="AE644" s="111"/>
      <c r="AF644" s="111"/>
      <c r="AG644" s="111"/>
    </row>
    <row r="645">
      <c r="A645" s="111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  <c r="Z645" s="111"/>
      <c r="AA645" s="111"/>
      <c r="AB645" s="111"/>
      <c r="AC645" s="111"/>
      <c r="AD645" s="111"/>
      <c r="AE645" s="111"/>
      <c r="AF645" s="111"/>
      <c r="AG645" s="111"/>
    </row>
    <row r="646">
      <c r="A646" s="111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  <c r="Z646" s="111"/>
      <c r="AA646" s="111"/>
      <c r="AB646" s="111"/>
      <c r="AC646" s="111"/>
      <c r="AD646" s="111"/>
      <c r="AE646" s="111"/>
      <c r="AF646" s="111"/>
      <c r="AG646" s="111"/>
    </row>
    <row r="647">
      <c r="A647" s="111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  <c r="Z647" s="111"/>
      <c r="AA647" s="111"/>
      <c r="AB647" s="111"/>
      <c r="AC647" s="111"/>
      <c r="AD647" s="111"/>
      <c r="AE647" s="111"/>
      <c r="AF647" s="111"/>
      <c r="AG647" s="111"/>
    </row>
    <row r="648">
      <c r="A648" s="111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  <c r="Z648" s="111"/>
      <c r="AA648" s="111"/>
      <c r="AB648" s="111"/>
      <c r="AC648" s="111"/>
      <c r="AD648" s="111"/>
      <c r="AE648" s="111"/>
      <c r="AF648" s="111"/>
      <c r="AG648" s="111"/>
    </row>
    <row r="649">
      <c r="A649" s="111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  <c r="Z649" s="111"/>
      <c r="AA649" s="111"/>
      <c r="AB649" s="111"/>
      <c r="AC649" s="111"/>
      <c r="AD649" s="111"/>
      <c r="AE649" s="111"/>
      <c r="AF649" s="111"/>
      <c r="AG649" s="111"/>
    </row>
    <row r="650">
      <c r="A650" s="111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  <c r="Z650" s="111"/>
      <c r="AA650" s="111"/>
      <c r="AB650" s="111"/>
      <c r="AC650" s="111"/>
      <c r="AD650" s="111"/>
      <c r="AE650" s="111"/>
      <c r="AF650" s="111"/>
      <c r="AG650" s="111"/>
    </row>
    <row r="651">
      <c r="A651" s="111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  <c r="Z651" s="111"/>
      <c r="AA651" s="111"/>
      <c r="AB651" s="111"/>
      <c r="AC651" s="111"/>
      <c r="AD651" s="111"/>
      <c r="AE651" s="111"/>
      <c r="AF651" s="111"/>
      <c r="AG651" s="111"/>
    </row>
    <row r="652">
      <c r="A652" s="111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  <c r="Z652" s="111"/>
      <c r="AA652" s="111"/>
      <c r="AB652" s="111"/>
      <c r="AC652" s="111"/>
      <c r="AD652" s="111"/>
      <c r="AE652" s="111"/>
      <c r="AF652" s="111"/>
      <c r="AG652" s="111"/>
    </row>
    <row r="653">
      <c r="A653" s="111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  <c r="Z653" s="111"/>
      <c r="AA653" s="111"/>
      <c r="AB653" s="111"/>
      <c r="AC653" s="111"/>
      <c r="AD653" s="111"/>
      <c r="AE653" s="111"/>
      <c r="AF653" s="111"/>
      <c r="AG653" s="111"/>
    </row>
    <row r="654">
      <c r="A654" s="111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  <c r="Z654" s="111"/>
      <c r="AA654" s="111"/>
      <c r="AB654" s="111"/>
      <c r="AC654" s="111"/>
      <c r="AD654" s="111"/>
      <c r="AE654" s="111"/>
      <c r="AF654" s="111"/>
      <c r="AG654" s="111"/>
    </row>
    <row r="655">
      <c r="A655" s="111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  <c r="Z655" s="111"/>
      <c r="AA655" s="111"/>
      <c r="AB655" s="111"/>
      <c r="AC655" s="111"/>
      <c r="AD655" s="111"/>
      <c r="AE655" s="111"/>
      <c r="AF655" s="111"/>
      <c r="AG655" s="111"/>
    </row>
    <row r="656">
      <c r="A656" s="111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  <c r="Z656" s="111"/>
      <c r="AA656" s="111"/>
      <c r="AB656" s="111"/>
      <c r="AC656" s="111"/>
      <c r="AD656" s="111"/>
      <c r="AE656" s="111"/>
      <c r="AF656" s="111"/>
      <c r="AG656" s="111"/>
    </row>
    <row r="657">
      <c r="A657" s="111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  <c r="Z657" s="111"/>
      <c r="AA657" s="111"/>
      <c r="AB657" s="111"/>
      <c r="AC657" s="111"/>
      <c r="AD657" s="111"/>
      <c r="AE657" s="111"/>
      <c r="AF657" s="111"/>
      <c r="AG657" s="111"/>
    </row>
    <row r="658">
      <c r="A658" s="111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  <c r="Z658" s="111"/>
      <c r="AA658" s="111"/>
      <c r="AB658" s="111"/>
      <c r="AC658" s="111"/>
      <c r="AD658" s="111"/>
      <c r="AE658" s="111"/>
      <c r="AF658" s="111"/>
      <c r="AG658" s="111"/>
    </row>
    <row r="659">
      <c r="A659" s="111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  <c r="Z659" s="111"/>
      <c r="AA659" s="111"/>
      <c r="AB659" s="111"/>
      <c r="AC659" s="111"/>
      <c r="AD659" s="111"/>
      <c r="AE659" s="111"/>
      <c r="AF659" s="111"/>
      <c r="AG659" s="111"/>
    </row>
    <row r="660">
      <c r="A660" s="111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  <c r="Z660" s="111"/>
      <c r="AA660" s="111"/>
      <c r="AB660" s="111"/>
      <c r="AC660" s="111"/>
      <c r="AD660" s="111"/>
      <c r="AE660" s="111"/>
      <c r="AF660" s="111"/>
      <c r="AG660" s="111"/>
    </row>
    <row r="661">
      <c r="A661" s="111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  <c r="Z661" s="111"/>
      <c r="AA661" s="111"/>
      <c r="AB661" s="111"/>
      <c r="AC661" s="111"/>
      <c r="AD661" s="111"/>
      <c r="AE661" s="111"/>
      <c r="AF661" s="111"/>
      <c r="AG661" s="111"/>
    </row>
    <row r="662">
      <c r="A662" s="111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  <c r="Z662" s="111"/>
      <c r="AA662" s="111"/>
      <c r="AB662" s="111"/>
      <c r="AC662" s="111"/>
      <c r="AD662" s="111"/>
      <c r="AE662" s="111"/>
      <c r="AF662" s="111"/>
      <c r="AG662" s="111"/>
    </row>
    <row r="663">
      <c r="A663" s="111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  <c r="Z663" s="111"/>
      <c r="AA663" s="111"/>
      <c r="AB663" s="111"/>
      <c r="AC663" s="111"/>
      <c r="AD663" s="111"/>
      <c r="AE663" s="111"/>
      <c r="AF663" s="111"/>
      <c r="AG663" s="111"/>
    </row>
    <row r="664">
      <c r="A664" s="111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  <c r="Z664" s="111"/>
      <c r="AA664" s="111"/>
      <c r="AB664" s="111"/>
      <c r="AC664" s="111"/>
      <c r="AD664" s="111"/>
      <c r="AE664" s="111"/>
      <c r="AF664" s="111"/>
      <c r="AG664" s="111"/>
    </row>
    <row r="665">
      <c r="A665" s="111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  <c r="Z665" s="111"/>
      <c r="AA665" s="111"/>
      <c r="AB665" s="111"/>
      <c r="AC665" s="111"/>
      <c r="AD665" s="111"/>
      <c r="AE665" s="111"/>
      <c r="AF665" s="111"/>
      <c r="AG665" s="111"/>
    </row>
    <row r="666">
      <c r="A666" s="111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  <c r="Z666" s="111"/>
      <c r="AA666" s="111"/>
      <c r="AB666" s="111"/>
      <c r="AC666" s="111"/>
      <c r="AD666" s="111"/>
      <c r="AE666" s="111"/>
      <c r="AF666" s="111"/>
      <c r="AG666" s="111"/>
    </row>
    <row r="667">
      <c r="A667" s="111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  <c r="Z667" s="111"/>
      <c r="AA667" s="111"/>
      <c r="AB667" s="111"/>
      <c r="AC667" s="111"/>
      <c r="AD667" s="111"/>
      <c r="AE667" s="111"/>
      <c r="AF667" s="111"/>
      <c r="AG667" s="111"/>
    </row>
    <row r="668">
      <c r="A668" s="111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  <c r="Z668" s="111"/>
      <c r="AA668" s="111"/>
      <c r="AB668" s="111"/>
      <c r="AC668" s="111"/>
      <c r="AD668" s="111"/>
      <c r="AE668" s="111"/>
      <c r="AF668" s="111"/>
      <c r="AG668" s="111"/>
    </row>
    <row r="669">
      <c r="A669" s="111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  <c r="Z669" s="111"/>
      <c r="AA669" s="111"/>
      <c r="AB669" s="111"/>
      <c r="AC669" s="111"/>
      <c r="AD669" s="111"/>
      <c r="AE669" s="111"/>
      <c r="AF669" s="111"/>
      <c r="AG669" s="111"/>
    </row>
    <row r="670">
      <c r="A670" s="111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  <c r="Z670" s="111"/>
      <c r="AA670" s="111"/>
      <c r="AB670" s="111"/>
      <c r="AC670" s="111"/>
      <c r="AD670" s="111"/>
      <c r="AE670" s="111"/>
      <c r="AF670" s="111"/>
      <c r="AG670" s="111"/>
    </row>
    <row r="671">
      <c r="A671" s="111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  <c r="Z671" s="111"/>
      <c r="AA671" s="111"/>
      <c r="AB671" s="111"/>
      <c r="AC671" s="111"/>
      <c r="AD671" s="111"/>
      <c r="AE671" s="111"/>
      <c r="AF671" s="111"/>
      <c r="AG671" s="111"/>
    </row>
    <row r="672">
      <c r="A672" s="111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  <c r="Z672" s="111"/>
      <c r="AA672" s="111"/>
      <c r="AB672" s="111"/>
      <c r="AC672" s="111"/>
      <c r="AD672" s="111"/>
      <c r="AE672" s="111"/>
      <c r="AF672" s="111"/>
      <c r="AG672" s="111"/>
    </row>
    <row r="673">
      <c r="A673" s="111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  <c r="Z673" s="111"/>
      <c r="AA673" s="111"/>
      <c r="AB673" s="111"/>
      <c r="AC673" s="111"/>
      <c r="AD673" s="111"/>
      <c r="AE673" s="111"/>
      <c r="AF673" s="111"/>
      <c r="AG673" s="111"/>
    </row>
    <row r="674">
      <c r="A674" s="111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  <c r="Z674" s="111"/>
      <c r="AA674" s="111"/>
      <c r="AB674" s="111"/>
      <c r="AC674" s="111"/>
      <c r="AD674" s="111"/>
      <c r="AE674" s="111"/>
      <c r="AF674" s="111"/>
      <c r="AG674" s="111"/>
    </row>
    <row r="675">
      <c r="A675" s="111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  <c r="Z675" s="111"/>
      <c r="AA675" s="111"/>
      <c r="AB675" s="111"/>
      <c r="AC675" s="111"/>
      <c r="AD675" s="111"/>
      <c r="AE675" s="111"/>
      <c r="AF675" s="111"/>
      <c r="AG675" s="111"/>
    </row>
    <row r="676">
      <c r="A676" s="111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  <c r="Z676" s="111"/>
      <c r="AA676" s="111"/>
      <c r="AB676" s="111"/>
      <c r="AC676" s="111"/>
      <c r="AD676" s="111"/>
      <c r="AE676" s="111"/>
      <c r="AF676" s="111"/>
      <c r="AG676" s="111"/>
    </row>
    <row r="677">
      <c r="A677" s="111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  <c r="Z677" s="111"/>
      <c r="AA677" s="111"/>
      <c r="AB677" s="111"/>
      <c r="AC677" s="111"/>
      <c r="AD677" s="111"/>
      <c r="AE677" s="111"/>
      <c r="AF677" s="111"/>
      <c r="AG677" s="111"/>
    </row>
    <row r="678">
      <c r="A678" s="111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  <c r="Z678" s="111"/>
      <c r="AA678" s="111"/>
      <c r="AB678" s="111"/>
      <c r="AC678" s="111"/>
      <c r="AD678" s="111"/>
      <c r="AE678" s="111"/>
      <c r="AF678" s="111"/>
      <c r="AG678" s="111"/>
    </row>
    <row r="679">
      <c r="A679" s="111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  <c r="Z679" s="111"/>
      <c r="AA679" s="111"/>
      <c r="AB679" s="111"/>
      <c r="AC679" s="111"/>
      <c r="AD679" s="111"/>
      <c r="AE679" s="111"/>
      <c r="AF679" s="111"/>
      <c r="AG679" s="111"/>
    </row>
    <row r="680">
      <c r="A680" s="111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  <c r="Z680" s="111"/>
      <c r="AA680" s="111"/>
      <c r="AB680" s="111"/>
      <c r="AC680" s="111"/>
      <c r="AD680" s="111"/>
      <c r="AE680" s="111"/>
      <c r="AF680" s="111"/>
      <c r="AG680" s="111"/>
    </row>
    <row r="681">
      <c r="A681" s="111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  <c r="Z681" s="111"/>
      <c r="AA681" s="111"/>
      <c r="AB681" s="111"/>
      <c r="AC681" s="111"/>
      <c r="AD681" s="111"/>
      <c r="AE681" s="111"/>
      <c r="AF681" s="111"/>
      <c r="AG681" s="111"/>
    </row>
    <row r="682">
      <c r="A682" s="111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  <c r="Z682" s="111"/>
      <c r="AA682" s="111"/>
      <c r="AB682" s="111"/>
      <c r="AC682" s="111"/>
      <c r="AD682" s="111"/>
      <c r="AE682" s="111"/>
      <c r="AF682" s="111"/>
      <c r="AG682" s="111"/>
    </row>
    <row r="683">
      <c r="A683" s="111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  <c r="Z683" s="111"/>
      <c r="AA683" s="111"/>
      <c r="AB683" s="111"/>
      <c r="AC683" s="111"/>
      <c r="AD683" s="111"/>
      <c r="AE683" s="111"/>
      <c r="AF683" s="111"/>
      <c r="AG683" s="111"/>
    </row>
    <row r="684">
      <c r="A684" s="111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  <c r="Z684" s="111"/>
      <c r="AA684" s="111"/>
      <c r="AB684" s="111"/>
      <c r="AC684" s="111"/>
      <c r="AD684" s="111"/>
      <c r="AE684" s="111"/>
      <c r="AF684" s="111"/>
      <c r="AG684" s="111"/>
    </row>
    <row r="685">
      <c r="A685" s="111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  <c r="Z685" s="111"/>
      <c r="AA685" s="111"/>
      <c r="AB685" s="111"/>
      <c r="AC685" s="111"/>
      <c r="AD685" s="111"/>
      <c r="AE685" s="111"/>
      <c r="AF685" s="111"/>
      <c r="AG685" s="111"/>
    </row>
    <row r="686">
      <c r="A686" s="111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  <c r="Z686" s="111"/>
      <c r="AA686" s="111"/>
      <c r="AB686" s="111"/>
      <c r="AC686" s="111"/>
      <c r="AD686" s="111"/>
      <c r="AE686" s="111"/>
      <c r="AF686" s="111"/>
      <c r="AG686" s="111"/>
    </row>
    <row r="687">
      <c r="A687" s="111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  <c r="Z687" s="111"/>
      <c r="AA687" s="111"/>
      <c r="AB687" s="111"/>
      <c r="AC687" s="111"/>
      <c r="AD687" s="111"/>
      <c r="AE687" s="111"/>
      <c r="AF687" s="111"/>
      <c r="AG687" s="111"/>
    </row>
    <row r="688">
      <c r="A688" s="111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  <c r="Z688" s="111"/>
      <c r="AA688" s="111"/>
      <c r="AB688" s="111"/>
      <c r="AC688" s="111"/>
      <c r="AD688" s="111"/>
      <c r="AE688" s="111"/>
      <c r="AF688" s="111"/>
      <c r="AG688" s="111"/>
    </row>
    <row r="689">
      <c r="A689" s="111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  <c r="Z689" s="111"/>
      <c r="AA689" s="111"/>
      <c r="AB689" s="111"/>
      <c r="AC689" s="111"/>
      <c r="AD689" s="111"/>
      <c r="AE689" s="111"/>
      <c r="AF689" s="111"/>
      <c r="AG689" s="111"/>
    </row>
    <row r="690">
      <c r="A690" s="111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  <c r="Z690" s="111"/>
      <c r="AA690" s="111"/>
      <c r="AB690" s="111"/>
      <c r="AC690" s="111"/>
      <c r="AD690" s="111"/>
      <c r="AE690" s="111"/>
      <c r="AF690" s="111"/>
      <c r="AG690" s="111"/>
    </row>
    <row r="691">
      <c r="A691" s="111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  <c r="Z691" s="111"/>
      <c r="AA691" s="111"/>
      <c r="AB691" s="111"/>
      <c r="AC691" s="111"/>
      <c r="AD691" s="111"/>
      <c r="AE691" s="111"/>
      <c r="AF691" s="111"/>
      <c r="AG691" s="111"/>
    </row>
    <row r="692">
      <c r="A692" s="111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  <c r="Z692" s="111"/>
      <c r="AA692" s="111"/>
      <c r="AB692" s="111"/>
      <c r="AC692" s="111"/>
      <c r="AD692" s="111"/>
      <c r="AE692" s="111"/>
      <c r="AF692" s="111"/>
      <c r="AG692" s="111"/>
    </row>
    <row r="693">
      <c r="A693" s="111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  <c r="Z693" s="111"/>
      <c r="AA693" s="111"/>
      <c r="AB693" s="111"/>
      <c r="AC693" s="111"/>
      <c r="AD693" s="111"/>
      <c r="AE693" s="111"/>
      <c r="AF693" s="111"/>
      <c r="AG693" s="111"/>
    </row>
    <row r="694">
      <c r="A694" s="111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  <c r="Z694" s="111"/>
      <c r="AA694" s="111"/>
      <c r="AB694" s="111"/>
      <c r="AC694" s="111"/>
      <c r="AD694" s="111"/>
      <c r="AE694" s="111"/>
      <c r="AF694" s="111"/>
      <c r="AG694" s="111"/>
    </row>
    <row r="695">
      <c r="A695" s="111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  <c r="Z695" s="111"/>
      <c r="AA695" s="111"/>
      <c r="AB695" s="111"/>
      <c r="AC695" s="111"/>
      <c r="AD695" s="111"/>
      <c r="AE695" s="111"/>
      <c r="AF695" s="111"/>
      <c r="AG695" s="111"/>
    </row>
    <row r="696">
      <c r="A696" s="111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  <c r="Z696" s="111"/>
      <c r="AA696" s="111"/>
      <c r="AB696" s="111"/>
      <c r="AC696" s="111"/>
      <c r="AD696" s="111"/>
      <c r="AE696" s="111"/>
      <c r="AF696" s="111"/>
      <c r="AG696" s="111"/>
    </row>
    <row r="697">
      <c r="A697" s="111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  <c r="Z697" s="111"/>
      <c r="AA697" s="111"/>
      <c r="AB697" s="111"/>
      <c r="AC697" s="111"/>
      <c r="AD697" s="111"/>
      <c r="AE697" s="111"/>
      <c r="AF697" s="111"/>
      <c r="AG697" s="111"/>
    </row>
    <row r="698">
      <c r="A698" s="111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  <c r="Z698" s="111"/>
      <c r="AA698" s="111"/>
      <c r="AB698" s="111"/>
      <c r="AC698" s="111"/>
      <c r="AD698" s="111"/>
      <c r="AE698" s="111"/>
      <c r="AF698" s="111"/>
      <c r="AG698" s="111"/>
    </row>
    <row r="699">
      <c r="A699" s="111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  <c r="Z699" s="111"/>
      <c r="AA699" s="111"/>
      <c r="AB699" s="111"/>
      <c r="AC699" s="111"/>
      <c r="AD699" s="111"/>
      <c r="AE699" s="111"/>
      <c r="AF699" s="111"/>
      <c r="AG699" s="111"/>
    </row>
    <row r="700">
      <c r="A700" s="111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  <c r="Z700" s="111"/>
      <c r="AA700" s="111"/>
      <c r="AB700" s="111"/>
      <c r="AC700" s="111"/>
      <c r="AD700" s="111"/>
      <c r="AE700" s="111"/>
      <c r="AF700" s="111"/>
      <c r="AG700" s="111"/>
    </row>
    <row r="701">
      <c r="A701" s="111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  <c r="Z701" s="111"/>
      <c r="AA701" s="111"/>
      <c r="AB701" s="111"/>
      <c r="AC701" s="111"/>
      <c r="AD701" s="111"/>
      <c r="AE701" s="111"/>
      <c r="AF701" s="111"/>
      <c r="AG701" s="111"/>
    </row>
    <row r="702">
      <c r="A702" s="111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  <c r="Z702" s="111"/>
      <c r="AA702" s="111"/>
      <c r="AB702" s="111"/>
      <c r="AC702" s="111"/>
      <c r="AD702" s="111"/>
      <c r="AE702" s="111"/>
      <c r="AF702" s="111"/>
      <c r="AG702" s="111"/>
    </row>
    <row r="703">
      <c r="A703" s="111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  <c r="Z703" s="111"/>
      <c r="AA703" s="111"/>
      <c r="AB703" s="111"/>
      <c r="AC703" s="111"/>
      <c r="AD703" s="111"/>
      <c r="AE703" s="111"/>
      <c r="AF703" s="111"/>
      <c r="AG703" s="111"/>
    </row>
    <row r="704">
      <c r="A704" s="111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  <c r="Z704" s="111"/>
      <c r="AA704" s="111"/>
      <c r="AB704" s="111"/>
      <c r="AC704" s="111"/>
      <c r="AD704" s="111"/>
      <c r="AE704" s="111"/>
      <c r="AF704" s="111"/>
      <c r="AG704" s="111"/>
    </row>
    <row r="705">
      <c r="A705" s="111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  <c r="Z705" s="111"/>
      <c r="AA705" s="111"/>
      <c r="AB705" s="111"/>
      <c r="AC705" s="111"/>
      <c r="AD705" s="111"/>
      <c r="AE705" s="111"/>
      <c r="AF705" s="111"/>
      <c r="AG705" s="111"/>
    </row>
    <row r="706">
      <c r="A706" s="111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  <c r="Z706" s="111"/>
      <c r="AA706" s="111"/>
      <c r="AB706" s="111"/>
      <c r="AC706" s="111"/>
      <c r="AD706" s="111"/>
      <c r="AE706" s="111"/>
      <c r="AF706" s="111"/>
      <c r="AG706" s="111"/>
    </row>
    <row r="707">
      <c r="A707" s="111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  <c r="Z707" s="111"/>
      <c r="AA707" s="111"/>
      <c r="AB707" s="111"/>
      <c r="AC707" s="111"/>
      <c r="AD707" s="111"/>
      <c r="AE707" s="111"/>
      <c r="AF707" s="111"/>
      <c r="AG707" s="111"/>
    </row>
    <row r="708">
      <c r="A708" s="111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  <c r="Z708" s="111"/>
      <c r="AA708" s="111"/>
      <c r="AB708" s="111"/>
      <c r="AC708" s="111"/>
      <c r="AD708" s="111"/>
      <c r="AE708" s="111"/>
      <c r="AF708" s="111"/>
      <c r="AG708" s="111"/>
    </row>
    <row r="709">
      <c r="A709" s="111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  <c r="Z709" s="111"/>
      <c r="AA709" s="111"/>
      <c r="AB709" s="111"/>
      <c r="AC709" s="111"/>
      <c r="AD709" s="111"/>
      <c r="AE709" s="111"/>
      <c r="AF709" s="111"/>
      <c r="AG709" s="111"/>
    </row>
    <row r="710">
      <c r="A710" s="111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  <c r="Z710" s="111"/>
      <c r="AA710" s="111"/>
      <c r="AB710" s="111"/>
      <c r="AC710" s="111"/>
      <c r="AD710" s="111"/>
      <c r="AE710" s="111"/>
      <c r="AF710" s="111"/>
      <c r="AG710" s="111"/>
    </row>
    <row r="711">
      <c r="A711" s="111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  <c r="Z711" s="111"/>
      <c r="AA711" s="111"/>
      <c r="AB711" s="111"/>
      <c r="AC711" s="111"/>
      <c r="AD711" s="111"/>
      <c r="AE711" s="111"/>
      <c r="AF711" s="111"/>
      <c r="AG711" s="111"/>
    </row>
    <row r="712">
      <c r="A712" s="111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  <c r="Z712" s="111"/>
      <c r="AA712" s="111"/>
      <c r="AB712" s="111"/>
      <c r="AC712" s="111"/>
      <c r="AD712" s="111"/>
      <c r="AE712" s="111"/>
      <c r="AF712" s="111"/>
      <c r="AG712" s="111"/>
    </row>
    <row r="713">
      <c r="A713" s="111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  <c r="Z713" s="111"/>
      <c r="AA713" s="111"/>
      <c r="AB713" s="111"/>
      <c r="AC713" s="111"/>
      <c r="AD713" s="111"/>
      <c r="AE713" s="111"/>
      <c r="AF713" s="111"/>
      <c r="AG713" s="111"/>
    </row>
    <row r="714">
      <c r="A714" s="111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  <c r="Z714" s="111"/>
      <c r="AA714" s="111"/>
      <c r="AB714" s="111"/>
      <c r="AC714" s="111"/>
      <c r="AD714" s="111"/>
      <c r="AE714" s="111"/>
      <c r="AF714" s="111"/>
      <c r="AG714" s="111"/>
    </row>
    <row r="715">
      <c r="A715" s="111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  <c r="Z715" s="111"/>
      <c r="AA715" s="111"/>
      <c r="AB715" s="111"/>
      <c r="AC715" s="111"/>
      <c r="AD715" s="111"/>
      <c r="AE715" s="111"/>
      <c r="AF715" s="111"/>
      <c r="AG715" s="111"/>
    </row>
    <row r="716">
      <c r="A716" s="111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  <c r="Z716" s="111"/>
      <c r="AA716" s="111"/>
      <c r="AB716" s="111"/>
      <c r="AC716" s="111"/>
      <c r="AD716" s="111"/>
      <c r="AE716" s="111"/>
      <c r="AF716" s="111"/>
      <c r="AG716" s="111"/>
    </row>
    <row r="717">
      <c r="A717" s="111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  <c r="Z717" s="111"/>
      <c r="AA717" s="111"/>
      <c r="AB717" s="111"/>
      <c r="AC717" s="111"/>
      <c r="AD717" s="111"/>
      <c r="AE717" s="111"/>
      <c r="AF717" s="111"/>
      <c r="AG717" s="111"/>
    </row>
    <row r="718">
      <c r="A718" s="111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  <c r="Z718" s="111"/>
      <c r="AA718" s="111"/>
      <c r="AB718" s="111"/>
      <c r="AC718" s="111"/>
      <c r="AD718" s="111"/>
      <c r="AE718" s="111"/>
      <c r="AF718" s="111"/>
      <c r="AG718" s="111"/>
    </row>
    <row r="719">
      <c r="A719" s="111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  <c r="Z719" s="111"/>
      <c r="AA719" s="111"/>
      <c r="AB719" s="111"/>
      <c r="AC719" s="111"/>
      <c r="AD719" s="111"/>
      <c r="AE719" s="111"/>
      <c r="AF719" s="111"/>
      <c r="AG719" s="111"/>
    </row>
    <row r="720">
      <c r="A720" s="111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  <c r="Z720" s="111"/>
      <c r="AA720" s="111"/>
      <c r="AB720" s="111"/>
      <c r="AC720" s="111"/>
      <c r="AD720" s="111"/>
      <c r="AE720" s="111"/>
      <c r="AF720" s="111"/>
      <c r="AG720" s="111"/>
    </row>
    <row r="721">
      <c r="A721" s="111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  <c r="Z721" s="111"/>
      <c r="AA721" s="111"/>
      <c r="AB721" s="111"/>
      <c r="AC721" s="111"/>
      <c r="AD721" s="111"/>
      <c r="AE721" s="111"/>
      <c r="AF721" s="111"/>
      <c r="AG721" s="111"/>
    </row>
    <row r="722">
      <c r="A722" s="111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  <c r="Z722" s="111"/>
      <c r="AA722" s="111"/>
      <c r="AB722" s="111"/>
      <c r="AC722" s="111"/>
      <c r="AD722" s="111"/>
      <c r="AE722" s="111"/>
      <c r="AF722" s="111"/>
      <c r="AG722" s="111"/>
    </row>
    <row r="723">
      <c r="A723" s="111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  <c r="Z723" s="111"/>
      <c r="AA723" s="111"/>
      <c r="AB723" s="111"/>
      <c r="AC723" s="111"/>
      <c r="AD723" s="111"/>
      <c r="AE723" s="111"/>
      <c r="AF723" s="111"/>
      <c r="AG723" s="111"/>
    </row>
    <row r="724">
      <c r="A724" s="111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  <c r="Z724" s="111"/>
      <c r="AA724" s="111"/>
      <c r="AB724" s="111"/>
      <c r="AC724" s="111"/>
      <c r="AD724" s="111"/>
      <c r="AE724" s="111"/>
      <c r="AF724" s="111"/>
      <c r="AG724" s="111"/>
    </row>
    <row r="725">
      <c r="A725" s="111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  <c r="Z725" s="111"/>
      <c r="AA725" s="111"/>
      <c r="AB725" s="111"/>
      <c r="AC725" s="111"/>
      <c r="AD725" s="111"/>
      <c r="AE725" s="111"/>
      <c r="AF725" s="111"/>
      <c r="AG725" s="111"/>
    </row>
    <row r="726">
      <c r="A726" s="111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  <c r="Z726" s="111"/>
      <c r="AA726" s="111"/>
      <c r="AB726" s="111"/>
      <c r="AC726" s="111"/>
      <c r="AD726" s="111"/>
      <c r="AE726" s="111"/>
      <c r="AF726" s="111"/>
      <c r="AG726" s="111"/>
    </row>
    <row r="727">
      <c r="A727" s="111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  <c r="Z727" s="111"/>
      <c r="AA727" s="111"/>
      <c r="AB727" s="111"/>
      <c r="AC727" s="111"/>
      <c r="AD727" s="111"/>
      <c r="AE727" s="111"/>
      <c r="AF727" s="111"/>
      <c r="AG727" s="111"/>
    </row>
    <row r="728">
      <c r="A728" s="111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  <c r="Z728" s="111"/>
      <c r="AA728" s="111"/>
      <c r="AB728" s="111"/>
      <c r="AC728" s="111"/>
      <c r="AD728" s="111"/>
      <c r="AE728" s="111"/>
      <c r="AF728" s="111"/>
      <c r="AG728" s="111"/>
    </row>
    <row r="729">
      <c r="A729" s="111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  <c r="Z729" s="111"/>
      <c r="AA729" s="111"/>
      <c r="AB729" s="111"/>
      <c r="AC729" s="111"/>
      <c r="AD729" s="111"/>
      <c r="AE729" s="111"/>
      <c r="AF729" s="111"/>
      <c r="AG729" s="111"/>
    </row>
    <row r="730">
      <c r="A730" s="111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  <c r="Z730" s="111"/>
      <c r="AA730" s="111"/>
      <c r="AB730" s="111"/>
      <c r="AC730" s="111"/>
      <c r="AD730" s="111"/>
      <c r="AE730" s="111"/>
      <c r="AF730" s="111"/>
      <c r="AG730" s="111"/>
    </row>
    <row r="731">
      <c r="A731" s="111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  <c r="Z731" s="111"/>
      <c r="AA731" s="111"/>
      <c r="AB731" s="111"/>
      <c r="AC731" s="111"/>
      <c r="AD731" s="111"/>
      <c r="AE731" s="111"/>
      <c r="AF731" s="111"/>
      <c r="AG731" s="111"/>
    </row>
    <row r="732">
      <c r="A732" s="111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  <c r="Z732" s="111"/>
      <c r="AA732" s="111"/>
      <c r="AB732" s="111"/>
      <c r="AC732" s="111"/>
      <c r="AD732" s="111"/>
      <c r="AE732" s="111"/>
      <c r="AF732" s="111"/>
      <c r="AG732" s="111"/>
    </row>
    <row r="733">
      <c r="A733" s="111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  <c r="Z733" s="111"/>
      <c r="AA733" s="111"/>
      <c r="AB733" s="111"/>
      <c r="AC733" s="111"/>
      <c r="AD733" s="111"/>
      <c r="AE733" s="111"/>
      <c r="AF733" s="111"/>
      <c r="AG733" s="111"/>
    </row>
    <row r="734">
      <c r="A734" s="111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  <c r="Z734" s="111"/>
      <c r="AA734" s="111"/>
      <c r="AB734" s="111"/>
      <c r="AC734" s="111"/>
      <c r="AD734" s="111"/>
      <c r="AE734" s="111"/>
      <c r="AF734" s="111"/>
      <c r="AG734" s="111"/>
    </row>
    <row r="735">
      <c r="A735" s="111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  <c r="Z735" s="111"/>
      <c r="AA735" s="111"/>
      <c r="AB735" s="111"/>
      <c r="AC735" s="111"/>
      <c r="AD735" s="111"/>
      <c r="AE735" s="111"/>
      <c r="AF735" s="111"/>
      <c r="AG735" s="111"/>
    </row>
    <row r="736">
      <c r="A736" s="111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  <c r="Z736" s="111"/>
      <c r="AA736" s="111"/>
      <c r="AB736" s="111"/>
      <c r="AC736" s="111"/>
      <c r="AD736" s="111"/>
      <c r="AE736" s="111"/>
      <c r="AF736" s="111"/>
      <c r="AG736" s="111"/>
    </row>
    <row r="737">
      <c r="A737" s="111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  <c r="Z737" s="111"/>
      <c r="AA737" s="111"/>
      <c r="AB737" s="111"/>
      <c r="AC737" s="111"/>
      <c r="AD737" s="111"/>
      <c r="AE737" s="111"/>
      <c r="AF737" s="111"/>
      <c r="AG737" s="111"/>
    </row>
    <row r="738">
      <c r="A738" s="111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  <c r="Z738" s="111"/>
      <c r="AA738" s="111"/>
      <c r="AB738" s="111"/>
      <c r="AC738" s="111"/>
      <c r="AD738" s="111"/>
      <c r="AE738" s="111"/>
      <c r="AF738" s="111"/>
      <c r="AG738" s="111"/>
    </row>
    <row r="739">
      <c r="A739" s="111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  <c r="Z739" s="111"/>
      <c r="AA739" s="111"/>
      <c r="AB739" s="111"/>
      <c r="AC739" s="111"/>
      <c r="AD739" s="111"/>
      <c r="AE739" s="111"/>
      <c r="AF739" s="111"/>
      <c r="AG739" s="111"/>
    </row>
    <row r="740">
      <c r="A740" s="111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  <c r="Z740" s="111"/>
      <c r="AA740" s="111"/>
      <c r="AB740" s="111"/>
      <c r="AC740" s="111"/>
      <c r="AD740" s="111"/>
      <c r="AE740" s="111"/>
      <c r="AF740" s="111"/>
      <c r="AG740" s="111"/>
    </row>
    <row r="741">
      <c r="A741" s="111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  <c r="Z741" s="111"/>
      <c r="AA741" s="111"/>
      <c r="AB741" s="111"/>
      <c r="AC741" s="111"/>
      <c r="AD741" s="111"/>
      <c r="AE741" s="111"/>
      <c r="AF741" s="111"/>
      <c r="AG741" s="111"/>
    </row>
    <row r="742">
      <c r="A742" s="111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  <c r="Z742" s="111"/>
      <c r="AA742" s="111"/>
      <c r="AB742" s="111"/>
      <c r="AC742" s="111"/>
      <c r="AD742" s="111"/>
      <c r="AE742" s="111"/>
      <c r="AF742" s="111"/>
      <c r="AG742" s="111"/>
    </row>
    <row r="743">
      <c r="A743" s="111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  <c r="Z743" s="111"/>
      <c r="AA743" s="111"/>
      <c r="AB743" s="111"/>
      <c r="AC743" s="111"/>
      <c r="AD743" s="111"/>
      <c r="AE743" s="111"/>
      <c r="AF743" s="111"/>
      <c r="AG743" s="111"/>
    </row>
    <row r="744">
      <c r="A744" s="111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  <c r="Z744" s="111"/>
      <c r="AA744" s="111"/>
      <c r="AB744" s="111"/>
      <c r="AC744" s="111"/>
      <c r="AD744" s="111"/>
      <c r="AE744" s="111"/>
      <c r="AF744" s="111"/>
      <c r="AG744" s="111"/>
    </row>
    <row r="745">
      <c r="A745" s="111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  <c r="Z745" s="111"/>
      <c r="AA745" s="111"/>
      <c r="AB745" s="111"/>
      <c r="AC745" s="111"/>
      <c r="AD745" s="111"/>
      <c r="AE745" s="111"/>
      <c r="AF745" s="111"/>
      <c r="AG745" s="111"/>
    </row>
    <row r="746">
      <c r="A746" s="111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  <c r="Z746" s="111"/>
      <c r="AA746" s="111"/>
      <c r="AB746" s="111"/>
      <c r="AC746" s="111"/>
      <c r="AD746" s="111"/>
      <c r="AE746" s="111"/>
      <c r="AF746" s="111"/>
      <c r="AG746" s="111"/>
    </row>
    <row r="747">
      <c r="A747" s="111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  <c r="Z747" s="111"/>
      <c r="AA747" s="111"/>
      <c r="AB747" s="111"/>
      <c r="AC747" s="111"/>
      <c r="AD747" s="111"/>
      <c r="AE747" s="111"/>
      <c r="AF747" s="111"/>
      <c r="AG747" s="111"/>
    </row>
    <row r="748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  <c r="AE748" s="111"/>
      <c r="AF748" s="111"/>
      <c r="AG748" s="111"/>
    </row>
    <row r="749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  <c r="AE749" s="111"/>
      <c r="AF749" s="111"/>
      <c r="AG749" s="111"/>
    </row>
    <row r="750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  <c r="AE750" s="111"/>
      <c r="AF750" s="111"/>
      <c r="AG750" s="111"/>
    </row>
    <row r="751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  <c r="AE751" s="111"/>
      <c r="AF751" s="111"/>
      <c r="AG751" s="111"/>
    </row>
    <row r="752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  <c r="AE752" s="111"/>
      <c r="AF752" s="111"/>
      <c r="AG752" s="111"/>
    </row>
    <row r="753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  <c r="AE753" s="111"/>
      <c r="AF753" s="111"/>
      <c r="AG753" s="111"/>
    </row>
    <row r="754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  <c r="AE754" s="111"/>
      <c r="AF754" s="111"/>
      <c r="AG754" s="111"/>
    </row>
    <row r="75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  <c r="AE755" s="111"/>
      <c r="AF755" s="111"/>
      <c r="AG755" s="111"/>
    </row>
    <row r="756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  <c r="AE756" s="111"/>
      <c r="AF756" s="111"/>
      <c r="AG756" s="111"/>
    </row>
    <row r="757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  <c r="AE757" s="111"/>
      <c r="AF757" s="111"/>
      <c r="AG757" s="111"/>
    </row>
    <row r="758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  <c r="AE758" s="111"/>
      <c r="AF758" s="111"/>
      <c r="AG758" s="111"/>
    </row>
    <row r="759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  <c r="AE759" s="111"/>
      <c r="AF759" s="111"/>
      <c r="AG759" s="111"/>
    </row>
    <row r="760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  <c r="AE760" s="111"/>
      <c r="AF760" s="111"/>
      <c r="AG760" s="111"/>
    </row>
    <row r="761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  <c r="AE761" s="111"/>
      <c r="AF761" s="111"/>
      <c r="AG761" s="111"/>
    </row>
    <row r="762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  <c r="AE762" s="111"/>
      <c r="AF762" s="111"/>
      <c r="AG762" s="111"/>
    </row>
    <row r="763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  <c r="AE763" s="111"/>
      <c r="AF763" s="111"/>
      <c r="AG763" s="111"/>
    </row>
    <row r="764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  <c r="AE764" s="111"/>
      <c r="AF764" s="111"/>
      <c r="AG764" s="111"/>
    </row>
    <row r="76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  <c r="AE765" s="111"/>
      <c r="AF765" s="111"/>
      <c r="AG765" s="111"/>
    </row>
    <row r="766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  <c r="AE766" s="111"/>
      <c r="AF766" s="111"/>
      <c r="AG766" s="111"/>
    </row>
    <row r="767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  <c r="AE767" s="111"/>
      <c r="AF767" s="111"/>
      <c r="AG767" s="111"/>
    </row>
    <row r="768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  <c r="AE768" s="111"/>
      <c r="AF768" s="111"/>
      <c r="AG768" s="111"/>
    </row>
    <row r="769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  <c r="AE769" s="111"/>
      <c r="AF769" s="111"/>
      <c r="AG769" s="111"/>
    </row>
    <row r="770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  <c r="AE770" s="111"/>
      <c r="AF770" s="111"/>
      <c r="AG770" s="111"/>
    </row>
    <row r="771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  <c r="AE771" s="111"/>
      <c r="AF771" s="111"/>
      <c r="AG771" s="111"/>
    </row>
    <row r="772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  <c r="AE772" s="111"/>
      <c r="AF772" s="111"/>
      <c r="AG772" s="111"/>
    </row>
    <row r="773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  <c r="AE773" s="111"/>
      <c r="AF773" s="111"/>
      <c r="AG773" s="111"/>
    </row>
    <row r="774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  <c r="AE774" s="111"/>
      <c r="AF774" s="111"/>
      <c r="AG774" s="111"/>
    </row>
    <row r="77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  <c r="AE775" s="111"/>
      <c r="AF775" s="111"/>
      <c r="AG775" s="111"/>
    </row>
    <row r="776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  <c r="AE776" s="111"/>
      <c r="AF776" s="111"/>
      <c r="AG776" s="111"/>
    </row>
    <row r="777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  <c r="AE777" s="111"/>
      <c r="AF777" s="111"/>
      <c r="AG777" s="111"/>
    </row>
    <row r="778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  <c r="AE778" s="111"/>
      <c r="AF778" s="111"/>
      <c r="AG778" s="111"/>
    </row>
    <row r="779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  <c r="AE779" s="111"/>
      <c r="AF779" s="111"/>
      <c r="AG779" s="111"/>
    </row>
    <row r="780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  <c r="AE780" s="111"/>
      <c r="AF780" s="111"/>
      <c r="AG780" s="111"/>
    </row>
    <row r="781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  <c r="AE781" s="111"/>
      <c r="AF781" s="111"/>
      <c r="AG781" s="111"/>
    </row>
    <row r="782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  <c r="AE782" s="111"/>
      <c r="AF782" s="111"/>
      <c r="AG782" s="111"/>
    </row>
    <row r="783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  <c r="AE783" s="111"/>
      <c r="AF783" s="111"/>
      <c r="AG783" s="111"/>
    </row>
    <row r="784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  <c r="AE784" s="111"/>
      <c r="AF784" s="111"/>
      <c r="AG784" s="111"/>
    </row>
    <row r="78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  <c r="AE785" s="111"/>
      <c r="AF785" s="111"/>
      <c r="AG785" s="111"/>
    </row>
    <row r="786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  <c r="AE786" s="111"/>
      <c r="AF786" s="111"/>
      <c r="AG786" s="111"/>
    </row>
    <row r="787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  <c r="AE787" s="111"/>
      <c r="AF787" s="111"/>
      <c r="AG787" s="111"/>
    </row>
    <row r="788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  <c r="AE788" s="111"/>
      <c r="AF788" s="111"/>
      <c r="AG788" s="111"/>
    </row>
    <row r="789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  <c r="AE789" s="111"/>
      <c r="AF789" s="111"/>
      <c r="AG789" s="111"/>
    </row>
    <row r="790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  <c r="AE790" s="111"/>
      <c r="AF790" s="111"/>
      <c r="AG790" s="111"/>
    </row>
    <row r="791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  <c r="AE791" s="111"/>
      <c r="AF791" s="111"/>
      <c r="AG791" s="111"/>
    </row>
    <row r="792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  <c r="AE792" s="111"/>
      <c r="AF792" s="111"/>
      <c r="AG792" s="111"/>
    </row>
    <row r="793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  <c r="AE793" s="111"/>
      <c r="AF793" s="111"/>
      <c r="AG793" s="111"/>
    </row>
    <row r="794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  <c r="AE794" s="111"/>
      <c r="AF794" s="111"/>
      <c r="AG794" s="111"/>
    </row>
    <row r="79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  <c r="AE795" s="111"/>
      <c r="AF795" s="111"/>
      <c r="AG795" s="111"/>
    </row>
    <row r="796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  <c r="AE796" s="111"/>
      <c r="AF796" s="111"/>
      <c r="AG796" s="111"/>
    </row>
    <row r="797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  <c r="AE797" s="111"/>
      <c r="AF797" s="111"/>
      <c r="AG797" s="111"/>
    </row>
    <row r="798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  <c r="AE798" s="111"/>
      <c r="AF798" s="111"/>
      <c r="AG798" s="111"/>
    </row>
    <row r="799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  <c r="AE799" s="111"/>
      <c r="AF799" s="111"/>
      <c r="AG799" s="111"/>
    </row>
    <row r="800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  <c r="AE800" s="111"/>
      <c r="AF800" s="111"/>
      <c r="AG800" s="111"/>
    </row>
    <row r="801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  <c r="AE801" s="111"/>
      <c r="AF801" s="111"/>
      <c r="AG801" s="111"/>
    </row>
    <row r="802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  <c r="AE802" s="111"/>
      <c r="AF802" s="111"/>
      <c r="AG802" s="111"/>
    </row>
    <row r="803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  <c r="AE803" s="111"/>
      <c r="AF803" s="111"/>
      <c r="AG803" s="111"/>
    </row>
    <row r="804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  <c r="AE804" s="111"/>
      <c r="AF804" s="111"/>
      <c r="AG804" s="111"/>
    </row>
    <row r="80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  <c r="AE805" s="111"/>
      <c r="AF805" s="111"/>
      <c r="AG805" s="111"/>
    </row>
    <row r="806">
      <c r="A806" s="111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  <c r="Z806" s="111"/>
      <c r="AA806" s="111"/>
      <c r="AB806" s="111"/>
      <c r="AC806" s="111"/>
      <c r="AD806" s="111"/>
      <c r="AE806" s="111"/>
      <c r="AF806" s="111"/>
      <c r="AG806" s="111"/>
    </row>
    <row r="807">
      <c r="A807" s="111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  <c r="Z807" s="111"/>
      <c r="AA807" s="111"/>
      <c r="AB807" s="111"/>
      <c r="AC807" s="111"/>
      <c r="AD807" s="111"/>
      <c r="AE807" s="111"/>
      <c r="AF807" s="111"/>
      <c r="AG807" s="111"/>
    </row>
    <row r="808">
      <c r="A808" s="111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  <c r="Z808" s="111"/>
      <c r="AA808" s="111"/>
      <c r="AB808" s="111"/>
      <c r="AC808" s="111"/>
      <c r="AD808" s="111"/>
      <c r="AE808" s="111"/>
      <c r="AF808" s="111"/>
      <c r="AG808" s="111"/>
    </row>
    <row r="809">
      <c r="A809" s="111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  <c r="Z809" s="111"/>
      <c r="AA809" s="111"/>
      <c r="AB809" s="111"/>
      <c r="AC809" s="111"/>
      <c r="AD809" s="111"/>
      <c r="AE809" s="111"/>
      <c r="AF809" s="111"/>
      <c r="AG809" s="111"/>
    </row>
    <row r="810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  <c r="Z810" s="111"/>
      <c r="AA810" s="111"/>
      <c r="AB810" s="111"/>
      <c r="AC810" s="111"/>
      <c r="AD810" s="111"/>
      <c r="AE810" s="111"/>
      <c r="AF810" s="111"/>
      <c r="AG810" s="111"/>
    </row>
    <row r="811">
      <c r="A811" s="111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  <c r="AE811" s="111"/>
      <c r="AF811" s="111"/>
      <c r="AG811" s="111"/>
    </row>
    <row r="812">
      <c r="A812" s="111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  <c r="AE812" s="111"/>
      <c r="AF812" s="111"/>
      <c r="AG812" s="111"/>
    </row>
    <row r="813">
      <c r="A813" s="111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  <c r="AE813" s="111"/>
      <c r="AF813" s="111"/>
      <c r="AG813" s="111"/>
    </row>
    <row r="814">
      <c r="A814" s="111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  <c r="Z814" s="111"/>
      <c r="AA814" s="111"/>
      <c r="AB814" s="111"/>
      <c r="AC814" s="111"/>
      <c r="AD814" s="111"/>
      <c r="AE814" s="111"/>
      <c r="AF814" s="111"/>
      <c r="AG814" s="111"/>
    </row>
    <row r="815">
      <c r="A815" s="111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  <c r="AE815" s="111"/>
      <c r="AF815" s="111"/>
      <c r="AG815" s="111"/>
    </row>
    <row r="816">
      <c r="A816" s="111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  <c r="AE816" s="111"/>
      <c r="AF816" s="111"/>
      <c r="AG816" s="111"/>
    </row>
    <row r="817">
      <c r="A817" s="111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  <c r="AE817" s="111"/>
      <c r="AF817" s="111"/>
      <c r="AG817" s="111"/>
    </row>
    <row r="818">
      <c r="A818" s="111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  <c r="AE818" s="111"/>
      <c r="AF818" s="111"/>
      <c r="AG818" s="111"/>
    </row>
    <row r="819">
      <c r="A819" s="111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  <c r="Z819" s="111"/>
      <c r="AA819" s="111"/>
      <c r="AB819" s="111"/>
      <c r="AC819" s="111"/>
      <c r="AD819" s="111"/>
      <c r="AE819" s="111"/>
      <c r="AF819" s="111"/>
      <c r="AG819" s="111"/>
    </row>
    <row r="820">
      <c r="A820" s="111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  <c r="Z820" s="111"/>
      <c r="AA820" s="111"/>
      <c r="AB820" s="111"/>
      <c r="AC820" s="111"/>
      <c r="AD820" s="111"/>
      <c r="AE820" s="111"/>
      <c r="AF820" s="111"/>
      <c r="AG820" s="111"/>
    </row>
    <row r="821">
      <c r="A821" s="111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  <c r="Z821" s="111"/>
      <c r="AA821" s="111"/>
      <c r="AB821" s="111"/>
      <c r="AC821" s="111"/>
      <c r="AD821" s="111"/>
      <c r="AE821" s="111"/>
      <c r="AF821" s="111"/>
      <c r="AG821" s="111"/>
    </row>
    <row r="822">
      <c r="A822" s="111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  <c r="Z822" s="111"/>
      <c r="AA822" s="111"/>
      <c r="AB822" s="111"/>
      <c r="AC822" s="111"/>
      <c r="AD822" s="111"/>
      <c r="AE822" s="111"/>
      <c r="AF822" s="111"/>
      <c r="AG822" s="111"/>
    </row>
    <row r="823">
      <c r="A823" s="111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  <c r="Z823" s="111"/>
      <c r="AA823" s="111"/>
      <c r="AB823" s="111"/>
      <c r="AC823" s="111"/>
      <c r="AD823" s="111"/>
      <c r="AE823" s="111"/>
      <c r="AF823" s="111"/>
      <c r="AG823" s="111"/>
    </row>
    <row r="824">
      <c r="A824" s="111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  <c r="Z824" s="111"/>
      <c r="AA824" s="111"/>
      <c r="AB824" s="111"/>
      <c r="AC824" s="111"/>
      <c r="AD824" s="111"/>
      <c r="AE824" s="111"/>
      <c r="AF824" s="111"/>
      <c r="AG824" s="111"/>
    </row>
    <row r="825">
      <c r="A825" s="111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  <c r="Z825" s="111"/>
      <c r="AA825" s="111"/>
      <c r="AB825" s="111"/>
      <c r="AC825" s="111"/>
      <c r="AD825" s="111"/>
      <c r="AE825" s="111"/>
      <c r="AF825" s="111"/>
      <c r="AG825" s="111"/>
    </row>
    <row r="826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  <c r="Z826" s="111"/>
      <c r="AA826" s="111"/>
      <c r="AB826" s="111"/>
      <c r="AC826" s="111"/>
      <c r="AD826" s="111"/>
      <c r="AE826" s="111"/>
      <c r="AF826" s="111"/>
      <c r="AG826" s="111"/>
    </row>
    <row r="827">
      <c r="A827" s="111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  <c r="Z827" s="111"/>
      <c r="AA827" s="111"/>
      <c r="AB827" s="111"/>
      <c r="AC827" s="111"/>
      <c r="AD827" s="111"/>
      <c r="AE827" s="111"/>
      <c r="AF827" s="111"/>
      <c r="AG827" s="111"/>
    </row>
    <row r="828">
      <c r="A828" s="111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  <c r="Z828" s="111"/>
      <c r="AA828" s="111"/>
      <c r="AB828" s="111"/>
      <c r="AC828" s="111"/>
      <c r="AD828" s="111"/>
      <c r="AE828" s="111"/>
      <c r="AF828" s="111"/>
      <c r="AG828" s="111"/>
    </row>
    <row r="829">
      <c r="A829" s="111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  <c r="Z829" s="111"/>
      <c r="AA829" s="111"/>
      <c r="AB829" s="111"/>
      <c r="AC829" s="111"/>
      <c r="AD829" s="111"/>
      <c r="AE829" s="111"/>
      <c r="AF829" s="111"/>
      <c r="AG829" s="111"/>
    </row>
    <row r="830">
      <c r="A830" s="111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  <c r="Z830" s="111"/>
      <c r="AA830" s="111"/>
      <c r="AB830" s="111"/>
      <c r="AC830" s="111"/>
      <c r="AD830" s="111"/>
      <c r="AE830" s="111"/>
      <c r="AF830" s="111"/>
      <c r="AG830" s="111"/>
    </row>
    <row r="831">
      <c r="A831" s="111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  <c r="Z831" s="111"/>
      <c r="AA831" s="111"/>
      <c r="AB831" s="111"/>
      <c r="AC831" s="111"/>
      <c r="AD831" s="111"/>
      <c r="AE831" s="111"/>
      <c r="AF831" s="111"/>
      <c r="AG831" s="111"/>
    </row>
    <row r="832">
      <c r="A832" s="111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  <c r="Z832" s="111"/>
      <c r="AA832" s="111"/>
      <c r="AB832" s="111"/>
      <c r="AC832" s="111"/>
      <c r="AD832" s="111"/>
      <c r="AE832" s="111"/>
      <c r="AF832" s="111"/>
      <c r="AG832" s="111"/>
    </row>
    <row r="833">
      <c r="A833" s="111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  <c r="Z833" s="111"/>
      <c r="AA833" s="111"/>
      <c r="AB833" s="111"/>
      <c r="AC833" s="111"/>
      <c r="AD833" s="111"/>
      <c r="AE833" s="111"/>
      <c r="AF833" s="111"/>
      <c r="AG833" s="111"/>
    </row>
    <row r="834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  <c r="Z834" s="111"/>
      <c r="AA834" s="111"/>
      <c r="AB834" s="111"/>
      <c r="AC834" s="111"/>
      <c r="AD834" s="111"/>
      <c r="AE834" s="111"/>
      <c r="AF834" s="111"/>
      <c r="AG834" s="111"/>
    </row>
    <row r="835">
      <c r="A835" s="111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  <c r="Z835" s="111"/>
      <c r="AA835" s="111"/>
      <c r="AB835" s="111"/>
      <c r="AC835" s="111"/>
      <c r="AD835" s="111"/>
      <c r="AE835" s="111"/>
      <c r="AF835" s="111"/>
      <c r="AG835" s="111"/>
    </row>
    <row r="836">
      <c r="A836" s="111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  <c r="Z836" s="111"/>
      <c r="AA836" s="111"/>
      <c r="AB836" s="111"/>
      <c r="AC836" s="111"/>
      <c r="AD836" s="111"/>
      <c r="AE836" s="111"/>
      <c r="AF836" s="111"/>
      <c r="AG836" s="111"/>
    </row>
    <row r="837">
      <c r="A837" s="111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  <c r="Z837" s="111"/>
      <c r="AA837" s="111"/>
      <c r="AB837" s="111"/>
      <c r="AC837" s="111"/>
      <c r="AD837" s="111"/>
      <c r="AE837" s="111"/>
      <c r="AF837" s="111"/>
      <c r="AG837" s="111"/>
    </row>
    <row r="838">
      <c r="A838" s="111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  <c r="Z838" s="111"/>
      <c r="AA838" s="111"/>
      <c r="AB838" s="111"/>
      <c r="AC838" s="111"/>
      <c r="AD838" s="111"/>
      <c r="AE838" s="111"/>
      <c r="AF838" s="111"/>
      <c r="AG838" s="111"/>
    </row>
    <row r="839">
      <c r="A839" s="111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  <c r="Z839" s="111"/>
      <c r="AA839" s="111"/>
      <c r="AB839" s="111"/>
      <c r="AC839" s="111"/>
      <c r="AD839" s="111"/>
      <c r="AE839" s="111"/>
      <c r="AF839" s="111"/>
      <c r="AG839" s="111"/>
    </row>
    <row r="840">
      <c r="A840" s="111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  <c r="Z840" s="111"/>
      <c r="AA840" s="111"/>
      <c r="AB840" s="111"/>
      <c r="AC840" s="111"/>
      <c r="AD840" s="111"/>
      <c r="AE840" s="111"/>
      <c r="AF840" s="111"/>
      <c r="AG840" s="111"/>
    </row>
    <row r="841">
      <c r="A841" s="111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  <c r="Z841" s="111"/>
      <c r="AA841" s="111"/>
      <c r="AB841" s="111"/>
      <c r="AC841" s="111"/>
      <c r="AD841" s="111"/>
      <c r="AE841" s="111"/>
      <c r="AF841" s="111"/>
      <c r="AG841" s="111"/>
    </row>
    <row r="842">
      <c r="A842" s="111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  <c r="Z842" s="111"/>
      <c r="AA842" s="111"/>
      <c r="AB842" s="111"/>
      <c r="AC842" s="111"/>
      <c r="AD842" s="111"/>
      <c r="AE842" s="111"/>
      <c r="AF842" s="111"/>
      <c r="AG842" s="111"/>
    </row>
    <row r="843">
      <c r="A843" s="111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  <c r="Z843" s="111"/>
      <c r="AA843" s="111"/>
      <c r="AB843" s="111"/>
      <c r="AC843" s="111"/>
      <c r="AD843" s="111"/>
      <c r="AE843" s="111"/>
      <c r="AF843" s="111"/>
      <c r="AG843" s="111"/>
    </row>
    <row r="844">
      <c r="A844" s="111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  <c r="Z844" s="111"/>
      <c r="AA844" s="111"/>
      <c r="AB844" s="111"/>
      <c r="AC844" s="111"/>
      <c r="AD844" s="111"/>
      <c r="AE844" s="111"/>
      <c r="AF844" s="111"/>
      <c r="AG844" s="111"/>
    </row>
    <row r="845">
      <c r="A845" s="111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  <c r="Z845" s="111"/>
      <c r="AA845" s="111"/>
      <c r="AB845" s="111"/>
      <c r="AC845" s="111"/>
      <c r="AD845" s="111"/>
      <c r="AE845" s="111"/>
      <c r="AF845" s="111"/>
      <c r="AG845" s="111"/>
    </row>
    <row r="846">
      <c r="A846" s="111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  <c r="Z846" s="111"/>
      <c r="AA846" s="111"/>
      <c r="AB846" s="111"/>
      <c r="AC846" s="111"/>
      <c r="AD846" s="111"/>
      <c r="AE846" s="111"/>
      <c r="AF846" s="111"/>
      <c r="AG846" s="111"/>
    </row>
    <row r="847">
      <c r="A847" s="111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  <c r="Z847" s="111"/>
      <c r="AA847" s="111"/>
      <c r="AB847" s="111"/>
      <c r="AC847" s="111"/>
      <c r="AD847" s="111"/>
      <c r="AE847" s="111"/>
      <c r="AF847" s="111"/>
      <c r="AG847" s="111"/>
    </row>
    <row r="848">
      <c r="A848" s="111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  <c r="Z848" s="111"/>
      <c r="AA848" s="111"/>
      <c r="AB848" s="111"/>
      <c r="AC848" s="111"/>
      <c r="AD848" s="111"/>
      <c r="AE848" s="111"/>
      <c r="AF848" s="111"/>
      <c r="AG848" s="111"/>
    </row>
    <row r="849">
      <c r="A849" s="111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  <c r="Z849" s="111"/>
      <c r="AA849" s="111"/>
      <c r="AB849" s="111"/>
      <c r="AC849" s="111"/>
      <c r="AD849" s="111"/>
      <c r="AE849" s="111"/>
      <c r="AF849" s="111"/>
      <c r="AG849" s="111"/>
    </row>
    <row r="850">
      <c r="A850" s="111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  <c r="Z850" s="111"/>
      <c r="AA850" s="111"/>
      <c r="AB850" s="111"/>
      <c r="AC850" s="111"/>
      <c r="AD850" s="111"/>
      <c r="AE850" s="111"/>
      <c r="AF850" s="111"/>
      <c r="AG850" s="111"/>
    </row>
    <row r="851">
      <c r="A851" s="111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  <c r="Z851" s="111"/>
      <c r="AA851" s="111"/>
      <c r="AB851" s="111"/>
      <c r="AC851" s="111"/>
      <c r="AD851" s="111"/>
      <c r="AE851" s="111"/>
      <c r="AF851" s="111"/>
      <c r="AG851" s="111"/>
    </row>
    <row r="852">
      <c r="A852" s="111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  <c r="Z852" s="111"/>
      <c r="AA852" s="111"/>
      <c r="AB852" s="111"/>
      <c r="AC852" s="111"/>
      <c r="AD852" s="111"/>
      <c r="AE852" s="111"/>
      <c r="AF852" s="111"/>
      <c r="AG852" s="111"/>
    </row>
    <row r="853">
      <c r="A853" s="111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  <c r="Z853" s="111"/>
      <c r="AA853" s="111"/>
      <c r="AB853" s="111"/>
      <c r="AC853" s="111"/>
      <c r="AD853" s="111"/>
      <c r="AE853" s="111"/>
      <c r="AF853" s="111"/>
      <c r="AG853" s="111"/>
    </row>
    <row r="854">
      <c r="A854" s="111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  <c r="Z854" s="111"/>
      <c r="AA854" s="111"/>
      <c r="AB854" s="111"/>
      <c r="AC854" s="111"/>
      <c r="AD854" s="111"/>
      <c r="AE854" s="111"/>
      <c r="AF854" s="111"/>
      <c r="AG854" s="111"/>
    </row>
    <row r="855">
      <c r="A855" s="111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  <c r="Z855" s="111"/>
      <c r="AA855" s="111"/>
      <c r="AB855" s="111"/>
      <c r="AC855" s="111"/>
      <c r="AD855" s="111"/>
      <c r="AE855" s="111"/>
      <c r="AF855" s="111"/>
      <c r="AG855" s="111"/>
    </row>
    <row r="856">
      <c r="A856" s="111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  <c r="Z856" s="111"/>
      <c r="AA856" s="111"/>
      <c r="AB856" s="111"/>
      <c r="AC856" s="111"/>
      <c r="AD856" s="111"/>
      <c r="AE856" s="111"/>
      <c r="AF856" s="111"/>
      <c r="AG856" s="111"/>
    </row>
    <row r="857">
      <c r="A857" s="111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  <c r="Z857" s="111"/>
      <c r="AA857" s="111"/>
      <c r="AB857" s="111"/>
      <c r="AC857" s="111"/>
      <c r="AD857" s="111"/>
      <c r="AE857" s="111"/>
      <c r="AF857" s="111"/>
      <c r="AG857" s="111"/>
    </row>
    <row r="858">
      <c r="A858" s="111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  <c r="Z858" s="111"/>
      <c r="AA858" s="111"/>
      <c r="AB858" s="111"/>
      <c r="AC858" s="111"/>
      <c r="AD858" s="111"/>
      <c r="AE858" s="111"/>
      <c r="AF858" s="111"/>
      <c r="AG858" s="111"/>
    </row>
    <row r="859">
      <c r="A859" s="111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  <c r="Z859" s="111"/>
      <c r="AA859" s="111"/>
      <c r="AB859" s="111"/>
      <c r="AC859" s="111"/>
      <c r="AD859" s="111"/>
      <c r="AE859" s="111"/>
      <c r="AF859" s="111"/>
      <c r="AG859" s="111"/>
    </row>
    <row r="860">
      <c r="A860" s="111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  <c r="Z860" s="111"/>
      <c r="AA860" s="111"/>
      <c r="AB860" s="111"/>
      <c r="AC860" s="111"/>
      <c r="AD860" s="111"/>
      <c r="AE860" s="111"/>
      <c r="AF860" s="111"/>
      <c r="AG860" s="111"/>
    </row>
    <row r="861">
      <c r="A861" s="111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  <c r="Z861" s="111"/>
      <c r="AA861" s="111"/>
      <c r="AB861" s="111"/>
      <c r="AC861" s="111"/>
      <c r="AD861" s="111"/>
      <c r="AE861" s="111"/>
      <c r="AF861" s="111"/>
      <c r="AG861" s="111"/>
    </row>
    <row r="862">
      <c r="A862" s="111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  <c r="Z862" s="111"/>
      <c r="AA862" s="111"/>
      <c r="AB862" s="111"/>
      <c r="AC862" s="111"/>
      <c r="AD862" s="111"/>
      <c r="AE862" s="111"/>
      <c r="AF862" s="111"/>
      <c r="AG862" s="111"/>
    </row>
    <row r="863">
      <c r="A863" s="111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  <c r="Z863" s="111"/>
      <c r="AA863" s="111"/>
      <c r="AB863" s="111"/>
      <c r="AC863" s="111"/>
      <c r="AD863" s="111"/>
      <c r="AE863" s="111"/>
      <c r="AF863" s="111"/>
      <c r="AG863" s="111"/>
    </row>
    <row r="864">
      <c r="A864" s="111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  <c r="Z864" s="111"/>
      <c r="AA864" s="111"/>
      <c r="AB864" s="111"/>
      <c r="AC864" s="111"/>
      <c r="AD864" s="111"/>
      <c r="AE864" s="111"/>
      <c r="AF864" s="111"/>
      <c r="AG864" s="111"/>
    </row>
    <row r="865">
      <c r="A865" s="111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  <c r="Z865" s="111"/>
      <c r="AA865" s="111"/>
      <c r="AB865" s="111"/>
      <c r="AC865" s="111"/>
      <c r="AD865" s="111"/>
      <c r="AE865" s="111"/>
      <c r="AF865" s="111"/>
      <c r="AG865" s="111"/>
    </row>
    <row r="866">
      <c r="A866" s="111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  <c r="Z866" s="111"/>
      <c r="AA866" s="111"/>
      <c r="AB866" s="111"/>
      <c r="AC866" s="111"/>
      <c r="AD866" s="111"/>
      <c r="AE866" s="111"/>
      <c r="AF866" s="111"/>
      <c r="AG866" s="111"/>
    </row>
    <row r="867">
      <c r="A867" s="111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  <c r="Z867" s="111"/>
      <c r="AA867" s="111"/>
      <c r="AB867" s="111"/>
      <c r="AC867" s="111"/>
      <c r="AD867" s="111"/>
      <c r="AE867" s="111"/>
      <c r="AF867" s="111"/>
      <c r="AG867" s="111"/>
    </row>
    <row r="868">
      <c r="A868" s="111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  <c r="Z868" s="111"/>
      <c r="AA868" s="111"/>
      <c r="AB868" s="111"/>
      <c r="AC868" s="111"/>
      <c r="AD868" s="111"/>
      <c r="AE868" s="111"/>
      <c r="AF868" s="111"/>
      <c r="AG868" s="111"/>
    </row>
    <row r="869">
      <c r="A869" s="111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  <c r="Z869" s="111"/>
      <c r="AA869" s="111"/>
      <c r="AB869" s="111"/>
      <c r="AC869" s="111"/>
      <c r="AD869" s="111"/>
      <c r="AE869" s="111"/>
      <c r="AF869" s="111"/>
      <c r="AG869" s="111"/>
    </row>
    <row r="870">
      <c r="A870" s="111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  <c r="Z870" s="111"/>
      <c r="AA870" s="111"/>
      <c r="AB870" s="111"/>
      <c r="AC870" s="111"/>
      <c r="AD870" s="111"/>
      <c r="AE870" s="111"/>
      <c r="AF870" s="111"/>
      <c r="AG870" s="111"/>
    </row>
    <row r="871">
      <c r="A871" s="111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  <c r="Z871" s="111"/>
      <c r="AA871" s="111"/>
      <c r="AB871" s="111"/>
      <c r="AC871" s="111"/>
      <c r="AD871" s="111"/>
      <c r="AE871" s="111"/>
      <c r="AF871" s="111"/>
      <c r="AG871" s="111"/>
    </row>
    <row r="872">
      <c r="A872" s="111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  <c r="AB872" s="111"/>
      <c r="AC872" s="111"/>
      <c r="AD872" s="111"/>
      <c r="AE872" s="111"/>
      <c r="AF872" s="111"/>
      <c r="AG872" s="111"/>
    </row>
    <row r="873">
      <c r="A873" s="111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  <c r="AB873" s="111"/>
      <c r="AC873" s="111"/>
      <c r="AD873" s="111"/>
      <c r="AE873" s="111"/>
      <c r="AF873" s="111"/>
      <c r="AG873" s="111"/>
    </row>
    <row r="874">
      <c r="A874" s="111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  <c r="AB874" s="111"/>
      <c r="AC874" s="111"/>
      <c r="AD874" s="111"/>
      <c r="AE874" s="111"/>
      <c r="AF874" s="111"/>
      <c r="AG874" s="111"/>
    </row>
    <row r="875">
      <c r="A875" s="111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  <c r="AB875" s="111"/>
      <c r="AC875" s="111"/>
      <c r="AD875" s="111"/>
      <c r="AE875" s="111"/>
      <c r="AF875" s="111"/>
      <c r="AG875" s="111"/>
    </row>
    <row r="876">
      <c r="A876" s="111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  <c r="AB876" s="111"/>
      <c r="AC876" s="111"/>
      <c r="AD876" s="111"/>
      <c r="AE876" s="111"/>
      <c r="AF876" s="111"/>
      <c r="AG876" s="111"/>
    </row>
    <row r="877">
      <c r="A877" s="111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  <c r="AB877" s="111"/>
      <c r="AC877" s="111"/>
      <c r="AD877" s="111"/>
      <c r="AE877" s="111"/>
      <c r="AF877" s="111"/>
      <c r="AG877" s="111"/>
    </row>
    <row r="878">
      <c r="A878" s="111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  <c r="AB878" s="111"/>
      <c r="AC878" s="111"/>
      <c r="AD878" s="111"/>
      <c r="AE878" s="111"/>
      <c r="AF878" s="111"/>
      <c r="AG878" s="111"/>
    </row>
    <row r="879">
      <c r="A879" s="111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  <c r="AB879" s="111"/>
      <c r="AC879" s="111"/>
      <c r="AD879" s="111"/>
      <c r="AE879" s="111"/>
      <c r="AF879" s="111"/>
      <c r="AG879" s="111"/>
    </row>
    <row r="880">
      <c r="A880" s="111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  <c r="AB880" s="111"/>
      <c r="AC880" s="111"/>
      <c r="AD880" s="111"/>
      <c r="AE880" s="111"/>
      <c r="AF880" s="111"/>
      <c r="AG880" s="111"/>
    </row>
    <row r="881">
      <c r="A881" s="111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  <c r="AB881" s="111"/>
      <c r="AC881" s="111"/>
      <c r="AD881" s="111"/>
      <c r="AE881" s="111"/>
      <c r="AF881" s="111"/>
      <c r="AG881" s="111"/>
    </row>
    <row r="882">
      <c r="A882" s="111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  <c r="AB882" s="111"/>
      <c r="AC882" s="111"/>
      <c r="AD882" s="111"/>
      <c r="AE882" s="111"/>
      <c r="AF882" s="111"/>
      <c r="AG882" s="111"/>
    </row>
    <row r="883">
      <c r="A883" s="111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  <c r="AB883" s="111"/>
      <c r="AC883" s="111"/>
      <c r="AD883" s="111"/>
      <c r="AE883" s="111"/>
      <c r="AF883" s="111"/>
      <c r="AG883" s="111"/>
    </row>
    <row r="884">
      <c r="A884" s="111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  <c r="AB884" s="111"/>
      <c r="AC884" s="111"/>
      <c r="AD884" s="111"/>
      <c r="AE884" s="111"/>
      <c r="AF884" s="111"/>
      <c r="AG884" s="111"/>
    </row>
    <row r="885">
      <c r="A885" s="111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  <c r="AB885" s="111"/>
      <c r="AC885" s="111"/>
      <c r="AD885" s="111"/>
      <c r="AE885" s="111"/>
      <c r="AF885" s="111"/>
      <c r="AG885" s="111"/>
    </row>
    <row r="886">
      <c r="A886" s="111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  <c r="AB886" s="111"/>
      <c r="AC886" s="111"/>
      <c r="AD886" s="111"/>
      <c r="AE886" s="111"/>
      <c r="AF886" s="111"/>
      <c r="AG886" s="111"/>
    </row>
    <row r="887">
      <c r="A887" s="111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  <c r="AB887" s="111"/>
      <c r="AC887" s="111"/>
      <c r="AD887" s="111"/>
      <c r="AE887" s="111"/>
      <c r="AF887" s="111"/>
      <c r="AG887" s="111"/>
    </row>
    <row r="888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  <c r="AB888" s="111"/>
      <c r="AC888" s="111"/>
      <c r="AD888" s="111"/>
      <c r="AE888" s="111"/>
      <c r="AF888" s="111"/>
      <c r="AG888" s="111"/>
    </row>
    <row r="889">
      <c r="A889" s="111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  <c r="AB889" s="111"/>
      <c r="AC889" s="111"/>
      <c r="AD889" s="111"/>
      <c r="AE889" s="111"/>
      <c r="AF889" s="111"/>
      <c r="AG889" s="111"/>
    </row>
    <row r="890">
      <c r="A890" s="111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  <c r="AB890" s="111"/>
      <c r="AC890" s="111"/>
      <c r="AD890" s="111"/>
      <c r="AE890" s="111"/>
      <c r="AF890" s="111"/>
      <c r="AG890" s="111"/>
    </row>
    <row r="891">
      <c r="A891" s="111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  <c r="AB891" s="111"/>
      <c r="AC891" s="111"/>
      <c r="AD891" s="111"/>
      <c r="AE891" s="111"/>
      <c r="AF891" s="111"/>
      <c r="AG891" s="111"/>
    </row>
    <row r="892">
      <c r="A892" s="111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  <c r="AB892" s="111"/>
      <c r="AC892" s="111"/>
      <c r="AD892" s="111"/>
      <c r="AE892" s="111"/>
      <c r="AF892" s="111"/>
      <c r="AG892" s="111"/>
    </row>
    <row r="893">
      <c r="A893" s="111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  <c r="AB893" s="111"/>
      <c r="AC893" s="111"/>
      <c r="AD893" s="111"/>
      <c r="AE893" s="111"/>
      <c r="AF893" s="111"/>
      <c r="AG893" s="111"/>
    </row>
    <row r="894">
      <c r="A894" s="111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  <c r="AB894" s="111"/>
      <c r="AC894" s="111"/>
      <c r="AD894" s="111"/>
      <c r="AE894" s="111"/>
      <c r="AF894" s="111"/>
      <c r="AG894" s="111"/>
    </row>
    <row r="895">
      <c r="A895" s="111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  <c r="AB895" s="111"/>
      <c r="AC895" s="111"/>
      <c r="AD895" s="111"/>
      <c r="AE895" s="111"/>
      <c r="AF895" s="111"/>
      <c r="AG895" s="111"/>
    </row>
    <row r="896">
      <c r="A896" s="111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  <c r="AB896" s="111"/>
      <c r="AC896" s="111"/>
      <c r="AD896" s="111"/>
      <c r="AE896" s="111"/>
      <c r="AF896" s="111"/>
      <c r="AG896" s="111"/>
    </row>
    <row r="897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  <c r="AB897" s="111"/>
      <c r="AC897" s="111"/>
      <c r="AD897" s="111"/>
      <c r="AE897" s="111"/>
      <c r="AF897" s="111"/>
      <c r="AG897" s="111"/>
    </row>
    <row r="898">
      <c r="A898" s="111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  <c r="AB898" s="111"/>
      <c r="AC898" s="111"/>
      <c r="AD898" s="111"/>
      <c r="AE898" s="111"/>
      <c r="AF898" s="111"/>
      <c r="AG898" s="111"/>
    </row>
    <row r="899">
      <c r="A899" s="111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  <c r="AB899" s="111"/>
      <c r="AC899" s="111"/>
      <c r="AD899" s="111"/>
      <c r="AE899" s="111"/>
      <c r="AF899" s="111"/>
      <c r="AG899" s="111"/>
    </row>
    <row r="900">
      <c r="A900" s="111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  <c r="AB900" s="111"/>
      <c r="AC900" s="111"/>
      <c r="AD900" s="111"/>
      <c r="AE900" s="111"/>
      <c r="AF900" s="111"/>
      <c r="AG900" s="111"/>
    </row>
    <row r="901">
      <c r="A901" s="111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  <c r="AB901" s="111"/>
      <c r="AC901" s="111"/>
      <c r="AD901" s="111"/>
      <c r="AE901" s="111"/>
      <c r="AF901" s="111"/>
      <c r="AG901" s="111"/>
    </row>
    <row r="902">
      <c r="A902" s="111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  <c r="AB902" s="111"/>
      <c r="AC902" s="111"/>
      <c r="AD902" s="111"/>
      <c r="AE902" s="111"/>
      <c r="AF902" s="111"/>
      <c r="AG902" s="111"/>
    </row>
    <row r="903">
      <c r="A903" s="111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  <c r="AB903" s="111"/>
      <c r="AC903" s="111"/>
      <c r="AD903" s="111"/>
      <c r="AE903" s="111"/>
      <c r="AF903" s="111"/>
      <c r="AG903" s="111"/>
    </row>
    <row r="904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  <c r="AB904" s="111"/>
      <c r="AC904" s="111"/>
      <c r="AD904" s="111"/>
      <c r="AE904" s="111"/>
      <c r="AF904" s="111"/>
      <c r="AG904" s="111"/>
    </row>
    <row r="905">
      <c r="A905" s="111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  <c r="AB905" s="111"/>
      <c r="AC905" s="111"/>
      <c r="AD905" s="111"/>
      <c r="AE905" s="111"/>
      <c r="AF905" s="111"/>
      <c r="AG905" s="111"/>
    </row>
    <row r="906">
      <c r="A906" s="111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  <c r="AB906" s="111"/>
      <c r="AC906" s="111"/>
      <c r="AD906" s="111"/>
      <c r="AE906" s="111"/>
      <c r="AF906" s="111"/>
      <c r="AG906" s="111"/>
    </row>
    <row r="907">
      <c r="A907" s="111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  <c r="AB907" s="111"/>
      <c r="AC907" s="111"/>
      <c r="AD907" s="111"/>
      <c r="AE907" s="111"/>
      <c r="AF907" s="111"/>
      <c r="AG907" s="111"/>
    </row>
    <row r="908">
      <c r="A908" s="111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  <c r="AB908" s="111"/>
      <c r="AC908" s="111"/>
      <c r="AD908" s="111"/>
      <c r="AE908" s="111"/>
      <c r="AF908" s="111"/>
      <c r="AG908" s="111"/>
    </row>
    <row r="909">
      <c r="A909" s="111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  <c r="AB909" s="111"/>
      <c r="AC909" s="111"/>
      <c r="AD909" s="111"/>
      <c r="AE909" s="111"/>
      <c r="AF909" s="111"/>
      <c r="AG909" s="111"/>
    </row>
    <row r="910">
      <c r="A910" s="111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  <c r="AB910" s="111"/>
      <c r="AC910" s="111"/>
      <c r="AD910" s="111"/>
      <c r="AE910" s="111"/>
      <c r="AF910" s="111"/>
      <c r="AG910" s="111"/>
    </row>
    <row r="911">
      <c r="A911" s="111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  <c r="Z911" s="111"/>
      <c r="AA911" s="111"/>
      <c r="AB911" s="111"/>
      <c r="AC911" s="111"/>
      <c r="AD911" s="111"/>
      <c r="AE911" s="111"/>
      <c r="AF911" s="111"/>
      <c r="AG911" s="111"/>
    </row>
    <row r="912">
      <c r="A912" s="111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  <c r="Z912" s="111"/>
      <c r="AA912" s="111"/>
      <c r="AB912" s="111"/>
      <c r="AC912" s="111"/>
      <c r="AD912" s="111"/>
      <c r="AE912" s="111"/>
      <c r="AF912" s="111"/>
      <c r="AG912" s="111"/>
    </row>
    <row r="913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  <c r="Z913" s="111"/>
      <c r="AA913" s="111"/>
      <c r="AB913" s="111"/>
      <c r="AC913" s="111"/>
      <c r="AD913" s="111"/>
      <c r="AE913" s="111"/>
      <c r="AF913" s="111"/>
      <c r="AG913" s="111"/>
    </row>
    <row r="914">
      <c r="A914" s="111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  <c r="Z914" s="111"/>
      <c r="AA914" s="111"/>
      <c r="AB914" s="111"/>
      <c r="AC914" s="111"/>
      <c r="AD914" s="111"/>
      <c r="AE914" s="111"/>
      <c r="AF914" s="111"/>
      <c r="AG914" s="111"/>
    </row>
    <row r="915">
      <c r="A915" s="111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  <c r="Z915" s="111"/>
      <c r="AA915" s="111"/>
      <c r="AB915" s="111"/>
      <c r="AC915" s="111"/>
      <c r="AD915" s="111"/>
      <c r="AE915" s="111"/>
      <c r="AF915" s="111"/>
      <c r="AG915" s="111"/>
    </row>
    <row r="916">
      <c r="A916" s="111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  <c r="Z916" s="111"/>
      <c r="AA916" s="111"/>
      <c r="AB916" s="111"/>
      <c r="AC916" s="111"/>
      <c r="AD916" s="111"/>
      <c r="AE916" s="111"/>
      <c r="AF916" s="111"/>
      <c r="AG916" s="111"/>
    </row>
    <row r="917">
      <c r="A917" s="111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  <c r="Z917" s="111"/>
      <c r="AA917" s="111"/>
      <c r="AB917" s="111"/>
      <c r="AC917" s="111"/>
      <c r="AD917" s="111"/>
      <c r="AE917" s="111"/>
      <c r="AF917" s="111"/>
      <c r="AG917" s="111"/>
    </row>
    <row r="918">
      <c r="A918" s="111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  <c r="Z918" s="111"/>
      <c r="AA918" s="111"/>
      <c r="AB918" s="111"/>
      <c r="AC918" s="111"/>
      <c r="AD918" s="111"/>
      <c r="AE918" s="111"/>
      <c r="AF918" s="111"/>
      <c r="AG918" s="111"/>
    </row>
    <row r="919">
      <c r="A919" s="111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  <c r="Z919" s="111"/>
      <c r="AA919" s="111"/>
      <c r="AB919" s="111"/>
      <c r="AC919" s="111"/>
      <c r="AD919" s="111"/>
      <c r="AE919" s="111"/>
      <c r="AF919" s="111"/>
      <c r="AG919" s="111"/>
    </row>
    <row r="920">
      <c r="A920" s="111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  <c r="Z920" s="111"/>
      <c r="AA920" s="111"/>
      <c r="AB920" s="111"/>
      <c r="AC920" s="111"/>
      <c r="AD920" s="111"/>
      <c r="AE920" s="111"/>
      <c r="AF920" s="111"/>
      <c r="AG920" s="111"/>
    </row>
    <row r="921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  <c r="Z921" s="111"/>
      <c r="AA921" s="111"/>
      <c r="AB921" s="111"/>
      <c r="AC921" s="111"/>
      <c r="AD921" s="111"/>
      <c r="AE921" s="111"/>
      <c r="AF921" s="111"/>
      <c r="AG921" s="111"/>
    </row>
    <row r="922">
      <c r="A922" s="111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  <c r="Z922" s="111"/>
      <c r="AA922" s="111"/>
      <c r="AB922" s="111"/>
      <c r="AC922" s="111"/>
      <c r="AD922" s="111"/>
      <c r="AE922" s="111"/>
      <c r="AF922" s="111"/>
      <c r="AG922" s="111"/>
    </row>
    <row r="923">
      <c r="A923" s="111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  <c r="Z923" s="111"/>
      <c r="AA923" s="111"/>
      <c r="AB923" s="111"/>
      <c r="AC923" s="111"/>
      <c r="AD923" s="111"/>
      <c r="AE923" s="111"/>
      <c r="AF923" s="111"/>
      <c r="AG923" s="111"/>
    </row>
    <row r="924">
      <c r="A924" s="111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  <c r="Z924" s="111"/>
      <c r="AA924" s="111"/>
      <c r="AB924" s="111"/>
      <c r="AC924" s="111"/>
      <c r="AD924" s="111"/>
      <c r="AE924" s="111"/>
      <c r="AF924" s="111"/>
      <c r="AG924" s="111"/>
    </row>
    <row r="925">
      <c r="A925" s="111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  <c r="Z925" s="111"/>
      <c r="AA925" s="111"/>
      <c r="AB925" s="111"/>
      <c r="AC925" s="111"/>
      <c r="AD925" s="111"/>
      <c r="AE925" s="111"/>
      <c r="AF925" s="111"/>
      <c r="AG925" s="111"/>
    </row>
    <row r="926">
      <c r="A926" s="111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  <c r="Z926" s="111"/>
      <c r="AA926" s="111"/>
      <c r="AB926" s="111"/>
      <c r="AC926" s="111"/>
      <c r="AD926" s="111"/>
      <c r="AE926" s="111"/>
      <c r="AF926" s="111"/>
      <c r="AG926" s="111"/>
    </row>
    <row r="927">
      <c r="A927" s="111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  <c r="Z927" s="111"/>
      <c r="AA927" s="111"/>
      <c r="AB927" s="111"/>
      <c r="AC927" s="111"/>
      <c r="AD927" s="111"/>
      <c r="AE927" s="111"/>
      <c r="AF927" s="111"/>
      <c r="AG927" s="111"/>
    </row>
    <row r="928">
      <c r="A928" s="111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  <c r="Z928" s="111"/>
      <c r="AA928" s="111"/>
      <c r="AB928" s="111"/>
      <c r="AC928" s="111"/>
      <c r="AD928" s="111"/>
      <c r="AE928" s="111"/>
      <c r="AF928" s="111"/>
      <c r="AG928" s="111"/>
    </row>
    <row r="929">
      <c r="A929" s="111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  <c r="Z929" s="111"/>
      <c r="AA929" s="111"/>
      <c r="AB929" s="111"/>
      <c r="AC929" s="111"/>
      <c r="AD929" s="111"/>
      <c r="AE929" s="111"/>
      <c r="AF929" s="111"/>
      <c r="AG929" s="111"/>
    </row>
    <row r="930">
      <c r="A930" s="111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  <c r="Z930" s="111"/>
      <c r="AA930" s="111"/>
      <c r="AB930" s="111"/>
      <c r="AC930" s="111"/>
      <c r="AD930" s="111"/>
      <c r="AE930" s="111"/>
      <c r="AF930" s="111"/>
      <c r="AG930" s="111"/>
    </row>
    <row r="931">
      <c r="A931" s="111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  <c r="Z931" s="111"/>
      <c r="AA931" s="111"/>
      <c r="AB931" s="111"/>
      <c r="AC931" s="111"/>
      <c r="AD931" s="111"/>
      <c r="AE931" s="111"/>
      <c r="AF931" s="111"/>
      <c r="AG931" s="111"/>
    </row>
    <row r="932">
      <c r="A932" s="111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  <c r="Z932" s="111"/>
      <c r="AA932" s="111"/>
      <c r="AB932" s="111"/>
      <c r="AC932" s="111"/>
      <c r="AD932" s="111"/>
      <c r="AE932" s="111"/>
      <c r="AF932" s="111"/>
      <c r="AG932" s="111"/>
    </row>
    <row r="933">
      <c r="A933" s="111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  <c r="Z933" s="111"/>
      <c r="AA933" s="111"/>
      <c r="AB933" s="111"/>
      <c r="AC933" s="111"/>
      <c r="AD933" s="111"/>
      <c r="AE933" s="111"/>
      <c r="AF933" s="111"/>
      <c r="AG933" s="111"/>
    </row>
    <row r="934">
      <c r="A934" s="111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  <c r="Z934" s="111"/>
      <c r="AA934" s="111"/>
      <c r="AB934" s="111"/>
      <c r="AC934" s="111"/>
      <c r="AD934" s="111"/>
      <c r="AE934" s="111"/>
      <c r="AF934" s="111"/>
      <c r="AG934" s="111"/>
    </row>
    <row r="935">
      <c r="A935" s="111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  <c r="Z935" s="111"/>
      <c r="AA935" s="111"/>
      <c r="AB935" s="111"/>
      <c r="AC935" s="111"/>
      <c r="AD935" s="111"/>
      <c r="AE935" s="111"/>
      <c r="AF935" s="111"/>
      <c r="AG935" s="111"/>
    </row>
    <row r="936">
      <c r="A936" s="111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  <c r="Z936" s="111"/>
      <c r="AA936" s="111"/>
      <c r="AB936" s="111"/>
      <c r="AC936" s="111"/>
      <c r="AD936" s="111"/>
      <c r="AE936" s="111"/>
      <c r="AF936" s="111"/>
      <c r="AG936" s="111"/>
    </row>
    <row r="937">
      <c r="A937" s="111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  <c r="Z937" s="111"/>
      <c r="AA937" s="111"/>
      <c r="AB937" s="111"/>
      <c r="AC937" s="111"/>
      <c r="AD937" s="111"/>
      <c r="AE937" s="111"/>
      <c r="AF937" s="111"/>
      <c r="AG937" s="111"/>
    </row>
    <row r="938">
      <c r="A938" s="111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  <c r="Z938" s="111"/>
      <c r="AA938" s="111"/>
      <c r="AB938" s="111"/>
      <c r="AC938" s="111"/>
      <c r="AD938" s="111"/>
      <c r="AE938" s="111"/>
      <c r="AF938" s="111"/>
      <c r="AG938" s="111"/>
    </row>
    <row r="939">
      <c r="A939" s="111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  <c r="Z939" s="111"/>
      <c r="AA939" s="111"/>
      <c r="AB939" s="111"/>
      <c r="AC939" s="111"/>
      <c r="AD939" s="111"/>
      <c r="AE939" s="111"/>
      <c r="AF939" s="111"/>
      <c r="AG939" s="111"/>
    </row>
    <row r="940">
      <c r="A940" s="111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  <c r="Z940" s="111"/>
      <c r="AA940" s="111"/>
      <c r="AB940" s="111"/>
      <c r="AC940" s="111"/>
      <c r="AD940" s="111"/>
      <c r="AE940" s="111"/>
      <c r="AF940" s="111"/>
      <c r="AG940" s="111"/>
    </row>
    <row r="941">
      <c r="A941" s="111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  <c r="Z941" s="111"/>
      <c r="AA941" s="111"/>
      <c r="AB941" s="111"/>
      <c r="AC941" s="111"/>
      <c r="AD941" s="111"/>
      <c r="AE941" s="111"/>
      <c r="AF941" s="111"/>
      <c r="AG941" s="111"/>
    </row>
    <row r="942">
      <c r="A942" s="111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  <c r="Z942" s="111"/>
      <c r="AA942" s="111"/>
      <c r="AB942" s="111"/>
      <c r="AC942" s="111"/>
      <c r="AD942" s="111"/>
      <c r="AE942" s="111"/>
      <c r="AF942" s="111"/>
      <c r="AG942" s="111"/>
    </row>
    <row r="943">
      <c r="A943" s="111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  <c r="Z943" s="111"/>
      <c r="AA943" s="111"/>
      <c r="AB943" s="111"/>
      <c r="AC943" s="111"/>
      <c r="AD943" s="111"/>
      <c r="AE943" s="111"/>
      <c r="AF943" s="111"/>
      <c r="AG943" s="111"/>
    </row>
    <row r="944">
      <c r="A944" s="111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  <c r="Z944" s="111"/>
      <c r="AA944" s="111"/>
      <c r="AB944" s="111"/>
      <c r="AC944" s="111"/>
      <c r="AD944" s="111"/>
      <c r="AE944" s="111"/>
      <c r="AF944" s="111"/>
      <c r="AG944" s="111"/>
    </row>
    <row r="945">
      <c r="A945" s="111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  <c r="Z945" s="111"/>
      <c r="AA945" s="111"/>
      <c r="AB945" s="111"/>
      <c r="AC945" s="111"/>
      <c r="AD945" s="111"/>
      <c r="AE945" s="111"/>
      <c r="AF945" s="111"/>
      <c r="AG945" s="111"/>
    </row>
    <row r="946">
      <c r="A946" s="111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  <c r="Z946" s="111"/>
      <c r="AA946" s="111"/>
      <c r="AB946" s="111"/>
      <c r="AC946" s="111"/>
      <c r="AD946" s="111"/>
      <c r="AE946" s="111"/>
      <c r="AF946" s="111"/>
      <c r="AG946" s="111"/>
    </row>
    <row r="947">
      <c r="A947" s="111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  <c r="Z947" s="111"/>
      <c r="AA947" s="111"/>
      <c r="AB947" s="111"/>
      <c r="AC947" s="111"/>
      <c r="AD947" s="111"/>
      <c r="AE947" s="111"/>
      <c r="AF947" s="111"/>
      <c r="AG947" s="111"/>
    </row>
    <row r="948">
      <c r="A948" s="111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  <c r="Z948" s="111"/>
      <c r="AA948" s="111"/>
      <c r="AB948" s="111"/>
      <c r="AC948" s="111"/>
      <c r="AD948" s="111"/>
      <c r="AE948" s="111"/>
      <c r="AF948" s="111"/>
      <c r="AG948" s="111"/>
    </row>
    <row r="949">
      <c r="A949" s="111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  <c r="Z949" s="111"/>
      <c r="AA949" s="111"/>
      <c r="AB949" s="111"/>
      <c r="AC949" s="111"/>
      <c r="AD949" s="111"/>
      <c r="AE949" s="111"/>
      <c r="AF949" s="111"/>
      <c r="AG949" s="111"/>
    </row>
    <row r="950">
      <c r="A950" s="111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  <c r="Z950" s="111"/>
      <c r="AA950" s="111"/>
      <c r="AB950" s="111"/>
      <c r="AC950" s="111"/>
      <c r="AD950" s="111"/>
      <c r="AE950" s="111"/>
      <c r="AF950" s="111"/>
      <c r="AG950" s="111"/>
    </row>
    <row r="951">
      <c r="A951" s="111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  <c r="Z951" s="111"/>
      <c r="AA951" s="111"/>
      <c r="AB951" s="111"/>
      <c r="AC951" s="111"/>
      <c r="AD951" s="111"/>
      <c r="AE951" s="111"/>
      <c r="AF951" s="111"/>
      <c r="AG951" s="111"/>
    </row>
    <row r="952">
      <c r="A952" s="111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  <c r="Z952" s="111"/>
      <c r="AA952" s="111"/>
      <c r="AB952" s="111"/>
      <c r="AC952" s="111"/>
      <c r="AD952" s="111"/>
      <c r="AE952" s="111"/>
      <c r="AF952" s="111"/>
      <c r="AG952" s="111"/>
    </row>
    <row r="953">
      <c r="A953" s="111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  <c r="Z953" s="111"/>
      <c r="AA953" s="111"/>
      <c r="AB953" s="111"/>
      <c r="AC953" s="111"/>
      <c r="AD953" s="111"/>
      <c r="AE953" s="111"/>
      <c r="AF953" s="111"/>
      <c r="AG953" s="111"/>
    </row>
    <row r="954">
      <c r="A954" s="111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  <c r="Z954" s="111"/>
      <c r="AA954" s="111"/>
      <c r="AB954" s="111"/>
      <c r="AC954" s="111"/>
      <c r="AD954" s="111"/>
      <c r="AE954" s="111"/>
      <c r="AF954" s="111"/>
      <c r="AG954" s="111"/>
    </row>
    <row r="955">
      <c r="A955" s="111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  <c r="Z955" s="111"/>
      <c r="AA955" s="111"/>
      <c r="AB955" s="111"/>
      <c r="AC955" s="111"/>
      <c r="AD955" s="111"/>
      <c r="AE955" s="111"/>
      <c r="AF955" s="111"/>
      <c r="AG955" s="111"/>
    </row>
    <row r="956">
      <c r="A956" s="111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  <c r="Z956" s="111"/>
      <c r="AA956" s="111"/>
      <c r="AB956" s="111"/>
      <c r="AC956" s="111"/>
      <c r="AD956" s="111"/>
      <c r="AE956" s="111"/>
      <c r="AF956" s="111"/>
      <c r="AG956" s="111"/>
    </row>
    <row r="957">
      <c r="A957" s="111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  <c r="Z957" s="111"/>
      <c r="AA957" s="111"/>
      <c r="AB957" s="111"/>
      <c r="AC957" s="111"/>
      <c r="AD957" s="111"/>
      <c r="AE957" s="111"/>
      <c r="AF957" s="111"/>
      <c r="AG957" s="111"/>
    </row>
    <row r="958">
      <c r="A958" s="111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  <c r="Z958" s="111"/>
      <c r="AA958" s="111"/>
      <c r="AB958" s="111"/>
      <c r="AC958" s="111"/>
      <c r="AD958" s="111"/>
      <c r="AE958" s="111"/>
      <c r="AF958" s="111"/>
      <c r="AG958" s="111"/>
    </row>
    <row r="959">
      <c r="A959" s="111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  <c r="Z959" s="111"/>
      <c r="AA959" s="111"/>
      <c r="AB959" s="111"/>
      <c r="AC959" s="111"/>
      <c r="AD959" s="111"/>
      <c r="AE959" s="111"/>
      <c r="AF959" s="111"/>
      <c r="AG959" s="111"/>
    </row>
    <row r="960">
      <c r="A960" s="111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  <c r="Z960" s="111"/>
      <c r="AA960" s="111"/>
      <c r="AB960" s="111"/>
      <c r="AC960" s="111"/>
      <c r="AD960" s="111"/>
      <c r="AE960" s="111"/>
      <c r="AF960" s="111"/>
      <c r="AG960" s="111"/>
    </row>
    <row r="961">
      <c r="A961" s="111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  <c r="Z961" s="111"/>
      <c r="AA961" s="111"/>
      <c r="AB961" s="111"/>
      <c r="AC961" s="111"/>
      <c r="AD961" s="111"/>
      <c r="AE961" s="111"/>
      <c r="AF961" s="111"/>
      <c r="AG961" s="111"/>
    </row>
    <row r="962">
      <c r="A962" s="111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  <c r="Z962" s="111"/>
      <c r="AA962" s="111"/>
      <c r="AB962" s="111"/>
      <c r="AC962" s="111"/>
      <c r="AD962" s="111"/>
      <c r="AE962" s="111"/>
      <c r="AF962" s="111"/>
      <c r="AG962" s="111"/>
    </row>
    <row r="963">
      <c r="A963" s="111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  <c r="Z963" s="111"/>
      <c r="AA963" s="111"/>
      <c r="AB963" s="111"/>
      <c r="AC963" s="111"/>
      <c r="AD963" s="111"/>
      <c r="AE963" s="111"/>
      <c r="AF963" s="111"/>
      <c r="AG963" s="111"/>
    </row>
    <row r="964">
      <c r="A964" s="111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  <c r="Z964" s="111"/>
      <c r="AA964" s="111"/>
      <c r="AB964" s="111"/>
      <c r="AC964" s="111"/>
      <c r="AD964" s="111"/>
      <c r="AE964" s="111"/>
      <c r="AF964" s="111"/>
      <c r="AG964" s="111"/>
    </row>
    <row r="965">
      <c r="A965" s="111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  <c r="Z965" s="111"/>
      <c r="AA965" s="111"/>
      <c r="AB965" s="111"/>
      <c r="AC965" s="111"/>
      <c r="AD965" s="111"/>
      <c r="AE965" s="111"/>
      <c r="AF965" s="111"/>
      <c r="AG965" s="111"/>
    </row>
    <row r="966">
      <c r="A966" s="111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  <c r="Z966" s="111"/>
      <c r="AA966" s="111"/>
      <c r="AB966" s="111"/>
      <c r="AC966" s="111"/>
      <c r="AD966" s="111"/>
      <c r="AE966" s="111"/>
      <c r="AF966" s="111"/>
      <c r="AG966" s="111"/>
    </row>
    <row r="967">
      <c r="A967" s="111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  <c r="Z967" s="111"/>
      <c r="AA967" s="111"/>
      <c r="AB967" s="111"/>
      <c r="AC967" s="111"/>
      <c r="AD967" s="111"/>
      <c r="AE967" s="111"/>
      <c r="AF967" s="111"/>
      <c r="AG967" s="111"/>
    </row>
    <row r="968">
      <c r="A968" s="111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  <c r="Z968" s="111"/>
      <c r="AA968" s="111"/>
      <c r="AB968" s="111"/>
      <c r="AC968" s="111"/>
      <c r="AD968" s="111"/>
      <c r="AE968" s="111"/>
      <c r="AF968" s="111"/>
      <c r="AG968" s="111"/>
    </row>
    <row r="969">
      <c r="A969" s="111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  <c r="Z969" s="111"/>
      <c r="AA969" s="111"/>
      <c r="AB969" s="111"/>
      <c r="AC969" s="111"/>
      <c r="AD969" s="111"/>
      <c r="AE969" s="111"/>
      <c r="AF969" s="111"/>
      <c r="AG969" s="111"/>
    </row>
    <row r="970">
      <c r="A970" s="111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  <c r="Z970" s="111"/>
      <c r="AA970" s="111"/>
      <c r="AB970" s="111"/>
      <c r="AC970" s="111"/>
      <c r="AD970" s="111"/>
      <c r="AE970" s="111"/>
      <c r="AF970" s="111"/>
      <c r="AG970" s="111"/>
    </row>
    <row r="971">
      <c r="A971" s="111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  <c r="Z971" s="111"/>
      <c r="AA971" s="111"/>
      <c r="AB971" s="111"/>
      <c r="AC971" s="111"/>
      <c r="AD971" s="111"/>
      <c r="AE971" s="111"/>
      <c r="AF971" s="111"/>
      <c r="AG971" s="111"/>
    </row>
    <row r="972">
      <c r="A972" s="111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  <c r="Z972" s="111"/>
      <c r="AA972" s="111"/>
      <c r="AB972" s="111"/>
      <c r="AC972" s="111"/>
      <c r="AD972" s="111"/>
      <c r="AE972" s="111"/>
      <c r="AF972" s="111"/>
      <c r="AG972" s="111"/>
    </row>
    <row r="973">
      <c r="A973" s="111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  <c r="Z973" s="111"/>
      <c r="AA973" s="111"/>
      <c r="AB973" s="111"/>
      <c r="AC973" s="111"/>
      <c r="AD973" s="111"/>
      <c r="AE973" s="111"/>
      <c r="AF973" s="111"/>
      <c r="AG973" s="111"/>
    </row>
    <row r="974">
      <c r="A974" s="111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  <c r="Z974" s="111"/>
      <c r="AA974" s="111"/>
      <c r="AB974" s="111"/>
      <c r="AC974" s="111"/>
      <c r="AD974" s="111"/>
      <c r="AE974" s="111"/>
      <c r="AF974" s="111"/>
      <c r="AG974" s="111"/>
    </row>
    <row r="975">
      <c r="A975" s="111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  <c r="Z975" s="111"/>
      <c r="AA975" s="111"/>
      <c r="AB975" s="111"/>
      <c r="AC975" s="111"/>
      <c r="AD975" s="111"/>
      <c r="AE975" s="111"/>
      <c r="AF975" s="111"/>
      <c r="AG975" s="111"/>
    </row>
    <row r="976">
      <c r="A976" s="111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  <c r="Z976" s="111"/>
      <c r="AA976" s="111"/>
      <c r="AB976" s="111"/>
      <c r="AC976" s="111"/>
      <c r="AD976" s="111"/>
      <c r="AE976" s="111"/>
      <c r="AF976" s="111"/>
      <c r="AG976" s="111"/>
    </row>
    <row r="977">
      <c r="A977" s="111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  <c r="Z977" s="111"/>
      <c r="AA977" s="111"/>
      <c r="AB977" s="111"/>
      <c r="AC977" s="111"/>
      <c r="AD977" s="111"/>
      <c r="AE977" s="111"/>
      <c r="AF977" s="111"/>
      <c r="AG977" s="111"/>
    </row>
    <row r="978">
      <c r="A978" s="111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  <c r="Z978" s="111"/>
      <c r="AA978" s="111"/>
      <c r="AB978" s="111"/>
      <c r="AC978" s="111"/>
      <c r="AD978" s="111"/>
      <c r="AE978" s="111"/>
      <c r="AF978" s="111"/>
      <c r="AG978" s="111"/>
    </row>
    <row r="979">
      <c r="A979" s="111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  <c r="Z979" s="111"/>
      <c r="AA979" s="111"/>
      <c r="AB979" s="111"/>
      <c r="AC979" s="111"/>
      <c r="AD979" s="111"/>
      <c r="AE979" s="111"/>
      <c r="AF979" s="111"/>
      <c r="AG979" s="111"/>
    </row>
    <row r="980">
      <c r="A980" s="111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  <c r="Z980" s="111"/>
      <c r="AA980" s="111"/>
      <c r="AB980" s="111"/>
      <c r="AC980" s="111"/>
      <c r="AD980" s="111"/>
      <c r="AE980" s="111"/>
      <c r="AF980" s="111"/>
      <c r="AG980" s="111"/>
    </row>
    <row r="981">
      <c r="A981" s="111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  <c r="Z981" s="111"/>
      <c r="AA981" s="111"/>
      <c r="AB981" s="111"/>
      <c r="AC981" s="111"/>
      <c r="AD981" s="111"/>
      <c r="AE981" s="111"/>
      <c r="AF981" s="111"/>
      <c r="AG981" s="111"/>
    </row>
    <row r="982">
      <c r="A982" s="111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  <c r="Z982" s="111"/>
      <c r="AA982" s="111"/>
      <c r="AB982" s="111"/>
      <c r="AC982" s="111"/>
      <c r="AD982" s="111"/>
      <c r="AE982" s="111"/>
      <c r="AF982" s="111"/>
      <c r="AG982" s="111"/>
    </row>
    <row r="983">
      <c r="A983" s="111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  <c r="Z983" s="111"/>
      <c r="AA983" s="111"/>
      <c r="AB983" s="111"/>
      <c r="AC983" s="111"/>
      <c r="AD983" s="111"/>
      <c r="AE983" s="111"/>
      <c r="AF983" s="111"/>
      <c r="AG983" s="111"/>
    </row>
    <row r="984">
      <c r="A984" s="111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  <c r="Z984" s="111"/>
      <c r="AA984" s="111"/>
      <c r="AB984" s="111"/>
      <c r="AC984" s="111"/>
      <c r="AD984" s="111"/>
      <c r="AE984" s="111"/>
      <c r="AF984" s="111"/>
      <c r="AG984" s="111"/>
    </row>
    <row r="985">
      <c r="A985" s="111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  <c r="Z985" s="111"/>
      <c r="AA985" s="111"/>
      <c r="AB985" s="111"/>
      <c r="AC985" s="111"/>
      <c r="AD985" s="111"/>
      <c r="AE985" s="111"/>
      <c r="AF985" s="111"/>
      <c r="AG985" s="111"/>
    </row>
    <row r="986">
      <c r="A986" s="111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  <c r="AB986" s="111"/>
      <c r="AC986" s="111"/>
      <c r="AD986" s="111"/>
      <c r="AE986" s="111"/>
      <c r="AF986" s="111"/>
      <c r="AG986" s="111"/>
    </row>
    <row r="987">
      <c r="A987" s="111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  <c r="AB987" s="111"/>
      <c r="AC987" s="111"/>
      <c r="AD987" s="111"/>
      <c r="AE987" s="111"/>
      <c r="AF987" s="111"/>
      <c r="AG987" s="111"/>
    </row>
    <row r="988">
      <c r="A988" s="111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  <c r="AB988" s="111"/>
      <c r="AC988" s="111"/>
      <c r="AD988" s="111"/>
      <c r="AE988" s="111"/>
      <c r="AF988" s="111"/>
      <c r="AG988" s="111"/>
    </row>
    <row r="989">
      <c r="A989" s="111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  <c r="AB989" s="111"/>
      <c r="AC989" s="111"/>
      <c r="AD989" s="111"/>
      <c r="AE989" s="111"/>
      <c r="AF989" s="111"/>
      <c r="AG989" s="111"/>
    </row>
    <row r="990">
      <c r="A990" s="111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  <c r="AB990" s="111"/>
      <c r="AC990" s="111"/>
      <c r="AD990" s="111"/>
      <c r="AE990" s="111"/>
      <c r="AF990" s="111"/>
      <c r="AG990" s="111"/>
    </row>
    <row r="991">
      <c r="A991" s="111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  <c r="Z991" s="111"/>
      <c r="AA991" s="111"/>
      <c r="AB991" s="111"/>
      <c r="AC991" s="111"/>
      <c r="AD991" s="111"/>
      <c r="AE991" s="111"/>
      <c r="AF991" s="111"/>
      <c r="AG991" s="111"/>
    </row>
    <row r="992">
      <c r="A992" s="111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  <c r="Z992" s="111"/>
      <c r="AA992" s="111"/>
      <c r="AB992" s="111"/>
      <c r="AC992" s="111"/>
      <c r="AD992" s="111"/>
      <c r="AE992" s="111"/>
      <c r="AF992" s="111"/>
      <c r="AG992" s="111"/>
    </row>
    <row r="993">
      <c r="A993" s="111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  <c r="Z993" s="111"/>
      <c r="AA993" s="111"/>
      <c r="AB993" s="111"/>
      <c r="AC993" s="111"/>
      <c r="AD993" s="111"/>
      <c r="AE993" s="111"/>
      <c r="AF993" s="111"/>
      <c r="AG993" s="111"/>
    </row>
    <row r="994">
      <c r="A994" s="111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  <c r="Z994" s="111"/>
      <c r="AA994" s="111"/>
      <c r="AB994" s="111"/>
      <c r="AC994" s="111"/>
      <c r="AD994" s="111"/>
      <c r="AE994" s="111"/>
      <c r="AF994" s="111"/>
      <c r="AG994" s="111"/>
    </row>
    <row r="995">
      <c r="A995" s="111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  <c r="Z995" s="111"/>
      <c r="AA995" s="111"/>
      <c r="AB995" s="111"/>
      <c r="AC995" s="111"/>
      <c r="AD995" s="111"/>
      <c r="AE995" s="111"/>
      <c r="AF995" s="111"/>
      <c r="AG995" s="111"/>
    </row>
    <row r="996">
      <c r="A996" s="111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  <c r="Z996" s="111"/>
      <c r="AA996" s="111"/>
      <c r="AB996" s="111"/>
      <c r="AC996" s="111"/>
      <c r="AD996" s="111"/>
      <c r="AE996" s="111"/>
      <c r="AF996" s="111"/>
      <c r="AG996" s="111"/>
    </row>
    <row r="997">
      <c r="A997" s="111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  <c r="Z997" s="111"/>
      <c r="AA997" s="111"/>
      <c r="AB997" s="111"/>
      <c r="AC997" s="111"/>
      <c r="AD997" s="111"/>
      <c r="AE997" s="111"/>
      <c r="AF997" s="111"/>
      <c r="AG997" s="111"/>
    </row>
    <row r="998">
      <c r="A998" s="111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  <c r="Z998" s="111"/>
      <c r="AA998" s="111"/>
      <c r="AB998" s="111"/>
      <c r="AC998" s="111"/>
      <c r="AD998" s="111"/>
      <c r="AE998" s="111"/>
      <c r="AF998" s="111"/>
      <c r="AG998" s="111"/>
    </row>
    <row r="999">
      <c r="A999" s="111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  <c r="Z999" s="111"/>
      <c r="AA999" s="111"/>
      <c r="AB999" s="111"/>
      <c r="AC999" s="111"/>
      <c r="AD999" s="111"/>
      <c r="AE999" s="111"/>
      <c r="AF999" s="111"/>
      <c r="AG999" s="111"/>
    </row>
    <row r="1000">
      <c r="A1000" s="111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  <c r="Z1000" s="111"/>
      <c r="AA1000" s="111"/>
      <c r="AB1000" s="111"/>
      <c r="AC1000" s="111"/>
      <c r="AD1000" s="111"/>
      <c r="AE1000" s="111"/>
      <c r="AF1000" s="111"/>
      <c r="AG1000" s="111"/>
    </row>
    <row r="1001">
      <c r="A1001" s="111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  <c r="Z1001" s="111"/>
      <c r="AA1001" s="111"/>
      <c r="AB1001" s="111"/>
      <c r="AC1001" s="111"/>
      <c r="AD1001" s="111"/>
      <c r="AE1001" s="111"/>
      <c r="AF1001" s="111"/>
      <c r="AG1001" s="111"/>
    </row>
    <row r="1002">
      <c r="A1002" s="111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  <c r="Z1002" s="111"/>
      <c r="AA1002" s="111"/>
      <c r="AB1002" s="111"/>
      <c r="AC1002" s="111"/>
      <c r="AD1002" s="111"/>
      <c r="AE1002" s="111"/>
      <c r="AF1002" s="111"/>
      <c r="AG1002" s="111"/>
    </row>
    <row r="1003">
      <c r="A1003" s="111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  <c r="Z1003" s="111"/>
      <c r="AA1003" s="111"/>
      <c r="AB1003" s="111"/>
      <c r="AC1003" s="111"/>
      <c r="AD1003" s="111"/>
      <c r="AE1003" s="111"/>
      <c r="AF1003" s="111"/>
      <c r="AG1003" s="111"/>
    </row>
    <row r="1004">
      <c r="A1004" s="111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  <c r="Z1004" s="111"/>
      <c r="AA1004" s="111"/>
      <c r="AB1004" s="111"/>
      <c r="AC1004" s="111"/>
      <c r="AD1004" s="111"/>
      <c r="AE1004" s="111"/>
      <c r="AF1004" s="111"/>
      <c r="AG1004" s="111"/>
    </row>
    <row r="1005">
      <c r="A1005" s="111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  <c r="Z1005" s="111"/>
      <c r="AA1005" s="111"/>
      <c r="AB1005" s="111"/>
      <c r="AC1005" s="111"/>
      <c r="AD1005" s="111"/>
      <c r="AE1005" s="111"/>
      <c r="AF1005" s="111"/>
      <c r="AG1005" s="111"/>
    </row>
    <row r="1006">
      <c r="A1006" s="111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  <c r="Z1006" s="111"/>
      <c r="AA1006" s="111"/>
      <c r="AB1006" s="111"/>
      <c r="AC1006" s="111"/>
      <c r="AD1006" s="111"/>
      <c r="AE1006" s="111"/>
      <c r="AF1006" s="111"/>
      <c r="AG1006" s="111"/>
    </row>
  </sheetData>
  <mergeCells count="3">
    <mergeCell ref="A3:F3"/>
    <mergeCell ref="H3:L3"/>
    <mergeCell ref="N3:R3"/>
  </mergeCells>
  <conditionalFormatting sqref="C5:C25 J5:J27 P5:P24">
    <cfRule type="containsText" dxfId="0" priority="1" operator="containsText" text="Incorrect">
      <formula>NOT(ISERROR(SEARCH(("Incorrect"),(C5))))</formula>
    </cfRule>
  </conditionalFormatting>
  <conditionalFormatting sqref="B5:B25 I5:I27 O5:O24">
    <cfRule type="cellIs" dxfId="1" priority="2" operator="greaterThan">
      <formula>2.5</formula>
    </cfRule>
  </conditionalFormatting>
  <conditionalFormatting sqref="U32:U36">
    <cfRule type="cellIs" dxfId="0" priority="3" operator="lessThan">
      <formula>"80%"</formula>
    </cfRule>
  </conditionalFormatting>
  <drawing r:id="rId1"/>
</worksheet>
</file>